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mc:AlternateContent xmlns:mc="http://schemas.openxmlformats.org/markup-compatibility/2006">
    <mc:Choice Requires="x15">
      <x15ac:absPath xmlns:x15ac="http://schemas.microsoft.com/office/spreadsheetml/2010/11/ac" url="C:\Users\dylan.osborne\AppData\Local\Box\Box Edit\Documents\gblP8MS1zEu0amaxAvdxYA==\"/>
    </mc:Choice>
  </mc:AlternateContent>
  <xr:revisionPtr revIDLastSave="0" documentId="13_ncr:1_{270FCEAB-4CAE-47B3-BF9B-5D3B7D91A68E}" xr6:coauthVersionLast="47" xr6:coauthVersionMax="47" xr10:uidLastSave="{00000000-0000-0000-0000-000000000000}"/>
  <bookViews>
    <workbookView xWindow="-28920" yWindow="-105" windowWidth="29040" windowHeight="15840" tabRatio="737" firstSheet="1" activeTab="8" xr2:uid="{00000000-000D-0000-FFFF-FFFF00000000}"/>
  </bookViews>
  <sheets>
    <sheet name="Update Log" sheetId="15" state="hidden" r:id="rId1"/>
    <sheet name="READ ME" sheetId="84" r:id="rId2"/>
    <sheet name="Dropdown Lists" sheetId="13" state="hidden" r:id="rId3"/>
    <sheet name="Budget History" sheetId="83" state="hidden" r:id="rId4"/>
    <sheet name="Proposed Subcontractors" sheetId="78" r:id="rId5"/>
    <sheet name="Client Count" sheetId="77" state="hidden" r:id="rId6"/>
    <sheet name="HUD  Requirements" sheetId="76" state="hidden" r:id="rId7"/>
    <sheet name="Summary (ALL Budgets)" sheetId="56" state="hidden" r:id="rId8"/>
    <sheet name="○ Summary (1)" sheetId="1" r:id="rId9"/>
    <sheet name="○ Salary Detail (1)" sheetId="9" r:id="rId10"/>
    <sheet name="○ Operating Detail (1)" sheetId="2" r:id="rId11"/>
    <sheet name="○ Budget Narrative (1)" sheetId="12" r:id="rId12"/>
    <sheet name="Summary (2)" sheetId="36" state="hidden" r:id="rId13"/>
    <sheet name="Salary Detail (2)" sheetId="37" state="hidden" r:id="rId14"/>
    <sheet name="Operating Detail (2)" sheetId="38" state="hidden" r:id="rId15"/>
    <sheet name="Budget Narrative (2)" sheetId="39" state="hidden" r:id="rId16"/>
    <sheet name="Summary (3)" sheetId="48" state="hidden" r:id="rId17"/>
    <sheet name="Salary Detail (3)" sheetId="49" state="hidden" r:id="rId18"/>
    <sheet name="Operating Detail (3)" sheetId="50" state="hidden" r:id="rId19"/>
    <sheet name="Budget Narrative (3)" sheetId="51" state="hidden" r:id="rId20"/>
    <sheet name="Summary (4)" sheetId="52" state="hidden" r:id="rId21"/>
    <sheet name="Salary Detail (4)" sheetId="53" state="hidden" r:id="rId22"/>
    <sheet name="Operating Detail (4)" sheetId="54" state="hidden" r:id="rId23"/>
    <sheet name="Budget Narrative (4)" sheetId="55" state="hidden" r:id="rId24"/>
    <sheet name="Summary (5)" sheetId="57" state="hidden" r:id="rId25"/>
    <sheet name="Salary Detail (5)" sheetId="58" state="hidden" r:id="rId26"/>
    <sheet name="Operating Detail (5)" sheetId="59" state="hidden" r:id="rId27"/>
    <sheet name="Budget Narrative (5)" sheetId="60" state="hidden" r:id="rId28"/>
    <sheet name="Summary (6)" sheetId="61" state="hidden" r:id="rId29"/>
    <sheet name="Salary Detail (6)" sheetId="62" state="hidden" r:id="rId30"/>
    <sheet name="Operating Detail (6)" sheetId="63" state="hidden" r:id="rId31"/>
    <sheet name="Budget Narrative (6)" sheetId="64" state="hidden" r:id="rId32"/>
    <sheet name="Summary (7)" sheetId="65" state="hidden" r:id="rId33"/>
    <sheet name="Salary Detail (7)" sheetId="66" state="hidden" r:id="rId34"/>
    <sheet name="Operating Detail (7)" sheetId="67" state="hidden" r:id="rId35"/>
    <sheet name="Budget Narrative (7)" sheetId="68" state="hidden" r:id="rId36"/>
    <sheet name="Summary (8)" sheetId="69" state="hidden" r:id="rId37"/>
    <sheet name="Salary Detail (8)" sheetId="70" state="hidden" r:id="rId38"/>
    <sheet name="Operating Detail (8)" sheetId="71" state="hidden" r:id="rId39"/>
    <sheet name="Budget Narrative (8)" sheetId="72" state="hidden" r:id="rId40"/>
  </sheets>
  <definedNames>
    <definedName name="_xlnm.Print_Area" localSheetId="10">'○ Operating Detail (1)'!$A$1:$AH$106</definedName>
    <definedName name="_xlnm.Print_Area" localSheetId="9">'○ Salary Detail (1)'!$A$1:$BV$64</definedName>
    <definedName name="_xlnm.Print_Area" localSheetId="8">'○ Summary (1)'!$A$1:$AK$69</definedName>
    <definedName name="_xlnm.Print_Area" localSheetId="5">'Client Count'!$A$1:$AH$19</definedName>
    <definedName name="_xlnm.Print_Area" localSheetId="6">'HUD  Requirements'!$A$1:$AH$19</definedName>
    <definedName name="_xlnm.Print_Area" localSheetId="14">'Operating Detail (2)'!$A$1:$AH$106</definedName>
    <definedName name="_xlnm.Print_Area" localSheetId="18">'Operating Detail (3)'!$A$1:$AH$106</definedName>
    <definedName name="_xlnm.Print_Area" localSheetId="22">'Operating Detail (4)'!$A$1:$AH$106</definedName>
    <definedName name="_xlnm.Print_Area" localSheetId="26">'Operating Detail (5)'!$A$1:$AH$106</definedName>
    <definedName name="_xlnm.Print_Area" localSheetId="30">'Operating Detail (6)'!$A$1:$AH$106</definedName>
    <definedName name="_xlnm.Print_Area" localSheetId="34">'Operating Detail (7)'!$A$1:$AH$106</definedName>
    <definedName name="_xlnm.Print_Area" localSheetId="38">'Operating Detail (8)'!$A$1:$AH$106</definedName>
    <definedName name="_xlnm.Print_Area" localSheetId="4">'Proposed Subcontractors'!$A$1:$D$25</definedName>
    <definedName name="_xlnm.Print_Area" localSheetId="13">'Salary Detail (2)'!$A$1:$BV$64</definedName>
    <definedName name="_xlnm.Print_Area" localSheetId="17">'Salary Detail (3)'!$A$1:$BV$64</definedName>
    <definedName name="_xlnm.Print_Area" localSheetId="21">'Salary Detail (4)'!$A$1:$BV$64</definedName>
    <definedName name="_xlnm.Print_Area" localSheetId="25">'Salary Detail (5)'!$A$1:$BV$64</definedName>
    <definedName name="_xlnm.Print_Area" localSheetId="29">'Salary Detail (6)'!$A$1:$BV$64</definedName>
    <definedName name="_xlnm.Print_Area" localSheetId="33">'Salary Detail (7)'!$A$1:$BV$64</definedName>
    <definedName name="_xlnm.Print_Area" localSheetId="37">'Salary Detail (8)'!$A$1:$BV$64</definedName>
    <definedName name="_xlnm.Print_Area" localSheetId="12">'Summary (2)'!$A$1:$AK$69</definedName>
    <definedName name="_xlnm.Print_Area" localSheetId="16">'Summary (3)'!$A$1:$AK$69</definedName>
    <definedName name="_xlnm.Print_Area" localSheetId="20">'Summary (4)'!$A$1:$AK$69</definedName>
    <definedName name="_xlnm.Print_Area" localSheetId="24">'Summary (5)'!$A$1:$AK$69</definedName>
    <definedName name="_xlnm.Print_Area" localSheetId="28">'Summary (6)'!$A$1:$AK$69</definedName>
    <definedName name="_xlnm.Print_Area" localSheetId="32">'Summary (7)'!$A$1:$AK$69</definedName>
    <definedName name="_xlnm.Print_Area" localSheetId="36">'Summary (8)'!$A$1:$AK$69</definedName>
    <definedName name="_xlnm.Print_Area" localSheetId="7">'Summary (ALL Budgets)'!$A$1:$AK$70</definedName>
    <definedName name="_xlnm.Print_Titles" localSheetId="10">'○ Operating Detail (1)'!$A:$A,'○ Operating Detail (1)'!$1:$9</definedName>
    <definedName name="_xlnm.Print_Titles" localSheetId="9">'○ Salary Detail (1)'!$A:$E,'○ Salary Detail (1)'!$1:$6</definedName>
    <definedName name="_xlnm.Print_Titles" localSheetId="8">'○ Summary (1)'!$A:$A,'○ Summary (1)'!$1:$11</definedName>
    <definedName name="_xlnm.Print_Titles" localSheetId="5">'Client Count'!$A:$A,'Client Count'!$1:$6</definedName>
    <definedName name="_xlnm.Print_Titles" localSheetId="6">'HUD  Requirements'!$A:$A,'HUD  Requirements'!$1:$6</definedName>
    <definedName name="_xlnm.Print_Titles" localSheetId="14">'Operating Detail (2)'!$A:$A,'Operating Detail (2)'!$1:$9</definedName>
    <definedName name="_xlnm.Print_Titles" localSheetId="18">'Operating Detail (3)'!$A:$A,'Operating Detail (3)'!$1:$9</definedName>
    <definedName name="_xlnm.Print_Titles" localSheetId="22">'Operating Detail (4)'!$A:$A,'Operating Detail (4)'!$1:$9</definedName>
    <definedName name="_xlnm.Print_Titles" localSheetId="26">'Operating Detail (5)'!$A:$A,'Operating Detail (5)'!$1:$9</definedName>
    <definedName name="_xlnm.Print_Titles" localSheetId="30">'Operating Detail (6)'!$A:$A,'Operating Detail (6)'!$1:$9</definedName>
    <definedName name="_xlnm.Print_Titles" localSheetId="34">'Operating Detail (7)'!$A:$A,'Operating Detail (7)'!$1:$9</definedName>
    <definedName name="_xlnm.Print_Titles" localSheetId="38">'Operating Detail (8)'!$A:$A,'Operating Detail (8)'!$1:$9</definedName>
    <definedName name="_xlnm.Print_Titles" localSheetId="4">'Proposed Subcontractors'!$A:$A,'Proposed Subcontractors'!$1:$6</definedName>
    <definedName name="_xlnm.Print_Titles" localSheetId="13">'Salary Detail (2)'!$A:$E,'Salary Detail (2)'!$1:$6</definedName>
    <definedName name="_xlnm.Print_Titles" localSheetId="17">'Salary Detail (3)'!$A:$E,'Salary Detail (3)'!$1:$6</definedName>
    <definedName name="_xlnm.Print_Titles" localSheetId="21">'Salary Detail (4)'!$A:$E,'Salary Detail (4)'!$1:$6</definedName>
    <definedName name="_xlnm.Print_Titles" localSheetId="25">'Salary Detail (5)'!$A:$E,'Salary Detail (5)'!$1:$6</definedName>
    <definedName name="_xlnm.Print_Titles" localSheetId="29">'Salary Detail (6)'!$A:$E,'Salary Detail (6)'!$1:$6</definedName>
    <definedName name="_xlnm.Print_Titles" localSheetId="33">'Salary Detail (7)'!$A:$E,'Salary Detail (7)'!$1:$6</definedName>
    <definedName name="_xlnm.Print_Titles" localSheetId="37">'Salary Detail (8)'!$A:$E,'Salary Detail (8)'!$1:$6</definedName>
    <definedName name="_xlnm.Print_Titles" localSheetId="12">'Summary (2)'!$A:$A,'Summary (2)'!$1:$11</definedName>
    <definedName name="_xlnm.Print_Titles" localSheetId="16">'Summary (3)'!$A:$A,'Summary (3)'!$1:$11</definedName>
    <definedName name="_xlnm.Print_Titles" localSheetId="20">'Summary (4)'!$A:$A,'Summary (4)'!$1:$11</definedName>
    <definedName name="_xlnm.Print_Titles" localSheetId="24">'Summary (5)'!$A:$A,'Summary (5)'!$1:$11</definedName>
    <definedName name="_xlnm.Print_Titles" localSheetId="28">'Summary (6)'!$A:$A,'Summary (6)'!$1:$11</definedName>
    <definedName name="_xlnm.Print_Titles" localSheetId="32">'Summary (7)'!$A:$A,'Summary (7)'!$1:$11</definedName>
    <definedName name="_xlnm.Print_Titles" localSheetId="36">'Summary (8)'!$A:$A,'Summary (8)'!$1:$11</definedName>
    <definedName name="_xlnm.Print_Titles" localSheetId="7">'Summary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2" i="12" l="1" a="1"/>
  <c r="C92" i="12" s="1"/>
  <c r="C80" i="12" a="1"/>
  <c r="C80" i="12" s="1"/>
  <c r="CA11" i="9" l="1"/>
  <c r="C5" i="76"/>
  <c r="A18" i="76"/>
  <c r="A17" i="76"/>
  <c r="AG106" i="71"/>
  <c r="AE104" i="71"/>
  <c r="AC104" i="71"/>
  <c r="AB104" i="71"/>
  <c r="Z104" i="71"/>
  <c r="Y104" i="71"/>
  <c r="W104" i="71"/>
  <c r="V104" i="71"/>
  <c r="T104" i="71"/>
  <c r="S104" i="71"/>
  <c r="Q104" i="71"/>
  <c r="P104" i="71"/>
  <c r="N104" i="71"/>
  <c r="M104" i="71"/>
  <c r="K104" i="71"/>
  <c r="J104" i="71"/>
  <c r="H104" i="71"/>
  <c r="G104" i="71"/>
  <c r="E104" i="71"/>
  <c r="D104" i="71"/>
  <c r="B104" i="71"/>
  <c r="AH102" i="71"/>
  <c r="AF102" i="71"/>
  <c r="AD102" i="71"/>
  <c r="AA102" i="71"/>
  <c r="X102" i="71"/>
  <c r="U102" i="71"/>
  <c r="R102" i="71"/>
  <c r="O102" i="71"/>
  <c r="L102" i="71"/>
  <c r="I102" i="71"/>
  <c r="F102" i="71"/>
  <c r="C102" i="71"/>
  <c r="AG102" i="71" s="1"/>
  <c r="AH101" i="71"/>
  <c r="AF101" i="71"/>
  <c r="AD101" i="71"/>
  <c r="AA101" i="71"/>
  <c r="X101" i="71"/>
  <c r="U101" i="71"/>
  <c r="R101" i="71"/>
  <c r="O101" i="71"/>
  <c r="L101" i="71"/>
  <c r="I101" i="71"/>
  <c r="F101" i="71"/>
  <c r="C101" i="71"/>
  <c r="AG101" i="71" s="1"/>
  <c r="AH100" i="71"/>
  <c r="AF100" i="71"/>
  <c r="AD100" i="71"/>
  <c r="AA100" i="71"/>
  <c r="X100" i="71"/>
  <c r="U100" i="71"/>
  <c r="R100" i="71"/>
  <c r="O100" i="71"/>
  <c r="L100" i="71"/>
  <c r="I100" i="71"/>
  <c r="F100" i="71"/>
  <c r="C100" i="71"/>
  <c r="AG100" i="71" s="1"/>
  <c r="AH99" i="71"/>
  <c r="AF99" i="71"/>
  <c r="AD99" i="71"/>
  <c r="AA99" i="71"/>
  <c r="X99" i="71"/>
  <c r="U99" i="71"/>
  <c r="R99" i="71"/>
  <c r="O99" i="71"/>
  <c r="L99" i="71"/>
  <c r="I99" i="71"/>
  <c r="F99" i="71"/>
  <c r="C99" i="71"/>
  <c r="AG99" i="71" s="1"/>
  <c r="AH98" i="71"/>
  <c r="AF98" i="71"/>
  <c r="AD98" i="71"/>
  <c r="AA98" i="71"/>
  <c r="X98" i="71"/>
  <c r="U98" i="71"/>
  <c r="R98" i="71"/>
  <c r="O98" i="71"/>
  <c r="L98" i="71"/>
  <c r="I98" i="71"/>
  <c r="F98" i="71"/>
  <c r="C98" i="71"/>
  <c r="AG98" i="71" s="1"/>
  <c r="AH97" i="71"/>
  <c r="AF97" i="71"/>
  <c r="AD97" i="71"/>
  <c r="AA97" i="71"/>
  <c r="X97" i="71"/>
  <c r="U97" i="71"/>
  <c r="R97" i="71"/>
  <c r="O97" i="71"/>
  <c r="L97" i="71"/>
  <c r="I97" i="71"/>
  <c r="F97" i="71"/>
  <c r="C97" i="71"/>
  <c r="AG97" i="71" s="1"/>
  <c r="AH96" i="71"/>
  <c r="AH104" i="71" s="1"/>
  <c r="AF96" i="71"/>
  <c r="AF104" i="71" s="1"/>
  <c r="AD96" i="71"/>
  <c r="AD104" i="71" s="1"/>
  <c r="AA96" i="71"/>
  <c r="AA104" i="71" s="1"/>
  <c r="X96" i="71"/>
  <c r="X104" i="71" s="1"/>
  <c r="U96" i="71"/>
  <c r="U104" i="71" s="1"/>
  <c r="R96" i="71"/>
  <c r="R104" i="71" s="1"/>
  <c r="O96" i="71"/>
  <c r="O104" i="71" s="1"/>
  <c r="L96" i="71"/>
  <c r="L104" i="71" s="1"/>
  <c r="I96" i="71"/>
  <c r="I104" i="71" s="1"/>
  <c r="F96" i="71"/>
  <c r="F104" i="71" s="1"/>
  <c r="C96" i="71"/>
  <c r="AG96" i="71" s="1"/>
  <c r="AG104" i="71" s="1"/>
  <c r="AE91" i="71"/>
  <c r="AD91" i="71" s="1"/>
  <c r="AC91" i="71"/>
  <c r="AC93" i="71" s="1"/>
  <c r="AB91" i="71"/>
  <c r="AB93" i="71" s="1"/>
  <c r="AA91" i="71"/>
  <c r="Z91" i="71"/>
  <c r="Z93" i="71" s="1"/>
  <c r="Y91" i="71"/>
  <c r="X91" i="71" s="1"/>
  <c r="W91" i="71"/>
  <c r="W93" i="71" s="1"/>
  <c r="V91" i="71"/>
  <c r="U91" i="71" s="1"/>
  <c r="T91" i="71"/>
  <c r="T93" i="71" s="1"/>
  <c r="S91" i="71"/>
  <c r="R91" i="71" s="1"/>
  <c r="Q91" i="71"/>
  <c r="Q93" i="71" s="1"/>
  <c r="P91" i="71"/>
  <c r="P93" i="71" s="1"/>
  <c r="O91" i="71"/>
  <c r="N91" i="71"/>
  <c r="N93" i="71" s="1"/>
  <c r="M91" i="71"/>
  <c r="L91" i="71" s="1"/>
  <c r="K91" i="71"/>
  <c r="K93" i="71" s="1"/>
  <c r="J91" i="71"/>
  <c r="I91" i="71" s="1"/>
  <c r="H91" i="71"/>
  <c r="H93" i="71" s="1"/>
  <c r="G91" i="71"/>
  <c r="F91" i="71" s="1"/>
  <c r="E91" i="71"/>
  <c r="E93" i="71" s="1"/>
  <c r="D91" i="71"/>
  <c r="D93" i="71" s="1"/>
  <c r="C91" i="71"/>
  <c r="B91" i="71"/>
  <c r="B93" i="71" s="1"/>
  <c r="AH90" i="71"/>
  <c r="AF90" i="71"/>
  <c r="AD90" i="71"/>
  <c r="AA90" i="71"/>
  <c r="X90" i="71"/>
  <c r="U90" i="71"/>
  <c r="R90" i="71"/>
  <c r="O90" i="71"/>
  <c r="L90" i="71"/>
  <c r="I90" i="71"/>
  <c r="F90" i="71"/>
  <c r="C90" i="71"/>
  <c r="AG90" i="71" s="1"/>
  <c r="AH89" i="71"/>
  <c r="AF89" i="71"/>
  <c r="AD89" i="71"/>
  <c r="AA89" i="71"/>
  <c r="X89" i="71"/>
  <c r="U89" i="71"/>
  <c r="R89" i="71"/>
  <c r="O89" i="71"/>
  <c r="L89" i="71"/>
  <c r="I89" i="71"/>
  <c r="F89" i="71"/>
  <c r="AG89" i="71" s="1"/>
  <c r="C89" i="71"/>
  <c r="AH88" i="71"/>
  <c r="AF88" i="71"/>
  <c r="AD88" i="71"/>
  <c r="AA88" i="71"/>
  <c r="X88" i="71"/>
  <c r="U88" i="71"/>
  <c r="R88" i="71"/>
  <c r="O88" i="71"/>
  <c r="L88" i="71"/>
  <c r="I88" i="71"/>
  <c r="F88" i="71"/>
  <c r="C88" i="71"/>
  <c r="AG88" i="71" s="1"/>
  <c r="AH87" i="71"/>
  <c r="AF87" i="71"/>
  <c r="AD87" i="71"/>
  <c r="AA87" i="71"/>
  <c r="X87" i="71"/>
  <c r="U87" i="71"/>
  <c r="R87" i="71"/>
  <c r="O87" i="71"/>
  <c r="L87" i="71"/>
  <c r="I87" i="71"/>
  <c r="F87" i="71"/>
  <c r="C87" i="71"/>
  <c r="AG87" i="71" s="1"/>
  <c r="AH86" i="71"/>
  <c r="AF86" i="71"/>
  <c r="AD86" i="71"/>
  <c r="AA86" i="71"/>
  <c r="X86" i="71"/>
  <c r="U86" i="71"/>
  <c r="R86" i="71"/>
  <c r="O86" i="71"/>
  <c r="L86" i="71"/>
  <c r="I86" i="71"/>
  <c r="F86" i="71"/>
  <c r="AG86" i="71" s="1"/>
  <c r="C86" i="71"/>
  <c r="AH85" i="71"/>
  <c r="AF85" i="71"/>
  <c r="AD85" i="71"/>
  <c r="AA85" i="71"/>
  <c r="X85" i="71"/>
  <c r="AG85" i="71" s="1"/>
  <c r="U85" i="71"/>
  <c r="R85" i="71"/>
  <c r="O85" i="71"/>
  <c r="L85" i="71"/>
  <c r="I85" i="71"/>
  <c r="F85" i="71"/>
  <c r="C85" i="71"/>
  <c r="AH84" i="71"/>
  <c r="AF84" i="71"/>
  <c r="AD84" i="71"/>
  <c r="AA84" i="71"/>
  <c r="X84" i="71"/>
  <c r="U84" i="71"/>
  <c r="R84" i="71"/>
  <c r="O84" i="71"/>
  <c r="L84" i="71"/>
  <c r="I84" i="71"/>
  <c r="F84" i="71"/>
  <c r="C84" i="71"/>
  <c r="AG84" i="71" s="1"/>
  <c r="AH83" i="71"/>
  <c r="AF83" i="71"/>
  <c r="AD83" i="71"/>
  <c r="AA83" i="71"/>
  <c r="X83" i="71"/>
  <c r="U83" i="71"/>
  <c r="R83" i="71"/>
  <c r="O83" i="71"/>
  <c r="L83" i="71"/>
  <c r="I83" i="71"/>
  <c r="F83" i="71"/>
  <c r="AG83" i="71" s="1"/>
  <c r="C83" i="71"/>
  <c r="AH82" i="71"/>
  <c r="AF82" i="71"/>
  <c r="AD82" i="71"/>
  <c r="AA82" i="71"/>
  <c r="X82" i="71"/>
  <c r="U82" i="71"/>
  <c r="R82" i="71"/>
  <c r="O82" i="71"/>
  <c r="L82" i="71"/>
  <c r="I82" i="71"/>
  <c r="F82" i="71"/>
  <c r="C82" i="71"/>
  <c r="AG82" i="71" s="1"/>
  <c r="AH80" i="71"/>
  <c r="AG80" i="71"/>
  <c r="AF80" i="71"/>
  <c r="AD80" i="71"/>
  <c r="AA80" i="71"/>
  <c r="X80" i="71"/>
  <c r="U80" i="71"/>
  <c r="R80" i="71"/>
  <c r="O80" i="71"/>
  <c r="L80" i="71"/>
  <c r="I80" i="71"/>
  <c r="F80" i="71"/>
  <c r="C80" i="71"/>
  <c r="AH79" i="71"/>
  <c r="AF79" i="71"/>
  <c r="AD79" i="71"/>
  <c r="AA79" i="71"/>
  <c r="X79" i="71"/>
  <c r="U79" i="71"/>
  <c r="R79" i="71"/>
  <c r="O79" i="71"/>
  <c r="L79" i="71"/>
  <c r="I79" i="71"/>
  <c r="F79" i="71"/>
  <c r="C79" i="71"/>
  <c r="AG79" i="71" s="1"/>
  <c r="AH78" i="71"/>
  <c r="AF78" i="71"/>
  <c r="AD78" i="71"/>
  <c r="AA78" i="71"/>
  <c r="X78" i="71"/>
  <c r="U78" i="71"/>
  <c r="R78" i="71"/>
  <c r="O78" i="71"/>
  <c r="L78" i="71"/>
  <c r="I78" i="71"/>
  <c r="F78" i="71"/>
  <c r="AG78" i="71" s="1"/>
  <c r="C78" i="71"/>
  <c r="AH77" i="71"/>
  <c r="AF77" i="71"/>
  <c r="AD77" i="71"/>
  <c r="AA77" i="71"/>
  <c r="X77" i="71"/>
  <c r="U77" i="71"/>
  <c r="R77" i="71"/>
  <c r="O77" i="71"/>
  <c r="L77" i="71"/>
  <c r="I77" i="71"/>
  <c r="F77" i="71"/>
  <c r="C77" i="71"/>
  <c r="AG77" i="71" s="1"/>
  <c r="AH76" i="71"/>
  <c r="AF76" i="71"/>
  <c r="AD76" i="71"/>
  <c r="AA76" i="71"/>
  <c r="X76" i="71"/>
  <c r="U76" i="71"/>
  <c r="R76" i="71"/>
  <c r="O76" i="71"/>
  <c r="L76" i="71"/>
  <c r="I76" i="71"/>
  <c r="F76" i="71"/>
  <c r="AG76" i="71" s="1"/>
  <c r="C76" i="71"/>
  <c r="AH75" i="71"/>
  <c r="AF75" i="71"/>
  <c r="AD75" i="71"/>
  <c r="AA75" i="71"/>
  <c r="X75" i="71"/>
  <c r="U75" i="71"/>
  <c r="R75" i="71"/>
  <c r="O75" i="71"/>
  <c r="L75" i="71"/>
  <c r="I75" i="71"/>
  <c r="F75" i="71"/>
  <c r="C75" i="71"/>
  <c r="AG75" i="71" s="1"/>
  <c r="AH74" i="71"/>
  <c r="AF74" i="71"/>
  <c r="AD74" i="71"/>
  <c r="AA74" i="71"/>
  <c r="X74" i="71"/>
  <c r="U74" i="71"/>
  <c r="R74" i="71"/>
  <c r="R93" i="71" s="1"/>
  <c r="O74" i="71"/>
  <c r="L74" i="71"/>
  <c r="I74" i="71"/>
  <c r="F74" i="71"/>
  <c r="C74" i="71"/>
  <c r="AG74" i="71" s="1"/>
  <c r="AH73" i="71"/>
  <c r="AF73" i="71"/>
  <c r="AD73" i="71"/>
  <c r="AA73" i="71"/>
  <c r="X73" i="71"/>
  <c r="U73" i="71"/>
  <c r="R73" i="71"/>
  <c r="O73" i="71"/>
  <c r="L73" i="71"/>
  <c r="I73" i="71"/>
  <c r="F73" i="71"/>
  <c r="AG73" i="71" s="1"/>
  <c r="C73" i="71"/>
  <c r="AH72" i="71"/>
  <c r="AF72" i="71"/>
  <c r="AD72" i="71"/>
  <c r="AA72" i="71"/>
  <c r="X72" i="71"/>
  <c r="AG72" i="71" s="1"/>
  <c r="U72" i="71"/>
  <c r="R72" i="71"/>
  <c r="O72" i="71"/>
  <c r="L72" i="71"/>
  <c r="I72" i="71"/>
  <c r="F72" i="71"/>
  <c r="C72" i="71"/>
  <c r="AH71" i="71"/>
  <c r="AF71" i="71"/>
  <c r="AD71" i="71"/>
  <c r="AA71" i="71"/>
  <c r="AA93" i="71" s="1"/>
  <c r="X71" i="71"/>
  <c r="X93" i="71" s="1"/>
  <c r="U71" i="71"/>
  <c r="U93" i="71" s="1"/>
  <c r="R71" i="71"/>
  <c r="O71" i="71"/>
  <c r="O93" i="71" s="1"/>
  <c r="L71" i="71"/>
  <c r="L93" i="71" s="1"/>
  <c r="I71" i="71"/>
  <c r="I93" i="71" s="1"/>
  <c r="F71" i="71"/>
  <c r="C71" i="71"/>
  <c r="C93" i="71" s="1"/>
  <c r="AE68" i="71"/>
  <c r="AC68" i="71"/>
  <c r="AB68" i="71"/>
  <c r="Z68" i="71"/>
  <c r="Y68" i="71"/>
  <c r="W68" i="71"/>
  <c r="V68" i="71"/>
  <c r="T68" i="71"/>
  <c r="S68" i="71"/>
  <c r="Q68" i="71"/>
  <c r="P68" i="71"/>
  <c r="N68" i="71"/>
  <c r="M68" i="71"/>
  <c r="K68" i="71"/>
  <c r="J68" i="71"/>
  <c r="H68" i="71"/>
  <c r="G68" i="71"/>
  <c r="E68" i="71"/>
  <c r="D68" i="71"/>
  <c r="B68" i="71"/>
  <c r="AH66" i="71"/>
  <c r="AF66" i="71"/>
  <c r="AD66" i="71"/>
  <c r="AA66" i="71"/>
  <c r="X66" i="71"/>
  <c r="U66" i="71"/>
  <c r="R66" i="71"/>
  <c r="O66" i="71"/>
  <c r="L66" i="71"/>
  <c r="I66" i="71"/>
  <c r="F66" i="71"/>
  <c r="AG66" i="71" s="1"/>
  <c r="C66" i="71"/>
  <c r="AH65" i="71"/>
  <c r="AF65" i="71"/>
  <c r="AD65" i="71"/>
  <c r="AA65" i="71"/>
  <c r="X65" i="71"/>
  <c r="AG65" i="71" s="1"/>
  <c r="U65" i="71"/>
  <c r="R65" i="71"/>
  <c r="O65" i="71"/>
  <c r="L65" i="71"/>
  <c r="I65" i="71"/>
  <c r="F65" i="71"/>
  <c r="C65" i="71"/>
  <c r="AH64" i="71"/>
  <c r="AF64" i="71"/>
  <c r="AD64" i="71"/>
  <c r="AA64" i="71"/>
  <c r="X64" i="71"/>
  <c r="U64" i="71"/>
  <c r="R64" i="71"/>
  <c r="O64" i="71"/>
  <c r="L64" i="71"/>
  <c r="I64" i="71"/>
  <c r="F64" i="71"/>
  <c r="C64" i="71"/>
  <c r="AG64" i="71" s="1"/>
  <c r="AH63" i="71"/>
  <c r="AF63" i="71"/>
  <c r="AD63" i="71"/>
  <c r="AA63" i="71"/>
  <c r="X63" i="71"/>
  <c r="U63" i="71"/>
  <c r="R63" i="71"/>
  <c r="O63" i="71"/>
  <c r="L63" i="71"/>
  <c r="I63" i="71"/>
  <c r="F63" i="71"/>
  <c r="AG63" i="71" s="1"/>
  <c r="C63" i="71"/>
  <c r="AH62" i="71"/>
  <c r="AF62" i="71"/>
  <c r="AD62" i="71"/>
  <c r="AA62" i="71"/>
  <c r="X62" i="71"/>
  <c r="U62" i="71"/>
  <c r="R62" i="71"/>
  <c r="O62" i="71"/>
  <c r="L62" i="71"/>
  <c r="I62" i="71"/>
  <c r="F62" i="71"/>
  <c r="C62" i="71"/>
  <c r="AG62" i="71" s="1"/>
  <c r="AH61" i="71"/>
  <c r="AG61" i="71"/>
  <c r="AF61" i="71"/>
  <c r="AD61" i="71"/>
  <c r="AA61" i="71"/>
  <c r="X61" i="71"/>
  <c r="U61" i="71"/>
  <c r="R61" i="71"/>
  <c r="O61" i="71"/>
  <c r="L61" i="71"/>
  <c r="I61" i="71"/>
  <c r="F61" i="71"/>
  <c r="C61" i="71"/>
  <c r="AH60" i="71"/>
  <c r="AF60" i="71"/>
  <c r="AD60" i="71"/>
  <c r="AA60" i="71"/>
  <c r="X60" i="71"/>
  <c r="U60" i="71"/>
  <c r="R60" i="71"/>
  <c r="O60" i="71"/>
  <c r="L60" i="71"/>
  <c r="I60" i="71"/>
  <c r="F60" i="71"/>
  <c r="C60" i="71"/>
  <c r="AG60" i="71" s="1"/>
  <c r="AH59" i="71"/>
  <c r="AF59" i="71"/>
  <c r="AD59" i="71"/>
  <c r="AA59" i="71"/>
  <c r="X59" i="71"/>
  <c r="U59" i="71"/>
  <c r="R59" i="71"/>
  <c r="O59" i="71"/>
  <c r="L59" i="71"/>
  <c r="I59" i="71"/>
  <c r="F59" i="71"/>
  <c r="AG59" i="71" s="1"/>
  <c r="C59" i="7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AG57" i="71" s="1"/>
  <c r="C57" i="71"/>
  <c r="AH55" i="71"/>
  <c r="AF55" i="71"/>
  <c r="AD55" i="71"/>
  <c r="AA55" i="71"/>
  <c r="X55" i="71"/>
  <c r="U55" i="71"/>
  <c r="R55" i="71"/>
  <c r="O55" i="71"/>
  <c r="L55" i="71"/>
  <c r="I55" i="71"/>
  <c r="AG55" i="71" s="1"/>
  <c r="F55" i="71"/>
  <c r="C55" i="71"/>
  <c r="AH54" i="71"/>
  <c r="AF54" i="71"/>
  <c r="AD54" i="71"/>
  <c r="AA54" i="71"/>
  <c r="X54" i="71"/>
  <c r="U54" i="71"/>
  <c r="R54" i="71"/>
  <c r="O54" i="71"/>
  <c r="L54" i="71"/>
  <c r="I54" i="71"/>
  <c r="F54" i="71"/>
  <c r="C54" i="71"/>
  <c r="AG54" i="71" s="1"/>
  <c r="AH53" i="71"/>
  <c r="AF53" i="71"/>
  <c r="AD53" i="71"/>
  <c r="AA53" i="71"/>
  <c r="X53" i="71"/>
  <c r="U53" i="71"/>
  <c r="R53" i="71"/>
  <c r="O53" i="71"/>
  <c r="L53" i="71"/>
  <c r="I53" i="71"/>
  <c r="F53" i="71"/>
  <c r="AG53" i="71" s="1"/>
  <c r="C53" i="71"/>
  <c r="AH52" i="71"/>
  <c r="AF52" i="71"/>
  <c r="AD52" i="71"/>
  <c r="AA52" i="71"/>
  <c r="X52" i="71"/>
  <c r="AG52" i="71" s="1"/>
  <c r="U52" i="71"/>
  <c r="R52" i="71"/>
  <c r="O52" i="71"/>
  <c r="L52" i="71"/>
  <c r="I52" i="71"/>
  <c r="F52" i="71"/>
  <c r="C52" i="71"/>
  <c r="AH51" i="71"/>
  <c r="AF51" i="71"/>
  <c r="AD51" i="71"/>
  <c r="AA51" i="71"/>
  <c r="X51" i="71"/>
  <c r="U51" i="71"/>
  <c r="R51" i="71"/>
  <c r="O51" i="71"/>
  <c r="L51" i="71"/>
  <c r="I51" i="71"/>
  <c r="F51" i="71"/>
  <c r="C51" i="71"/>
  <c r="AG51" i="71" s="1"/>
  <c r="AH50" i="71"/>
  <c r="AF50" i="71"/>
  <c r="AD50" i="71"/>
  <c r="AA50" i="71"/>
  <c r="X50" i="71"/>
  <c r="U50" i="71"/>
  <c r="R50" i="71"/>
  <c r="O50" i="71"/>
  <c r="L50" i="71"/>
  <c r="I50" i="71"/>
  <c r="F50" i="71"/>
  <c r="AG50" i="71" s="1"/>
  <c r="C50" i="71"/>
  <c r="AH49" i="71"/>
  <c r="AF49" i="71"/>
  <c r="AD49" i="71"/>
  <c r="AA49" i="71"/>
  <c r="X49" i="71"/>
  <c r="U49" i="71"/>
  <c r="R49" i="71"/>
  <c r="O49" i="71"/>
  <c r="L49" i="71"/>
  <c r="I49" i="71"/>
  <c r="F49" i="71"/>
  <c r="C49" i="71"/>
  <c r="AG49" i="71" s="1"/>
  <c r="AH48" i="71"/>
  <c r="AG48" i="71"/>
  <c r="AF48" i="71"/>
  <c r="AD48" i="71"/>
  <c r="AA48" i="71"/>
  <c r="X48" i="71"/>
  <c r="U48" i="71"/>
  <c r="R48" i="71"/>
  <c r="O48" i="71"/>
  <c r="L48" i="71"/>
  <c r="I48" i="71"/>
  <c r="F48" i="71"/>
  <c r="C48" i="71"/>
  <c r="AH47" i="71"/>
  <c r="AF47" i="71"/>
  <c r="AD47" i="71"/>
  <c r="AA47" i="71"/>
  <c r="X47" i="71"/>
  <c r="U47" i="71"/>
  <c r="R47" i="71"/>
  <c r="O47" i="71"/>
  <c r="L47" i="71"/>
  <c r="I47" i="71"/>
  <c r="F47" i="71"/>
  <c r="C47" i="71"/>
  <c r="AG47" i="71" s="1"/>
  <c r="AH46" i="71"/>
  <c r="AF46" i="71"/>
  <c r="AD46" i="71"/>
  <c r="AA46" i="71"/>
  <c r="X46" i="71"/>
  <c r="U46" i="71"/>
  <c r="R46" i="71"/>
  <c r="O46" i="71"/>
  <c r="L46" i="71"/>
  <c r="I46" i="71"/>
  <c r="F46" i="71"/>
  <c r="AG46" i="71" s="1"/>
  <c r="C46" i="71"/>
  <c r="AH45" i="71"/>
  <c r="AF45" i="71"/>
  <c r="AD45" i="71"/>
  <c r="AA45" i="71"/>
  <c r="X45" i="71"/>
  <c r="U45" i="71"/>
  <c r="R45" i="71"/>
  <c r="O45" i="71"/>
  <c r="L45" i="71"/>
  <c r="I45" i="71"/>
  <c r="F45" i="71"/>
  <c r="C45" i="71"/>
  <c r="AG45" i="71" s="1"/>
  <c r="AH44" i="71"/>
  <c r="AF44" i="71"/>
  <c r="AD44" i="71"/>
  <c r="AA44" i="71"/>
  <c r="X44" i="71"/>
  <c r="U44" i="71"/>
  <c r="R44" i="71"/>
  <c r="O44" i="71"/>
  <c r="L44" i="71"/>
  <c r="I44" i="71"/>
  <c r="F44" i="71"/>
  <c r="AG44" i="71" s="1"/>
  <c r="C44" i="71"/>
  <c r="AH43" i="71"/>
  <c r="AF43" i="71"/>
  <c r="AD43" i="71"/>
  <c r="AA43" i="71"/>
  <c r="X43" i="71"/>
  <c r="U43" i="71"/>
  <c r="R43" i="71"/>
  <c r="O43" i="71"/>
  <c r="L43" i="71"/>
  <c r="I43" i="71"/>
  <c r="AG43" i="71" s="1"/>
  <c r="F43" i="71"/>
  <c r="C43" i="71"/>
  <c r="AH42" i="71"/>
  <c r="AF42" i="71"/>
  <c r="AD42" i="71"/>
  <c r="AA42" i="71"/>
  <c r="X42" i="71"/>
  <c r="U42" i="71"/>
  <c r="R42" i="71"/>
  <c r="O42" i="71"/>
  <c r="L42" i="71"/>
  <c r="I42" i="71"/>
  <c r="F42" i="71"/>
  <c r="C42" i="71"/>
  <c r="AG42" i="71" s="1"/>
  <c r="AH41" i="71"/>
  <c r="AF41" i="71"/>
  <c r="AD41" i="71"/>
  <c r="AA41" i="71"/>
  <c r="X41" i="71"/>
  <c r="U41" i="71"/>
  <c r="R41" i="71"/>
  <c r="O41" i="71"/>
  <c r="L41" i="71"/>
  <c r="I41" i="71"/>
  <c r="F41" i="71"/>
  <c r="AG41" i="71" s="1"/>
  <c r="C41" i="71"/>
  <c r="AH40" i="71"/>
  <c r="AF40" i="71"/>
  <c r="AD40" i="71"/>
  <c r="AA40" i="71"/>
  <c r="X40" i="71"/>
  <c r="AG40" i="71" s="1"/>
  <c r="U40" i="71"/>
  <c r="R40" i="71"/>
  <c r="O40" i="71"/>
  <c r="L40" i="71"/>
  <c r="I40" i="71"/>
  <c r="F40" i="71"/>
  <c r="C40" i="71"/>
  <c r="AH39" i="71"/>
  <c r="AF39" i="71"/>
  <c r="AD39" i="71"/>
  <c r="AA39" i="71"/>
  <c r="X39" i="71"/>
  <c r="U39" i="71"/>
  <c r="R39" i="71"/>
  <c r="O39" i="71"/>
  <c r="L39" i="71"/>
  <c r="I39" i="71"/>
  <c r="F39" i="71"/>
  <c r="C39" i="71"/>
  <c r="AG39" i="71" s="1"/>
  <c r="AH38" i="71"/>
  <c r="AF38" i="71"/>
  <c r="AD38" i="71"/>
  <c r="AA38" i="71"/>
  <c r="X38" i="71"/>
  <c r="U38" i="71"/>
  <c r="R38" i="71"/>
  <c r="O38" i="71"/>
  <c r="L38" i="71"/>
  <c r="I38" i="71"/>
  <c r="F38" i="71"/>
  <c r="AG38" i="71" s="1"/>
  <c r="C38" i="71"/>
  <c r="AH37" i="71"/>
  <c r="AF37" i="71"/>
  <c r="AD37" i="71"/>
  <c r="AA37" i="71"/>
  <c r="X37" i="71"/>
  <c r="U37" i="71"/>
  <c r="R37" i="71"/>
  <c r="O37" i="71"/>
  <c r="L37" i="71"/>
  <c r="I37" i="71"/>
  <c r="F37" i="71"/>
  <c r="C37" i="71"/>
  <c r="AG37" i="71" s="1"/>
  <c r="AH36" i="71"/>
  <c r="AG36" i="71"/>
  <c r="AF36" i="71"/>
  <c r="AD36" i="71"/>
  <c r="AA36" i="71"/>
  <c r="X36" i="71"/>
  <c r="U36" i="71"/>
  <c r="R36" i="71"/>
  <c r="O36" i="71"/>
  <c r="L36" i="71"/>
  <c r="I36" i="71"/>
  <c r="F36" i="71"/>
  <c r="C36" i="71"/>
  <c r="AH35" i="71"/>
  <c r="AF35" i="71"/>
  <c r="AD35" i="71"/>
  <c r="AA35" i="71"/>
  <c r="X35" i="71"/>
  <c r="U35" i="71"/>
  <c r="R35" i="71"/>
  <c r="O35" i="71"/>
  <c r="L35" i="71"/>
  <c r="I35" i="71"/>
  <c r="F35" i="71"/>
  <c r="C35" i="71"/>
  <c r="AG35" i="71" s="1"/>
  <c r="AH34" i="71"/>
  <c r="AF34" i="71"/>
  <c r="AD34" i="71"/>
  <c r="AA34" i="71"/>
  <c r="X34" i="71"/>
  <c r="U34" i="71"/>
  <c r="R34" i="71"/>
  <c r="O34" i="71"/>
  <c r="L34" i="71"/>
  <c r="I34" i="71"/>
  <c r="F34" i="71"/>
  <c r="AG34" i="71" s="1"/>
  <c r="C34" i="71"/>
  <c r="AH33" i="71"/>
  <c r="AF33" i="71"/>
  <c r="AD33" i="71"/>
  <c r="AA33" i="71"/>
  <c r="X33" i="71"/>
  <c r="U33" i="71"/>
  <c r="R33" i="71"/>
  <c r="O33" i="71"/>
  <c r="L33" i="71"/>
  <c r="I33" i="71"/>
  <c r="F33" i="71"/>
  <c r="C33" i="71"/>
  <c r="AG33" i="71" s="1"/>
  <c r="AH32" i="71"/>
  <c r="AF32" i="71"/>
  <c r="AD32" i="71"/>
  <c r="AA32" i="71"/>
  <c r="X32" i="71"/>
  <c r="U32" i="71"/>
  <c r="R32" i="71"/>
  <c r="O32" i="71"/>
  <c r="L32" i="71"/>
  <c r="I32" i="71"/>
  <c r="F32" i="71"/>
  <c r="AG32" i="71" s="1"/>
  <c r="C32" i="71"/>
  <c r="AH31" i="71"/>
  <c r="AF31" i="71"/>
  <c r="AD31" i="71"/>
  <c r="AA31" i="71"/>
  <c r="X31" i="71"/>
  <c r="U31" i="71"/>
  <c r="R31" i="71"/>
  <c r="O31" i="71"/>
  <c r="L31" i="71"/>
  <c r="I31" i="71"/>
  <c r="AG31" i="71" s="1"/>
  <c r="F31" i="71"/>
  <c r="C31" i="71"/>
  <c r="AH30" i="71"/>
  <c r="AF30" i="71"/>
  <c r="AD30" i="71"/>
  <c r="AA30" i="71"/>
  <c r="X30" i="71"/>
  <c r="U30" i="71"/>
  <c r="R30" i="71"/>
  <c r="O30" i="71"/>
  <c r="L30" i="71"/>
  <c r="I30" i="71"/>
  <c r="F30" i="71"/>
  <c r="C30" i="71"/>
  <c r="AG30" i="71" s="1"/>
  <c r="AH29" i="71"/>
  <c r="AF29" i="71"/>
  <c r="AD29" i="71"/>
  <c r="AA29" i="71"/>
  <c r="X29" i="71"/>
  <c r="U29" i="71"/>
  <c r="R29" i="71"/>
  <c r="O29" i="71"/>
  <c r="AG29" i="71" s="1"/>
  <c r="L29" i="71"/>
  <c r="I29" i="71"/>
  <c r="F29" i="71"/>
  <c r="C29" i="71"/>
  <c r="AH28" i="71"/>
  <c r="AF28" i="71"/>
  <c r="AD28" i="71"/>
  <c r="AA28" i="71"/>
  <c r="X28" i="71"/>
  <c r="AG28" i="71" s="1"/>
  <c r="U28" i="71"/>
  <c r="R28" i="71"/>
  <c r="O28" i="71"/>
  <c r="L28" i="71"/>
  <c r="I28" i="71"/>
  <c r="F28" i="71"/>
  <c r="C28" i="71"/>
  <c r="AH27" i="71"/>
  <c r="AF27" i="71"/>
  <c r="AD27" i="71"/>
  <c r="AA27" i="71"/>
  <c r="X27" i="71"/>
  <c r="U27" i="71"/>
  <c r="R27" i="71"/>
  <c r="O27" i="71"/>
  <c r="L27" i="71"/>
  <c r="I27" i="71"/>
  <c r="F27" i="71"/>
  <c r="C27" i="71"/>
  <c r="AG27" i="71" s="1"/>
  <c r="AH26" i="71"/>
  <c r="AF26" i="71"/>
  <c r="AD26" i="71"/>
  <c r="AA26" i="71"/>
  <c r="X26" i="71"/>
  <c r="U26" i="71"/>
  <c r="R26" i="71"/>
  <c r="O26" i="71"/>
  <c r="L26" i="71"/>
  <c r="I26" i="71"/>
  <c r="F26" i="71"/>
  <c r="AG26" i="71" s="1"/>
  <c r="C26" i="71"/>
  <c r="AH25" i="71"/>
  <c r="AF25" i="71"/>
  <c r="AD25" i="71"/>
  <c r="AA25" i="71"/>
  <c r="X25" i="71"/>
  <c r="U25" i="71"/>
  <c r="R25" i="71"/>
  <c r="O25" i="71"/>
  <c r="L25" i="71"/>
  <c r="I25" i="71"/>
  <c r="F25" i="71"/>
  <c r="C25" i="71"/>
  <c r="AG25" i="71" s="1"/>
  <c r="AH24" i="71"/>
  <c r="AG24" i="71"/>
  <c r="AF24" i="71"/>
  <c r="AD24" i="71"/>
  <c r="AA24" i="71"/>
  <c r="X24" i="71"/>
  <c r="U24" i="71"/>
  <c r="R24" i="71"/>
  <c r="O24" i="71"/>
  <c r="L24" i="71"/>
  <c r="I24" i="71"/>
  <c r="F24" i="71"/>
  <c r="C24" i="71"/>
  <c r="AH23" i="71"/>
  <c r="AF23" i="71"/>
  <c r="AD23" i="71"/>
  <c r="AA23" i="71"/>
  <c r="X23" i="71"/>
  <c r="U23" i="71"/>
  <c r="R23" i="71"/>
  <c r="O23" i="71"/>
  <c r="L23" i="71"/>
  <c r="I23" i="71"/>
  <c r="F23" i="71"/>
  <c r="C23" i="71"/>
  <c r="AG23" i="71" s="1"/>
  <c r="AH22" i="71"/>
  <c r="AF22" i="71"/>
  <c r="AD22" i="71"/>
  <c r="AA22" i="71"/>
  <c r="X22" i="71"/>
  <c r="U22" i="71"/>
  <c r="R22" i="71"/>
  <c r="O22" i="71"/>
  <c r="L22" i="71"/>
  <c r="I22" i="71"/>
  <c r="F22" i="71"/>
  <c r="AG22" i="71" s="1"/>
  <c r="C22" i="71"/>
  <c r="AH21" i="71"/>
  <c r="AF21" i="71"/>
  <c r="AD21" i="71"/>
  <c r="AA21" i="71"/>
  <c r="X21" i="71"/>
  <c r="U21" i="71"/>
  <c r="R21" i="71"/>
  <c r="O21" i="71"/>
  <c r="L21" i="71"/>
  <c r="I21" i="71"/>
  <c r="F21" i="71"/>
  <c r="C21" i="71"/>
  <c r="AG21" i="71" s="1"/>
  <c r="AH20" i="71"/>
  <c r="AF20" i="71"/>
  <c r="AD20" i="71"/>
  <c r="AA20" i="71"/>
  <c r="X20" i="71"/>
  <c r="U20" i="71"/>
  <c r="R20" i="71"/>
  <c r="O20" i="71"/>
  <c r="L20" i="71"/>
  <c r="I20" i="71"/>
  <c r="F20" i="71"/>
  <c r="AG20" i="71" s="1"/>
  <c r="C20" i="71"/>
  <c r="AH19" i="71"/>
  <c r="AF19" i="71"/>
  <c r="AD19" i="71"/>
  <c r="AA19" i="71"/>
  <c r="X19" i="71"/>
  <c r="U19" i="71"/>
  <c r="R19" i="71"/>
  <c r="O19" i="71"/>
  <c r="L19" i="71"/>
  <c r="I19" i="71"/>
  <c r="AG19" i="71" s="1"/>
  <c r="F19" i="71"/>
  <c r="C19" i="71"/>
  <c r="AH18" i="71"/>
  <c r="AF18" i="71"/>
  <c r="AD18" i="71"/>
  <c r="AA18" i="71"/>
  <c r="X18" i="71"/>
  <c r="U18" i="71"/>
  <c r="R18" i="71"/>
  <c r="O18" i="71"/>
  <c r="L18" i="71"/>
  <c r="I18" i="71"/>
  <c r="F18" i="71"/>
  <c r="C18" i="71"/>
  <c r="AG18" i="71" s="1"/>
  <c r="AH17" i="71"/>
  <c r="AF17" i="71"/>
  <c r="AD17" i="71"/>
  <c r="AA17" i="71"/>
  <c r="X17" i="71"/>
  <c r="U17" i="71"/>
  <c r="R17" i="71"/>
  <c r="O17" i="71"/>
  <c r="L17" i="71"/>
  <c r="I17" i="71"/>
  <c r="F17" i="71"/>
  <c r="AG17" i="71" s="1"/>
  <c r="C17" i="71"/>
  <c r="AH16" i="71"/>
  <c r="AF16" i="71"/>
  <c r="AD16" i="71"/>
  <c r="AA16" i="71"/>
  <c r="X16" i="71"/>
  <c r="AG16" i="71" s="1"/>
  <c r="U16" i="71"/>
  <c r="R16" i="71"/>
  <c r="O16" i="71"/>
  <c r="L16" i="71"/>
  <c r="I16" i="71"/>
  <c r="F16" i="71"/>
  <c r="C16" i="71"/>
  <c r="AH15" i="71"/>
  <c r="AF15" i="71"/>
  <c r="AD15" i="71"/>
  <c r="AA15" i="71"/>
  <c r="X15" i="71"/>
  <c r="U15" i="71"/>
  <c r="R15" i="71"/>
  <c r="O15" i="71"/>
  <c r="L15" i="71"/>
  <c r="I15" i="71"/>
  <c r="F15" i="71"/>
  <c r="C15" i="71"/>
  <c r="AG15" i="71" s="1"/>
  <c r="AH14" i="71"/>
  <c r="AH68" i="71" s="1"/>
  <c r="AF14" i="71"/>
  <c r="AF68" i="71" s="1"/>
  <c r="AD14" i="71"/>
  <c r="AD68" i="71" s="1"/>
  <c r="AA14" i="71"/>
  <c r="AA68" i="71" s="1"/>
  <c r="X14" i="71"/>
  <c r="X68" i="71" s="1"/>
  <c r="U14" i="71"/>
  <c r="U68" i="71" s="1"/>
  <c r="R14" i="71"/>
  <c r="R68" i="71" s="1"/>
  <c r="O14" i="71"/>
  <c r="O68" i="71" s="1"/>
  <c r="L14" i="71"/>
  <c r="L68" i="71" s="1"/>
  <c r="I14" i="71"/>
  <c r="I68" i="71" s="1"/>
  <c r="F14" i="71"/>
  <c r="AG14" i="71" s="1"/>
  <c r="C14" i="71"/>
  <c r="C68" i="71" s="1"/>
  <c r="AC9" i="71"/>
  <c r="Z9" i="71"/>
  <c r="W9" i="71"/>
  <c r="T9" i="71"/>
  <c r="Q9" i="71"/>
  <c r="N9" i="71"/>
  <c r="K9" i="71"/>
  <c r="H9" i="71"/>
  <c r="E9" i="71"/>
  <c r="B9" i="71"/>
  <c r="B5" i="69"/>
  <c r="AG106" i="67"/>
  <c r="AE104" i="67"/>
  <c r="AC104" i="67"/>
  <c r="AB104" i="67"/>
  <c r="Z104" i="67"/>
  <c r="Y104" i="67"/>
  <c r="W104" i="67"/>
  <c r="V104" i="67"/>
  <c r="T104" i="67"/>
  <c r="S104" i="67"/>
  <c r="Q104" i="67"/>
  <c r="P104" i="67"/>
  <c r="N104" i="67"/>
  <c r="M104" i="67"/>
  <c r="K104" i="67"/>
  <c r="J104" i="67"/>
  <c r="H104" i="67"/>
  <c r="G104" i="67"/>
  <c r="E104" i="67"/>
  <c r="D104" i="67"/>
  <c r="B104" i="67"/>
  <c r="AH102" i="67"/>
  <c r="AF102" i="67"/>
  <c r="AD102" i="67"/>
  <c r="AA102" i="67"/>
  <c r="X102" i="67"/>
  <c r="U102" i="67"/>
  <c r="R102" i="67"/>
  <c r="O102" i="67"/>
  <c r="L102" i="67"/>
  <c r="I102" i="67"/>
  <c r="F102" i="67"/>
  <c r="C102" i="67"/>
  <c r="AG102" i="67" s="1"/>
  <c r="AH101" i="67"/>
  <c r="AF101" i="67"/>
  <c r="AD101" i="67"/>
  <c r="AA101" i="67"/>
  <c r="X101" i="67"/>
  <c r="U101" i="67"/>
  <c r="R101" i="67"/>
  <c r="O101" i="67"/>
  <c r="L101" i="67"/>
  <c r="I101" i="67"/>
  <c r="AG101" i="67" s="1"/>
  <c r="F101" i="67"/>
  <c r="C101" i="67"/>
  <c r="AH100" i="67"/>
  <c r="AF100" i="67"/>
  <c r="AD100" i="67"/>
  <c r="AA100" i="67"/>
  <c r="X100" i="67"/>
  <c r="U100" i="67"/>
  <c r="R100" i="67"/>
  <c r="O100" i="67"/>
  <c r="L100" i="67"/>
  <c r="I100" i="67"/>
  <c r="F100" i="67"/>
  <c r="C100" i="67"/>
  <c r="AG100" i="67" s="1"/>
  <c r="AH99" i="67"/>
  <c r="AF99" i="67"/>
  <c r="AD99" i="67"/>
  <c r="AA99" i="67"/>
  <c r="X99" i="67"/>
  <c r="U99" i="67"/>
  <c r="R99" i="67"/>
  <c r="O99" i="67"/>
  <c r="L99" i="67"/>
  <c r="I99" i="67"/>
  <c r="F99" i="67"/>
  <c r="AG99" i="67" s="1"/>
  <c r="C99" i="67"/>
  <c r="AH98" i="67"/>
  <c r="AF98" i="67"/>
  <c r="AD98" i="67"/>
  <c r="AA98" i="67"/>
  <c r="X98" i="67"/>
  <c r="U98" i="67"/>
  <c r="R98" i="67"/>
  <c r="O98" i="67"/>
  <c r="L98" i="67"/>
  <c r="I98" i="67"/>
  <c r="F98" i="67"/>
  <c r="C98" i="67"/>
  <c r="AG98" i="67" s="1"/>
  <c r="AH97" i="67"/>
  <c r="AF97" i="67"/>
  <c r="AD97" i="67"/>
  <c r="AA97" i="67"/>
  <c r="X97" i="67"/>
  <c r="U97" i="67"/>
  <c r="AG97" i="67" s="1"/>
  <c r="R97" i="67"/>
  <c r="O97" i="67"/>
  <c r="L97" i="67"/>
  <c r="I97" i="67"/>
  <c r="F97" i="67"/>
  <c r="C97" i="67"/>
  <c r="AH96" i="67"/>
  <c r="AH104" i="67" s="1"/>
  <c r="AF96" i="67"/>
  <c r="AF104" i="67" s="1"/>
  <c r="AD96" i="67"/>
  <c r="AD104" i="67" s="1"/>
  <c r="AA96" i="67"/>
  <c r="AA104" i="67" s="1"/>
  <c r="X96" i="67"/>
  <c r="X104" i="67" s="1"/>
  <c r="U96" i="67"/>
  <c r="U104" i="67" s="1"/>
  <c r="R96" i="67"/>
  <c r="R104" i="67" s="1"/>
  <c r="O96" i="67"/>
  <c r="O104" i="67" s="1"/>
  <c r="L96" i="67"/>
  <c r="L104" i="67" s="1"/>
  <c r="I96" i="67"/>
  <c r="I104" i="67" s="1"/>
  <c r="F96" i="67"/>
  <c r="F104" i="67" s="1"/>
  <c r="C96" i="67"/>
  <c r="AG96" i="67" s="1"/>
  <c r="Y93" i="67"/>
  <c r="W93" i="67"/>
  <c r="M93" i="67"/>
  <c r="K93" i="67"/>
  <c r="AE91" i="67"/>
  <c r="AD91" i="67" s="1"/>
  <c r="AC91" i="67"/>
  <c r="AC93" i="67" s="1"/>
  <c r="AB91" i="67"/>
  <c r="AB93" i="67" s="1"/>
  <c r="AA91" i="67"/>
  <c r="Z91" i="67"/>
  <c r="Z93" i="67" s="1"/>
  <c r="Y91" i="67"/>
  <c r="X91" i="67"/>
  <c r="W91" i="67"/>
  <c r="V91" i="67"/>
  <c r="U91" i="67" s="1"/>
  <c r="T91" i="67"/>
  <c r="T93" i="67" s="1"/>
  <c r="S91" i="67"/>
  <c r="R91" i="67" s="1"/>
  <c r="Q91" i="67"/>
  <c r="Q93" i="67" s="1"/>
  <c r="P91" i="67"/>
  <c r="P93" i="67" s="1"/>
  <c r="O91" i="67"/>
  <c r="N91" i="67"/>
  <c r="N93" i="67" s="1"/>
  <c r="M91" i="67"/>
  <c r="L91" i="67"/>
  <c r="K91" i="67"/>
  <c r="J91" i="67"/>
  <c r="AH91" i="67" s="1"/>
  <c r="H91" i="67"/>
  <c r="H93" i="67" s="1"/>
  <c r="G91" i="67"/>
  <c r="F91" i="67" s="1"/>
  <c r="E91" i="67"/>
  <c r="AF91" i="67" s="1"/>
  <c r="D91" i="67"/>
  <c r="D93" i="67" s="1"/>
  <c r="C91" i="67"/>
  <c r="B91" i="67"/>
  <c r="B93" i="67" s="1"/>
  <c r="AH90" i="67"/>
  <c r="AF90" i="67"/>
  <c r="AD90" i="67"/>
  <c r="AA90" i="67"/>
  <c r="X90" i="67"/>
  <c r="U90" i="67"/>
  <c r="R90" i="67"/>
  <c r="O90" i="67"/>
  <c r="L90" i="67"/>
  <c r="I90" i="67"/>
  <c r="AG90" i="67" s="1"/>
  <c r="F90" i="67"/>
  <c r="C90" i="67"/>
  <c r="AH89" i="67"/>
  <c r="AF89" i="67"/>
  <c r="AD89" i="67"/>
  <c r="AA89" i="67"/>
  <c r="X89" i="67"/>
  <c r="U89" i="67"/>
  <c r="R89" i="67"/>
  <c r="O89" i="67"/>
  <c r="L89" i="67"/>
  <c r="I89" i="67"/>
  <c r="F89" i="67"/>
  <c r="C89" i="67"/>
  <c r="AG89" i="67" s="1"/>
  <c r="AH88" i="67"/>
  <c r="AF88" i="67"/>
  <c r="AD88" i="67"/>
  <c r="AA88" i="67"/>
  <c r="X88" i="67"/>
  <c r="U88" i="67"/>
  <c r="R88" i="67"/>
  <c r="O88" i="67"/>
  <c r="AG88" i="67" s="1"/>
  <c r="L88" i="67"/>
  <c r="I88" i="67"/>
  <c r="F88" i="67"/>
  <c r="C88" i="67"/>
  <c r="AH87" i="67"/>
  <c r="AF87" i="67"/>
  <c r="AD87" i="67"/>
  <c r="AA87" i="67"/>
  <c r="X87" i="67"/>
  <c r="U87" i="67"/>
  <c r="R87" i="67"/>
  <c r="O87" i="67"/>
  <c r="L87" i="67"/>
  <c r="I87" i="67"/>
  <c r="F87" i="67"/>
  <c r="C87" i="67"/>
  <c r="AG87" i="67" s="1"/>
  <c r="AH86" i="67"/>
  <c r="AF86" i="67"/>
  <c r="AD86" i="67"/>
  <c r="AA86" i="67"/>
  <c r="X86" i="67"/>
  <c r="U86" i="67"/>
  <c r="AG86" i="67" s="1"/>
  <c r="R86" i="67"/>
  <c r="O86" i="67"/>
  <c r="L86" i="67"/>
  <c r="I86" i="67"/>
  <c r="F86" i="67"/>
  <c r="C86" i="67"/>
  <c r="AH85" i="67"/>
  <c r="AF85" i="67"/>
  <c r="AD85" i="67"/>
  <c r="AA85" i="67"/>
  <c r="X85" i="67"/>
  <c r="U85" i="67"/>
  <c r="R85" i="67"/>
  <c r="O85" i="67"/>
  <c r="L85" i="67"/>
  <c r="I85" i="67"/>
  <c r="F85" i="67"/>
  <c r="C85" i="67"/>
  <c r="AG85" i="67" s="1"/>
  <c r="AH84" i="67"/>
  <c r="AF84" i="67"/>
  <c r="AD84" i="67"/>
  <c r="AA84" i="67"/>
  <c r="X84" i="67"/>
  <c r="U84" i="67"/>
  <c r="R84" i="67"/>
  <c r="O84" i="67"/>
  <c r="L84" i="67"/>
  <c r="I84" i="67"/>
  <c r="F84" i="67"/>
  <c r="C84" i="67"/>
  <c r="AG84" i="67" s="1"/>
  <c r="AH83" i="67"/>
  <c r="AF83" i="67"/>
  <c r="AD83" i="67"/>
  <c r="AD93" i="67" s="1"/>
  <c r="AA83" i="67"/>
  <c r="X83" i="67"/>
  <c r="U83" i="67"/>
  <c r="R83" i="67"/>
  <c r="O83" i="67"/>
  <c r="L83" i="67"/>
  <c r="I83" i="67"/>
  <c r="F83" i="67"/>
  <c r="C83" i="67"/>
  <c r="AH82" i="67"/>
  <c r="AF82" i="67"/>
  <c r="AD82" i="67"/>
  <c r="AA82" i="67"/>
  <c r="X82" i="67"/>
  <c r="U82" i="67"/>
  <c r="R82" i="67"/>
  <c r="O82" i="67"/>
  <c r="L82" i="67"/>
  <c r="I82" i="67"/>
  <c r="F82" i="67"/>
  <c r="C82" i="67"/>
  <c r="AG82" i="67" s="1"/>
  <c r="AH80" i="67"/>
  <c r="AG80" i="67"/>
  <c r="AF80" i="67"/>
  <c r="AD80" i="67"/>
  <c r="AA80" i="67"/>
  <c r="X80" i="67"/>
  <c r="U80" i="67"/>
  <c r="R80" i="67"/>
  <c r="O80" i="67"/>
  <c r="L80" i="67"/>
  <c r="I80" i="67"/>
  <c r="F80" i="67"/>
  <c r="C80" i="67"/>
  <c r="AH79" i="67"/>
  <c r="AF79" i="67"/>
  <c r="AD79" i="67"/>
  <c r="AA79" i="67"/>
  <c r="X79" i="67"/>
  <c r="U79" i="67"/>
  <c r="R79" i="67"/>
  <c r="O79" i="67"/>
  <c r="L79" i="67"/>
  <c r="I79" i="67"/>
  <c r="F79" i="67"/>
  <c r="C79" i="67"/>
  <c r="AG79" i="67" s="1"/>
  <c r="AH78" i="67"/>
  <c r="AF78" i="67"/>
  <c r="AD78" i="67"/>
  <c r="AA78" i="67"/>
  <c r="X78" i="67"/>
  <c r="U78" i="67"/>
  <c r="R78" i="67"/>
  <c r="O78" i="67"/>
  <c r="L78" i="67"/>
  <c r="I78" i="67"/>
  <c r="F78" i="67"/>
  <c r="AG78" i="67" s="1"/>
  <c r="C78" i="67"/>
  <c r="AH77" i="67"/>
  <c r="AF77" i="67"/>
  <c r="AD77" i="67"/>
  <c r="AA77" i="67"/>
  <c r="X77" i="67"/>
  <c r="U77" i="67"/>
  <c r="R77" i="67"/>
  <c r="O77" i="67"/>
  <c r="L77" i="67"/>
  <c r="I77" i="67"/>
  <c r="AG77" i="67" s="1"/>
  <c r="F77" i="67"/>
  <c r="C77" i="67"/>
  <c r="AH76" i="67"/>
  <c r="AF76" i="67"/>
  <c r="AD76" i="67"/>
  <c r="AA76" i="67"/>
  <c r="X76" i="67"/>
  <c r="U76" i="67"/>
  <c r="R76" i="67"/>
  <c r="O76" i="67"/>
  <c r="L76" i="67"/>
  <c r="I76" i="67"/>
  <c r="F76" i="67"/>
  <c r="C76" i="67"/>
  <c r="AG76" i="67" s="1"/>
  <c r="AH75" i="67"/>
  <c r="AF75" i="67"/>
  <c r="AD75" i="67"/>
  <c r="AA75" i="67"/>
  <c r="X75" i="67"/>
  <c r="U75" i="67"/>
  <c r="R75" i="67"/>
  <c r="O75" i="67"/>
  <c r="AG75" i="67" s="1"/>
  <c r="L75" i="67"/>
  <c r="I75" i="67"/>
  <c r="F75" i="67"/>
  <c r="C75" i="67"/>
  <c r="AH74" i="67"/>
  <c r="AF74" i="67"/>
  <c r="AD74" i="67"/>
  <c r="AA74" i="67"/>
  <c r="X74" i="67"/>
  <c r="U74" i="67"/>
  <c r="R74" i="67"/>
  <c r="R93" i="67" s="1"/>
  <c r="O74" i="67"/>
  <c r="L74" i="67"/>
  <c r="I74" i="67"/>
  <c r="F74" i="67"/>
  <c r="C74" i="67"/>
  <c r="AG74" i="67" s="1"/>
  <c r="AH73" i="67"/>
  <c r="AF73" i="67"/>
  <c r="AD73" i="67"/>
  <c r="AA73" i="67"/>
  <c r="X73" i="67"/>
  <c r="U73" i="67"/>
  <c r="AG73" i="67" s="1"/>
  <c r="R73" i="67"/>
  <c r="O73" i="67"/>
  <c r="L73" i="67"/>
  <c r="I73" i="67"/>
  <c r="F73" i="67"/>
  <c r="C73" i="67"/>
  <c r="AH72" i="67"/>
  <c r="AF72" i="67"/>
  <c r="AD72" i="67"/>
  <c r="AA72" i="67"/>
  <c r="X72" i="67"/>
  <c r="U72" i="67"/>
  <c r="R72" i="67"/>
  <c r="O72" i="67"/>
  <c r="O93" i="67" s="1"/>
  <c r="L72" i="67"/>
  <c r="I72" i="67"/>
  <c r="F72" i="67"/>
  <c r="C72" i="67"/>
  <c r="C93" i="67" s="1"/>
  <c r="AH71" i="67"/>
  <c r="AF71" i="67"/>
  <c r="AD71" i="67"/>
  <c r="AA71" i="67"/>
  <c r="AA93" i="67" s="1"/>
  <c r="X71" i="67"/>
  <c r="X93" i="67" s="1"/>
  <c r="U71" i="67"/>
  <c r="R71" i="67"/>
  <c r="O71" i="67"/>
  <c r="L71" i="67"/>
  <c r="L93" i="67" s="1"/>
  <c r="I71" i="67"/>
  <c r="F71" i="67"/>
  <c r="C71" i="67"/>
  <c r="AG71" i="67" s="1"/>
  <c r="AE68" i="67"/>
  <c r="AC68" i="67"/>
  <c r="AB68" i="67"/>
  <c r="Z68" i="67"/>
  <c r="Y68" i="67"/>
  <c r="W68" i="67"/>
  <c r="V68" i="67"/>
  <c r="T68" i="67"/>
  <c r="S68" i="67"/>
  <c r="Q68" i="67"/>
  <c r="P68" i="67"/>
  <c r="N68" i="67"/>
  <c r="M68" i="67"/>
  <c r="K68" i="67"/>
  <c r="J68" i="67"/>
  <c r="H68" i="67"/>
  <c r="G68" i="67"/>
  <c r="E68" i="67"/>
  <c r="D68" i="67"/>
  <c r="B68" i="67"/>
  <c r="AH66" i="67"/>
  <c r="AF66" i="67"/>
  <c r="AD66" i="67"/>
  <c r="AA66" i="67"/>
  <c r="X66" i="67"/>
  <c r="U66" i="67"/>
  <c r="AG66" i="67" s="1"/>
  <c r="R66" i="67"/>
  <c r="O66" i="67"/>
  <c r="L66" i="67"/>
  <c r="I66" i="67"/>
  <c r="F66" i="67"/>
  <c r="C66" i="67"/>
  <c r="AH65" i="67"/>
  <c r="AF65" i="67"/>
  <c r="AD65" i="67"/>
  <c r="AA65" i="67"/>
  <c r="X65" i="67"/>
  <c r="U65" i="67"/>
  <c r="R65" i="67"/>
  <c r="O65" i="67"/>
  <c r="L65" i="67"/>
  <c r="I65" i="67"/>
  <c r="F65" i="67"/>
  <c r="C65" i="67"/>
  <c r="AG65" i="67" s="1"/>
  <c r="AH64" i="67"/>
  <c r="AF64" i="67"/>
  <c r="AD64" i="67"/>
  <c r="AA64" i="67"/>
  <c r="X64" i="67"/>
  <c r="U64" i="67"/>
  <c r="R64" i="67"/>
  <c r="O64" i="67"/>
  <c r="L64" i="67"/>
  <c r="I64" i="67"/>
  <c r="F64" i="67"/>
  <c r="C64" i="67"/>
  <c r="AG64" i="67" s="1"/>
  <c r="AH63" i="67"/>
  <c r="AF63" i="67"/>
  <c r="AD63" i="67"/>
  <c r="AG63" i="67" s="1"/>
  <c r="AA63" i="67"/>
  <c r="X63" i="67"/>
  <c r="U63" i="67"/>
  <c r="R63" i="67"/>
  <c r="O63" i="67"/>
  <c r="L63" i="67"/>
  <c r="I63" i="67"/>
  <c r="F63" i="67"/>
  <c r="C63" i="67"/>
  <c r="AH62" i="67"/>
  <c r="AF62" i="67"/>
  <c r="AD62" i="67"/>
  <c r="AA62" i="67"/>
  <c r="X62" i="67"/>
  <c r="U62" i="67"/>
  <c r="R62" i="67"/>
  <c r="O62" i="67"/>
  <c r="L62" i="67"/>
  <c r="I62" i="67"/>
  <c r="F62" i="67"/>
  <c r="C62" i="67"/>
  <c r="AG62" i="67" s="1"/>
  <c r="AH61" i="67"/>
  <c r="AG61" i="67"/>
  <c r="AF61" i="67"/>
  <c r="AD61" i="67"/>
  <c r="AA61" i="67"/>
  <c r="X61" i="67"/>
  <c r="U61" i="67"/>
  <c r="R61" i="67"/>
  <c r="O61" i="67"/>
  <c r="L61" i="67"/>
  <c r="I61" i="67"/>
  <c r="F61" i="67"/>
  <c r="C61" i="67"/>
  <c r="AH60" i="67"/>
  <c r="AF60" i="67"/>
  <c r="AD60" i="67"/>
  <c r="AA60" i="67"/>
  <c r="X60" i="67"/>
  <c r="U60" i="67"/>
  <c r="R60" i="67"/>
  <c r="O60" i="67"/>
  <c r="L60" i="67"/>
  <c r="I60" i="67"/>
  <c r="F60" i="67"/>
  <c r="C60" i="67"/>
  <c r="AG60" i="67" s="1"/>
  <c r="AH59" i="67"/>
  <c r="AF59" i="67"/>
  <c r="AD59" i="67"/>
  <c r="AA59" i="67"/>
  <c r="X59" i="67"/>
  <c r="U59" i="67"/>
  <c r="R59" i="67"/>
  <c r="O59" i="67"/>
  <c r="L59" i="67"/>
  <c r="I59" i="67"/>
  <c r="F59" i="67"/>
  <c r="AG59" i="67" s="1"/>
  <c r="C59" i="67"/>
  <c r="AH58" i="67"/>
  <c r="AF58" i="67"/>
  <c r="AD58" i="67"/>
  <c r="AA58" i="67"/>
  <c r="X58" i="67"/>
  <c r="U58" i="67"/>
  <c r="R58" i="67"/>
  <c r="O58" i="67"/>
  <c r="L58" i="67"/>
  <c r="I58" i="67"/>
  <c r="AG58" i="67" s="1"/>
  <c r="F58" i="67"/>
  <c r="C58" i="67"/>
  <c r="AH57" i="67"/>
  <c r="AF57" i="67"/>
  <c r="AD57" i="67"/>
  <c r="AA57" i="67"/>
  <c r="X57" i="67"/>
  <c r="U57" i="67"/>
  <c r="R57" i="67"/>
  <c r="O57" i="67"/>
  <c r="L57" i="67"/>
  <c r="I57" i="67"/>
  <c r="F57" i="67"/>
  <c r="C57" i="67"/>
  <c r="AG57" i="67" s="1"/>
  <c r="AH55" i="67"/>
  <c r="AF55" i="67"/>
  <c r="AD55" i="67"/>
  <c r="AA55" i="67"/>
  <c r="X55" i="67"/>
  <c r="U55" i="67"/>
  <c r="R55" i="67"/>
  <c r="O55" i="67"/>
  <c r="AG55" i="67" s="1"/>
  <c r="L55" i="67"/>
  <c r="I55" i="67"/>
  <c r="F55" i="67"/>
  <c r="C55" i="67"/>
  <c r="AH54" i="67"/>
  <c r="AF54" i="67"/>
  <c r="AD54" i="67"/>
  <c r="AA54" i="67"/>
  <c r="X54" i="67"/>
  <c r="U54" i="67"/>
  <c r="R54" i="67"/>
  <c r="O54" i="67"/>
  <c r="L54" i="67"/>
  <c r="I54" i="67"/>
  <c r="F54" i="67"/>
  <c r="C54" i="67"/>
  <c r="AG54" i="67" s="1"/>
  <c r="AH53" i="67"/>
  <c r="AF53" i="67"/>
  <c r="AD53" i="67"/>
  <c r="AA53" i="67"/>
  <c r="X53" i="67"/>
  <c r="U53" i="67"/>
  <c r="AG53" i="67" s="1"/>
  <c r="R53" i="67"/>
  <c r="O53" i="67"/>
  <c r="L53" i="67"/>
  <c r="I53" i="67"/>
  <c r="F53" i="67"/>
  <c r="C53" i="67"/>
  <c r="AH52" i="67"/>
  <c r="AF52" i="67"/>
  <c r="AD52" i="67"/>
  <c r="AA52" i="67"/>
  <c r="X52" i="67"/>
  <c r="U52" i="67"/>
  <c r="R52" i="67"/>
  <c r="O52" i="67"/>
  <c r="L52" i="67"/>
  <c r="I52" i="67"/>
  <c r="F52" i="67"/>
  <c r="C52" i="67"/>
  <c r="AG52" i="67" s="1"/>
  <c r="AH51" i="67"/>
  <c r="AF51" i="67"/>
  <c r="AD51" i="67"/>
  <c r="AA51" i="67"/>
  <c r="X51" i="67"/>
  <c r="U51" i="67"/>
  <c r="R51" i="67"/>
  <c r="O51" i="67"/>
  <c r="L51" i="67"/>
  <c r="I51" i="67"/>
  <c r="F51" i="67"/>
  <c r="C51" i="67"/>
  <c r="AG51" i="67" s="1"/>
  <c r="AH50" i="67"/>
  <c r="AF50" i="67"/>
  <c r="AD50" i="67"/>
  <c r="AG50" i="67" s="1"/>
  <c r="AA50" i="67"/>
  <c r="X50" i="67"/>
  <c r="U50" i="67"/>
  <c r="R50" i="67"/>
  <c r="O50" i="67"/>
  <c r="L50" i="67"/>
  <c r="I50" i="67"/>
  <c r="F50" i="67"/>
  <c r="C50" i="67"/>
  <c r="AH49" i="67"/>
  <c r="AF49" i="67"/>
  <c r="AD49" i="67"/>
  <c r="AA49" i="67"/>
  <c r="X49" i="67"/>
  <c r="U49" i="67"/>
  <c r="R49" i="67"/>
  <c r="O49" i="67"/>
  <c r="L49" i="67"/>
  <c r="I49" i="67"/>
  <c r="F49" i="67"/>
  <c r="C49" i="67"/>
  <c r="AG49" i="67" s="1"/>
  <c r="AH48" i="67"/>
  <c r="AG48" i="67"/>
  <c r="AF48" i="67"/>
  <c r="AD48" i="67"/>
  <c r="AA48" i="67"/>
  <c r="X48" i="67"/>
  <c r="U48" i="67"/>
  <c r="R48" i="67"/>
  <c r="O48" i="67"/>
  <c r="L48" i="67"/>
  <c r="I48" i="67"/>
  <c r="F48" i="67"/>
  <c r="C48" i="67"/>
  <c r="AH47" i="67"/>
  <c r="AF47" i="67"/>
  <c r="AD47" i="67"/>
  <c r="AA47" i="67"/>
  <c r="X47" i="67"/>
  <c r="U47" i="67"/>
  <c r="R47" i="67"/>
  <c r="O47" i="67"/>
  <c r="L47" i="67"/>
  <c r="I47" i="67"/>
  <c r="F47" i="67"/>
  <c r="C47" i="67"/>
  <c r="AG47" i="67" s="1"/>
  <c r="AH46" i="67"/>
  <c r="AF46" i="67"/>
  <c r="AD46" i="67"/>
  <c r="AA46" i="67"/>
  <c r="X46" i="67"/>
  <c r="U46" i="67"/>
  <c r="R46" i="67"/>
  <c r="O46" i="67"/>
  <c r="L46" i="67"/>
  <c r="I46" i="67"/>
  <c r="F46" i="67"/>
  <c r="AG46" i="67" s="1"/>
  <c r="C46" i="67"/>
  <c r="AH45" i="67"/>
  <c r="AF45" i="67"/>
  <c r="AD45" i="67"/>
  <c r="AA45" i="67"/>
  <c r="X45" i="67"/>
  <c r="U45" i="67"/>
  <c r="R45" i="67"/>
  <c r="O45" i="67"/>
  <c r="L45" i="67"/>
  <c r="I45" i="67"/>
  <c r="AG45" i="67" s="1"/>
  <c r="F45" i="67"/>
  <c r="C45" i="67"/>
  <c r="AH44" i="67"/>
  <c r="AF44" i="67"/>
  <c r="AD44" i="67"/>
  <c r="AA44" i="67"/>
  <c r="X44" i="67"/>
  <c r="U44" i="67"/>
  <c r="R44" i="67"/>
  <c r="O44" i="67"/>
  <c r="L44" i="67"/>
  <c r="I44" i="67"/>
  <c r="F44" i="67"/>
  <c r="C44" i="67"/>
  <c r="AG44" i="67" s="1"/>
  <c r="AH43" i="67"/>
  <c r="AF43" i="67"/>
  <c r="AD43" i="67"/>
  <c r="AA43" i="67"/>
  <c r="X43" i="67"/>
  <c r="U43" i="67"/>
  <c r="R43" i="67"/>
  <c r="O43" i="67"/>
  <c r="AG43" i="67" s="1"/>
  <c r="L43" i="67"/>
  <c r="I43" i="67"/>
  <c r="F43" i="67"/>
  <c r="C43" i="67"/>
  <c r="AH42" i="67"/>
  <c r="AF42" i="67"/>
  <c r="AD42" i="67"/>
  <c r="AA42" i="67"/>
  <c r="X42" i="67"/>
  <c r="U42" i="67"/>
  <c r="R42" i="67"/>
  <c r="O42" i="67"/>
  <c r="L42" i="67"/>
  <c r="I42" i="67"/>
  <c r="F42" i="67"/>
  <c r="C42" i="67"/>
  <c r="AG42" i="67" s="1"/>
  <c r="AH41" i="67"/>
  <c r="AF41" i="67"/>
  <c r="AD41" i="67"/>
  <c r="AA41" i="67"/>
  <c r="X41" i="67"/>
  <c r="U41" i="67"/>
  <c r="AG41" i="67" s="1"/>
  <c r="R41" i="67"/>
  <c r="O41" i="67"/>
  <c r="L41" i="67"/>
  <c r="I41" i="67"/>
  <c r="F41" i="67"/>
  <c r="C41" i="67"/>
  <c r="AH40" i="67"/>
  <c r="AF40" i="67"/>
  <c r="AD40" i="67"/>
  <c r="AA40" i="67"/>
  <c r="X40" i="67"/>
  <c r="U40" i="67"/>
  <c r="R40" i="67"/>
  <c r="O40" i="67"/>
  <c r="L40" i="67"/>
  <c r="I40" i="67"/>
  <c r="F40" i="67"/>
  <c r="C40" i="67"/>
  <c r="AG40" i="67" s="1"/>
  <c r="AH39" i="67"/>
  <c r="AF39" i="67"/>
  <c r="AD39" i="67"/>
  <c r="AA39" i="67"/>
  <c r="X39" i="67"/>
  <c r="U39" i="67"/>
  <c r="R39" i="67"/>
  <c r="O39" i="67"/>
  <c r="L39" i="67"/>
  <c r="I39" i="67"/>
  <c r="F39" i="67"/>
  <c r="C39" i="67"/>
  <c r="AG39" i="67" s="1"/>
  <c r="AH38" i="67"/>
  <c r="AF38" i="67"/>
  <c r="AD38" i="67"/>
  <c r="AG38" i="67" s="1"/>
  <c r="AA38" i="67"/>
  <c r="X38" i="67"/>
  <c r="U38" i="67"/>
  <c r="R38" i="67"/>
  <c r="O38" i="67"/>
  <c r="L38" i="67"/>
  <c r="I38" i="67"/>
  <c r="F38" i="67"/>
  <c r="C38" i="67"/>
  <c r="AH37" i="67"/>
  <c r="AF37" i="67"/>
  <c r="AD37" i="67"/>
  <c r="AA37" i="67"/>
  <c r="X37" i="67"/>
  <c r="U37" i="67"/>
  <c r="R37" i="67"/>
  <c r="O37" i="67"/>
  <c r="L37" i="67"/>
  <c r="I37" i="67"/>
  <c r="F37" i="67"/>
  <c r="C37" i="67"/>
  <c r="AG37" i="67" s="1"/>
  <c r="AH36" i="67"/>
  <c r="AG36" i="67"/>
  <c r="AF36" i="67"/>
  <c r="AD36" i="67"/>
  <c r="AA36" i="67"/>
  <c r="X36" i="67"/>
  <c r="U36" i="67"/>
  <c r="R36" i="67"/>
  <c r="O36" i="67"/>
  <c r="L36" i="67"/>
  <c r="I36" i="67"/>
  <c r="F36" i="67"/>
  <c r="C36" i="67"/>
  <c r="AH35" i="67"/>
  <c r="AF35" i="67"/>
  <c r="AD35" i="67"/>
  <c r="AA35" i="67"/>
  <c r="X35" i="67"/>
  <c r="U35" i="67"/>
  <c r="R35" i="67"/>
  <c r="O35" i="67"/>
  <c r="L35" i="67"/>
  <c r="I35" i="67"/>
  <c r="F35" i="67"/>
  <c r="C35" i="67"/>
  <c r="AG35" i="67" s="1"/>
  <c r="AH34" i="67"/>
  <c r="AF34" i="67"/>
  <c r="AD34" i="67"/>
  <c r="AA34" i="67"/>
  <c r="X34" i="67"/>
  <c r="U34" i="67"/>
  <c r="R34" i="67"/>
  <c r="O34" i="67"/>
  <c r="L34" i="67"/>
  <c r="I34" i="67"/>
  <c r="F34" i="67"/>
  <c r="AG34" i="67" s="1"/>
  <c r="C34" i="67"/>
  <c r="AH33" i="67"/>
  <c r="AF33" i="67"/>
  <c r="AD33" i="67"/>
  <c r="AA33" i="67"/>
  <c r="X33" i="67"/>
  <c r="U33" i="67"/>
  <c r="R33" i="67"/>
  <c r="O33" i="67"/>
  <c r="L33" i="67"/>
  <c r="I33" i="67"/>
  <c r="AG33" i="67" s="1"/>
  <c r="F33" i="67"/>
  <c r="C33" i="67"/>
  <c r="AH32" i="67"/>
  <c r="AF32" i="67"/>
  <c r="AD32" i="67"/>
  <c r="AA32" i="67"/>
  <c r="X32" i="67"/>
  <c r="U32" i="67"/>
  <c r="R32" i="67"/>
  <c r="O32" i="67"/>
  <c r="L32" i="67"/>
  <c r="I32" i="67"/>
  <c r="F32" i="67"/>
  <c r="C32" i="67"/>
  <c r="AG32" i="67" s="1"/>
  <c r="AH31" i="67"/>
  <c r="AF31" i="67"/>
  <c r="AD31" i="67"/>
  <c r="AA31" i="67"/>
  <c r="X31" i="67"/>
  <c r="U31" i="67"/>
  <c r="R31" i="67"/>
  <c r="O31" i="67"/>
  <c r="AG31" i="67" s="1"/>
  <c r="L31" i="67"/>
  <c r="I31" i="67"/>
  <c r="F31" i="67"/>
  <c r="C31" i="67"/>
  <c r="AH30" i="67"/>
  <c r="AF30" i="67"/>
  <c r="AD30" i="67"/>
  <c r="AA30" i="67"/>
  <c r="X30" i="67"/>
  <c r="U30" i="67"/>
  <c r="R30" i="67"/>
  <c r="O30" i="67"/>
  <c r="L30" i="67"/>
  <c r="I30" i="67"/>
  <c r="F30" i="67"/>
  <c r="C30" i="67"/>
  <c r="AG30" i="67" s="1"/>
  <c r="AH29" i="67"/>
  <c r="AF29" i="67"/>
  <c r="AD29" i="67"/>
  <c r="AA29" i="67"/>
  <c r="X29" i="67"/>
  <c r="U29" i="67"/>
  <c r="AG29" i="67" s="1"/>
  <c r="R29" i="67"/>
  <c r="O29" i="67"/>
  <c r="L29" i="67"/>
  <c r="I29" i="67"/>
  <c r="F29" i="67"/>
  <c r="C29" i="67"/>
  <c r="AH28" i="67"/>
  <c r="AF28" i="67"/>
  <c r="AD28" i="67"/>
  <c r="AA28" i="67"/>
  <c r="X28" i="67"/>
  <c r="U28" i="67"/>
  <c r="R28" i="67"/>
  <c r="O28" i="67"/>
  <c r="L28" i="67"/>
  <c r="I28" i="67"/>
  <c r="F28" i="67"/>
  <c r="C28" i="67"/>
  <c r="AG28" i="67" s="1"/>
  <c r="AH27" i="67"/>
  <c r="AF27" i="67"/>
  <c r="AD27" i="67"/>
  <c r="AA27" i="67"/>
  <c r="X27" i="67"/>
  <c r="U27" i="67"/>
  <c r="R27" i="67"/>
  <c r="O27" i="67"/>
  <c r="L27" i="67"/>
  <c r="I27" i="67"/>
  <c r="F27" i="67"/>
  <c r="C27" i="67"/>
  <c r="AG27" i="67" s="1"/>
  <c r="AH26" i="67"/>
  <c r="AF26" i="67"/>
  <c r="AD26" i="67"/>
  <c r="AG26" i="67" s="1"/>
  <c r="AA26" i="67"/>
  <c r="X26" i="67"/>
  <c r="U26" i="67"/>
  <c r="R26" i="67"/>
  <c r="O26" i="67"/>
  <c r="L26" i="67"/>
  <c r="I26" i="67"/>
  <c r="F26" i="67"/>
  <c r="C26" i="67"/>
  <c r="AH25" i="67"/>
  <c r="AF25" i="67"/>
  <c r="AD25" i="67"/>
  <c r="AA25" i="67"/>
  <c r="X25" i="67"/>
  <c r="U25" i="67"/>
  <c r="R25" i="67"/>
  <c r="O25" i="67"/>
  <c r="L25" i="67"/>
  <c r="I25" i="67"/>
  <c r="F25" i="67"/>
  <c r="C25" i="67"/>
  <c r="AG25" i="67" s="1"/>
  <c r="AH24" i="67"/>
  <c r="AG24" i="67"/>
  <c r="AF24" i="67"/>
  <c r="AD24" i="67"/>
  <c r="AA24" i="67"/>
  <c r="X24" i="67"/>
  <c r="U24" i="67"/>
  <c r="R24" i="67"/>
  <c r="O24" i="67"/>
  <c r="L24" i="67"/>
  <c r="I24" i="67"/>
  <c r="F24" i="67"/>
  <c r="C24" i="67"/>
  <c r="AH23" i="67"/>
  <c r="AF23" i="67"/>
  <c r="AD23" i="67"/>
  <c r="AA23" i="67"/>
  <c r="X23" i="67"/>
  <c r="U23" i="67"/>
  <c r="R23" i="67"/>
  <c r="O23" i="67"/>
  <c r="L23" i="67"/>
  <c r="I23" i="67"/>
  <c r="F23" i="67"/>
  <c r="C23" i="67"/>
  <c r="AG23" i="67" s="1"/>
  <c r="AH22" i="67"/>
  <c r="AF22" i="67"/>
  <c r="AD22" i="67"/>
  <c r="AA22" i="67"/>
  <c r="X22" i="67"/>
  <c r="U22" i="67"/>
  <c r="R22" i="67"/>
  <c r="O22" i="67"/>
  <c r="L22" i="67"/>
  <c r="I22" i="67"/>
  <c r="F22" i="67"/>
  <c r="AG22" i="67" s="1"/>
  <c r="C22" i="67"/>
  <c r="AH21" i="67"/>
  <c r="AF21" i="67"/>
  <c r="AD21" i="67"/>
  <c r="AA21" i="67"/>
  <c r="X21" i="67"/>
  <c r="U21" i="67"/>
  <c r="R21" i="67"/>
  <c r="O21" i="67"/>
  <c r="L21" i="67"/>
  <c r="I21" i="67"/>
  <c r="AG21" i="67" s="1"/>
  <c r="F21" i="67"/>
  <c r="C21" i="67"/>
  <c r="AH20" i="67"/>
  <c r="AF20" i="67"/>
  <c r="AD20" i="67"/>
  <c r="AA20" i="67"/>
  <c r="X20" i="67"/>
  <c r="U20" i="67"/>
  <c r="R20" i="67"/>
  <c r="O20" i="67"/>
  <c r="L20" i="67"/>
  <c r="I20" i="67"/>
  <c r="F20" i="67"/>
  <c r="C20" i="67"/>
  <c r="AG20" i="67" s="1"/>
  <c r="AH19" i="67"/>
  <c r="AF19" i="67"/>
  <c r="AD19" i="67"/>
  <c r="AA19" i="67"/>
  <c r="X19" i="67"/>
  <c r="U19" i="67"/>
  <c r="R19" i="67"/>
  <c r="O19" i="67"/>
  <c r="AG19" i="67" s="1"/>
  <c r="L19" i="67"/>
  <c r="I19" i="67"/>
  <c r="F19" i="67"/>
  <c r="C19" i="67"/>
  <c r="AH18" i="67"/>
  <c r="AF18" i="67"/>
  <c r="AD18" i="67"/>
  <c r="AA18" i="67"/>
  <c r="X18" i="67"/>
  <c r="U18" i="67"/>
  <c r="R18" i="67"/>
  <c r="O18" i="67"/>
  <c r="L18" i="67"/>
  <c r="I18" i="67"/>
  <c r="F18" i="67"/>
  <c r="C18" i="67"/>
  <c r="AG18" i="67" s="1"/>
  <c r="AH17" i="67"/>
  <c r="AF17" i="67"/>
  <c r="AD17" i="67"/>
  <c r="AA17" i="67"/>
  <c r="X17" i="67"/>
  <c r="U17" i="67"/>
  <c r="AG17" i="67" s="1"/>
  <c r="R17" i="67"/>
  <c r="O17" i="67"/>
  <c r="L17" i="67"/>
  <c r="I17" i="67"/>
  <c r="F17" i="67"/>
  <c r="C17" i="67"/>
  <c r="AH16" i="67"/>
  <c r="AF16" i="67"/>
  <c r="AD16" i="67"/>
  <c r="AA16" i="67"/>
  <c r="X16" i="67"/>
  <c r="X68" i="67" s="1"/>
  <c r="U16" i="67"/>
  <c r="R16" i="67"/>
  <c r="O16" i="67"/>
  <c r="L16" i="67"/>
  <c r="I16" i="67"/>
  <c r="F16" i="67"/>
  <c r="C16" i="67"/>
  <c r="AG16" i="67" s="1"/>
  <c r="AH15" i="67"/>
  <c r="AF15" i="67"/>
  <c r="AD15" i="67"/>
  <c r="AA15" i="67"/>
  <c r="X15" i="67"/>
  <c r="U15" i="67"/>
  <c r="R15" i="67"/>
  <c r="O15" i="67"/>
  <c r="L15" i="67"/>
  <c r="L68" i="67" s="1"/>
  <c r="I15" i="67"/>
  <c r="F15" i="67"/>
  <c r="C15" i="67"/>
  <c r="AG15" i="67" s="1"/>
  <c r="AH14" i="67"/>
  <c r="AH68" i="67" s="1"/>
  <c r="AF14" i="67"/>
  <c r="AF68" i="67" s="1"/>
  <c r="AD14" i="67"/>
  <c r="AG14" i="67" s="1"/>
  <c r="AA14" i="67"/>
  <c r="AA68" i="67" s="1"/>
  <c r="X14" i="67"/>
  <c r="U14" i="67"/>
  <c r="U68" i="67" s="1"/>
  <c r="R14" i="67"/>
  <c r="R68" i="67" s="1"/>
  <c r="O14" i="67"/>
  <c r="O68" i="67" s="1"/>
  <c r="L14" i="67"/>
  <c r="I14" i="67"/>
  <c r="I68" i="67" s="1"/>
  <c r="F14" i="67"/>
  <c r="F68" i="67" s="1"/>
  <c r="C14" i="67"/>
  <c r="C68" i="67" s="1"/>
  <c r="AC9" i="67"/>
  <c r="Z9" i="67"/>
  <c r="W9" i="67"/>
  <c r="T9" i="67"/>
  <c r="Q9" i="67"/>
  <c r="N9" i="67"/>
  <c r="K9" i="67"/>
  <c r="H9" i="67"/>
  <c r="E9" i="67"/>
  <c r="B9" i="67"/>
  <c r="B5" i="65"/>
  <c r="B5" i="61"/>
  <c r="B5" i="57"/>
  <c r="AH43" i="50"/>
  <c r="AF43" i="50"/>
  <c r="AD43" i="50"/>
  <c r="AA43" i="50"/>
  <c r="X43" i="50"/>
  <c r="U43" i="50"/>
  <c r="R43" i="50"/>
  <c r="O43" i="50"/>
  <c r="L43" i="50"/>
  <c r="I43" i="50"/>
  <c r="F43" i="50"/>
  <c r="AG43" i="50" s="1"/>
  <c r="C43" i="50"/>
  <c r="B5" i="52"/>
  <c r="B5" i="48"/>
  <c r="B5" i="36"/>
  <c r="B6" i="1"/>
  <c r="AE91" i="2"/>
  <c r="AC91" i="2"/>
  <c r="AB91" i="2"/>
  <c r="Z91" i="2"/>
  <c r="Y91" i="2"/>
  <c r="W91" i="2"/>
  <c r="V91" i="2"/>
  <c r="T91" i="2"/>
  <c r="S91" i="2"/>
  <c r="Q91" i="2"/>
  <c r="P91" i="2"/>
  <c r="N91" i="2"/>
  <c r="M91" i="2"/>
  <c r="K91" i="2"/>
  <c r="J91" i="2"/>
  <c r="H91" i="2"/>
  <c r="G91" i="2"/>
  <c r="E91" i="2"/>
  <c r="D91" i="2"/>
  <c r="B125" i="71"/>
  <c r="C125" i="71"/>
  <c r="D125" i="71"/>
  <c r="E125" i="71"/>
  <c r="F125" i="71"/>
  <c r="G125" i="71"/>
  <c r="H125" i="71"/>
  <c r="I125" i="71"/>
  <c r="J125" i="71"/>
  <c r="K125" i="71"/>
  <c r="L125" i="71"/>
  <c r="M125" i="71"/>
  <c r="N125" i="71"/>
  <c r="O125" i="71"/>
  <c r="P125" i="71"/>
  <c r="Q125" i="71"/>
  <c r="R125" i="71"/>
  <c r="S125" i="71"/>
  <c r="T125" i="71"/>
  <c r="U125" i="71"/>
  <c r="V125" i="71"/>
  <c r="W125" i="71"/>
  <c r="X125" i="71"/>
  <c r="Y125" i="71"/>
  <c r="Z125" i="71"/>
  <c r="AA125" i="71"/>
  <c r="AB125" i="71"/>
  <c r="AC125" i="71"/>
  <c r="AD125" i="71"/>
  <c r="AE125" i="71"/>
  <c r="C125" i="67"/>
  <c r="D125" i="67"/>
  <c r="E125" i="67"/>
  <c r="F125" i="67"/>
  <c r="G125" i="67"/>
  <c r="H125" i="67"/>
  <c r="I125" i="67"/>
  <c r="J125" i="67"/>
  <c r="K125" i="67"/>
  <c r="L125" i="67"/>
  <c r="M125" i="67"/>
  <c r="N125" i="67"/>
  <c r="O125" i="67"/>
  <c r="P125" i="67"/>
  <c r="Q125" i="67"/>
  <c r="R125" i="67"/>
  <c r="S125" i="67"/>
  <c r="T125" i="67"/>
  <c r="U125" i="67"/>
  <c r="V125" i="67"/>
  <c r="W125" i="67"/>
  <c r="X125" i="67"/>
  <c r="Y125" i="67"/>
  <c r="Z125" i="67"/>
  <c r="AA125" i="67"/>
  <c r="AB125" i="67"/>
  <c r="AC125" i="67"/>
  <c r="AD125" i="67"/>
  <c r="AE125" i="67"/>
  <c r="B125" i="67"/>
  <c r="AH43" i="54"/>
  <c r="AF43" i="54"/>
  <c r="AD43" i="54"/>
  <c r="AA43" i="54"/>
  <c r="X43" i="54"/>
  <c r="U43" i="54"/>
  <c r="R43" i="54"/>
  <c r="O43" i="54"/>
  <c r="L43" i="54"/>
  <c r="I43" i="54"/>
  <c r="F43" i="54"/>
  <c r="C43" i="54"/>
  <c r="AH43" i="59"/>
  <c r="AF43" i="59"/>
  <c r="AD43" i="59"/>
  <c r="AA43" i="59"/>
  <c r="X43" i="59"/>
  <c r="U43" i="59"/>
  <c r="R43" i="59"/>
  <c r="O43" i="59"/>
  <c r="L43" i="59"/>
  <c r="I43" i="59"/>
  <c r="F43" i="59"/>
  <c r="C43" i="59"/>
  <c r="AH43" i="63"/>
  <c r="AF43" i="63"/>
  <c r="AD43" i="63"/>
  <c r="AA43" i="63"/>
  <c r="X43" i="63"/>
  <c r="U43" i="63"/>
  <c r="R43" i="63"/>
  <c r="O43" i="63"/>
  <c r="L43" i="63"/>
  <c r="I43" i="63"/>
  <c r="F43" i="63"/>
  <c r="C43" i="63"/>
  <c r="C125" i="63"/>
  <c r="D125" i="63"/>
  <c r="E125" i="63"/>
  <c r="F125" i="63"/>
  <c r="G125" i="63"/>
  <c r="H125" i="63"/>
  <c r="H91" i="63" s="1"/>
  <c r="I125" i="63"/>
  <c r="J125" i="63"/>
  <c r="K125" i="63"/>
  <c r="K91" i="63" s="1"/>
  <c r="L125" i="63"/>
  <c r="M125" i="63"/>
  <c r="M91" i="63" s="1"/>
  <c r="L91" i="63" s="1"/>
  <c r="N125" i="63"/>
  <c r="O125" i="63"/>
  <c r="P125" i="63"/>
  <c r="P91" i="63" s="1"/>
  <c r="Q125" i="63"/>
  <c r="Q91" i="63" s="1"/>
  <c r="R125" i="63"/>
  <c r="S125" i="63"/>
  <c r="T125" i="63"/>
  <c r="U125" i="63"/>
  <c r="V125" i="63"/>
  <c r="V91" i="63" s="1"/>
  <c r="W125" i="63"/>
  <c r="W91" i="63" s="1"/>
  <c r="X125" i="63"/>
  <c r="Y125" i="63"/>
  <c r="Y91" i="63" s="1"/>
  <c r="X91" i="63" s="1"/>
  <c r="Z125" i="63"/>
  <c r="AA125" i="63"/>
  <c r="AB125" i="63"/>
  <c r="AC125" i="63"/>
  <c r="AC91" i="63" s="1"/>
  <c r="AD125" i="63"/>
  <c r="AE125" i="63"/>
  <c r="B125" i="63"/>
  <c r="T91" i="63"/>
  <c r="AE91" i="63"/>
  <c r="AB91" i="63"/>
  <c r="Z91" i="63"/>
  <c r="S91" i="63"/>
  <c r="N91" i="63"/>
  <c r="J91" i="63"/>
  <c r="G91" i="63"/>
  <c r="E91" i="63"/>
  <c r="D91" i="63"/>
  <c r="B9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G72" i="63"/>
  <c r="AF72" i="63"/>
  <c r="AD72" i="63"/>
  <c r="AA72" i="63"/>
  <c r="X72" i="63"/>
  <c r="U72" i="63"/>
  <c r="R72" i="63"/>
  <c r="O72" i="63"/>
  <c r="L72" i="63"/>
  <c r="I72" i="63"/>
  <c r="F72" i="63"/>
  <c r="C72" i="63"/>
  <c r="AH55" i="63"/>
  <c r="AF55" i="63"/>
  <c r="AD55" i="63"/>
  <c r="AA55" i="63"/>
  <c r="X55" i="63"/>
  <c r="U55" i="63"/>
  <c r="R55" i="63"/>
  <c r="O55" i="63"/>
  <c r="L55" i="63"/>
  <c r="I55" i="63"/>
  <c r="F55" i="63"/>
  <c r="C55" i="63"/>
  <c r="C125" i="59"/>
  <c r="D125" i="59"/>
  <c r="E125" i="59"/>
  <c r="F125" i="59"/>
  <c r="G125" i="59"/>
  <c r="H125" i="59"/>
  <c r="I125" i="59"/>
  <c r="J125" i="59"/>
  <c r="K125" i="59"/>
  <c r="L125" i="59"/>
  <c r="M125" i="59"/>
  <c r="M91" i="59" s="1"/>
  <c r="N125" i="59"/>
  <c r="N91" i="59" s="1"/>
  <c r="O125" i="59"/>
  <c r="P125" i="59"/>
  <c r="P91" i="59" s="1"/>
  <c r="Q125" i="59"/>
  <c r="R125" i="59"/>
  <c r="S125" i="59"/>
  <c r="T125" i="59"/>
  <c r="U125" i="59"/>
  <c r="V125" i="59"/>
  <c r="V91" i="59" s="1"/>
  <c r="W125" i="59"/>
  <c r="X125" i="59"/>
  <c r="Y125" i="59"/>
  <c r="Y91" i="59" s="1"/>
  <c r="Z125" i="59"/>
  <c r="Z91" i="59" s="1"/>
  <c r="AA125" i="59"/>
  <c r="AB125" i="59"/>
  <c r="AC125" i="59"/>
  <c r="AD125" i="59"/>
  <c r="AE125" i="59"/>
  <c r="B125" i="59"/>
  <c r="Q91" i="59"/>
  <c r="J91" i="59"/>
  <c r="I91" i="59" s="1"/>
  <c r="AE91" i="59"/>
  <c r="AC91" i="59"/>
  <c r="AB91" i="59"/>
  <c r="W91" i="59"/>
  <c r="T91" i="59"/>
  <c r="S91" i="59"/>
  <c r="K91" i="59"/>
  <c r="H91" i="59"/>
  <c r="G91" i="59"/>
  <c r="F91" i="59" s="1"/>
  <c r="E91" i="59"/>
  <c r="D91" i="59"/>
  <c r="B91" i="59"/>
  <c r="AH55" i="59"/>
  <c r="AF55" i="59"/>
  <c r="AD55" i="59"/>
  <c r="AA55" i="59"/>
  <c r="X55" i="59"/>
  <c r="U55" i="59"/>
  <c r="R55" i="59"/>
  <c r="O55" i="59"/>
  <c r="L55" i="59"/>
  <c r="I55" i="59"/>
  <c r="F55" i="59"/>
  <c r="C55"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AG72" i="59" s="1"/>
  <c r="C72" i="59"/>
  <c r="AE125" i="50"/>
  <c r="AD125" i="50"/>
  <c r="AC125" i="50"/>
  <c r="AC91" i="50" s="1"/>
  <c r="AB125" i="50"/>
  <c r="AA125" i="50"/>
  <c r="Z125" i="50"/>
  <c r="Y125" i="50"/>
  <c r="X125" i="50"/>
  <c r="W125" i="50"/>
  <c r="W91" i="50" s="1"/>
  <c r="V125" i="50"/>
  <c r="U125" i="50"/>
  <c r="T125" i="50"/>
  <c r="T91" i="50" s="1"/>
  <c r="S125" i="50"/>
  <c r="R125" i="50"/>
  <c r="Q125" i="50"/>
  <c r="P125" i="50"/>
  <c r="O125" i="50"/>
  <c r="N125" i="50"/>
  <c r="M125" i="50"/>
  <c r="L125" i="50"/>
  <c r="K125" i="50"/>
  <c r="J125" i="50"/>
  <c r="I125" i="50"/>
  <c r="H125" i="50"/>
  <c r="G125" i="50"/>
  <c r="F125" i="50"/>
  <c r="E125" i="50"/>
  <c r="C125" i="50"/>
  <c r="AE125" i="54"/>
  <c r="AD125" i="54"/>
  <c r="AC125" i="54"/>
  <c r="AB125" i="54"/>
  <c r="AA125" i="54"/>
  <c r="Z125" i="54"/>
  <c r="Y125" i="54"/>
  <c r="X125" i="54"/>
  <c r="W125" i="54"/>
  <c r="V125" i="54"/>
  <c r="U125" i="54"/>
  <c r="T125" i="54"/>
  <c r="S125" i="54"/>
  <c r="R125" i="54"/>
  <c r="Q125" i="54"/>
  <c r="Q91" i="54" s="1"/>
  <c r="P125" i="54"/>
  <c r="O125" i="54"/>
  <c r="N125" i="54"/>
  <c r="N91" i="54" s="1"/>
  <c r="M125" i="54"/>
  <c r="L125" i="54"/>
  <c r="K125" i="54"/>
  <c r="J125" i="54"/>
  <c r="I125" i="54"/>
  <c r="H125" i="54"/>
  <c r="G125" i="54"/>
  <c r="F125" i="54"/>
  <c r="E125" i="54"/>
  <c r="D125" i="54"/>
  <c r="B125" i="54"/>
  <c r="C125" i="54"/>
  <c r="AE91" i="54"/>
  <c r="AD91" i="54" s="1"/>
  <c r="AC91" i="54"/>
  <c r="AB91" i="54"/>
  <c r="Z91" i="54"/>
  <c r="Y91" i="54"/>
  <c r="W91" i="54"/>
  <c r="V91" i="54"/>
  <c r="T91" i="54"/>
  <c r="S91" i="54"/>
  <c r="P91" i="54"/>
  <c r="M91" i="54"/>
  <c r="K91" i="54"/>
  <c r="J91" i="54"/>
  <c r="H91" i="54"/>
  <c r="G91" i="54"/>
  <c r="E91" i="54"/>
  <c r="D91" i="54"/>
  <c r="B91" i="54"/>
  <c r="AE91" i="50"/>
  <c r="AB91" i="50"/>
  <c r="AA91" i="50" s="1"/>
  <c r="Z91" i="50"/>
  <c r="Y91" i="50"/>
  <c r="X91" i="50" s="1"/>
  <c r="V91" i="50"/>
  <c r="S91" i="50"/>
  <c r="Q91" i="50"/>
  <c r="P91" i="50"/>
  <c r="N91" i="50"/>
  <c r="M91" i="50"/>
  <c r="L91" i="50" s="1"/>
  <c r="K91" i="50"/>
  <c r="J91" i="50"/>
  <c r="I91" i="50" s="1"/>
  <c r="H91" i="50"/>
  <c r="G91" i="50"/>
  <c r="F91" i="50" s="1"/>
  <c r="E91" i="50"/>
  <c r="D91" i="50"/>
  <c r="AH82" i="54"/>
  <c r="AF82" i="54"/>
  <c r="AD82" i="54"/>
  <c r="AA82" i="54"/>
  <c r="X82" i="54"/>
  <c r="U82" i="54"/>
  <c r="R82" i="54"/>
  <c r="O82" i="54"/>
  <c r="L82" i="54"/>
  <c r="I82" i="54"/>
  <c r="F82" i="54"/>
  <c r="C82" i="54"/>
  <c r="AH80" i="54"/>
  <c r="AF80" i="54"/>
  <c r="AD80" i="54"/>
  <c r="AA80" i="54"/>
  <c r="X80" i="54"/>
  <c r="U80" i="54"/>
  <c r="R80" i="54"/>
  <c r="O80" i="54"/>
  <c r="L80" i="54"/>
  <c r="I80" i="54"/>
  <c r="F80" i="54"/>
  <c r="C80" i="54"/>
  <c r="AH79" i="54"/>
  <c r="AF79" i="54"/>
  <c r="AD79" i="54"/>
  <c r="AA79" i="54"/>
  <c r="X79" i="54"/>
  <c r="U79" i="54"/>
  <c r="R79" i="54"/>
  <c r="O79" i="54"/>
  <c r="L79" i="54"/>
  <c r="I79" i="54"/>
  <c r="F79" i="54"/>
  <c r="AG79" i="54" s="1"/>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62" i="54"/>
  <c r="AF62" i="54"/>
  <c r="AD62" i="54"/>
  <c r="AA62" i="54"/>
  <c r="X62" i="54"/>
  <c r="U62" i="54"/>
  <c r="R62" i="54"/>
  <c r="O62" i="54"/>
  <c r="L62" i="54"/>
  <c r="I62" i="54"/>
  <c r="F62" i="54"/>
  <c r="AG62" i="54" s="1"/>
  <c r="C62" i="54"/>
  <c r="AH65" i="54"/>
  <c r="AF65" i="54"/>
  <c r="AD65" i="54"/>
  <c r="AA65" i="54"/>
  <c r="X65" i="54"/>
  <c r="U65" i="54"/>
  <c r="R65" i="54"/>
  <c r="O65" i="54"/>
  <c r="L65" i="54"/>
  <c r="I65" i="54"/>
  <c r="F65" i="54"/>
  <c r="C65" i="54"/>
  <c r="AH55" i="54"/>
  <c r="AF55" i="54"/>
  <c r="AD55" i="54"/>
  <c r="AA55" i="54"/>
  <c r="X55" i="54"/>
  <c r="U55" i="54"/>
  <c r="R55" i="54"/>
  <c r="O55" i="54"/>
  <c r="L55" i="54"/>
  <c r="I55" i="54"/>
  <c r="F55" i="54"/>
  <c r="AG55" i="54" s="1"/>
  <c r="C55" i="54"/>
  <c r="D125" i="50"/>
  <c r="B125" i="50"/>
  <c r="B91" i="50" s="1"/>
  <c r="AH87" i="50"/>
  <c r="AF87" i="50"/>
  <c r="AD87" i="50"/>
  <c r="AA87" i="50"/>
  <c r="X87" i="50"/>
  <c r="U87" i="50"/>
  <c r="R87" i="50"/>
  <c r="O87" i="50"/>
  <c r="L87" i="50"/>
  <c r="I87" i="50"/>
  <c r="F87" i="50"/>
  <c r="C87" i="50"/>
  <c r="AH86" i="50"/>
  <c r="AF86" i="50"/>
  <c r="AD86" i="50"/>
  <c r="AA86" i="50"/>
  <c r="X86" i="50"/>
  <c r="U86" i="50"/>
  <c r="R86" i="50"/>
  <c r="O86" i="50"/>
  <c r="L86" i="50"/>
  <c r="I86" i="50"/>
  <c r="F86" i="50"/>
  <c r="C86" i="50"/>
  <c r="AG86" i="50" s="1"/>
  <c r="AH85" i="50"/>
  <c r="AF85" i="50"/>
  <c r="AD85" i="50"/>
  <c r="AA85" i="50"/>
  <c r="X85" i="50"/>
  <c r="U85" i="50"/>
  <c r="R85" i="50"/>
  <c r="O85" i="50"/>
  <c r="L85" i="50"/>
  <c r="I85" i="50"/>
  <c r="F85" i="50"/>
  <c r="C85" i="50"/>
  <c r="AG85" i="50" s="1"/>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62" i="50"/>
  <c r="AF62" i="50"/>
  <c r="AD62" i="50"/>
  <c r="AA62" i="50"/>
  <c r="X62" i="50"/>
  <c r="U62" i="50"/>
  <c r="R62" i="50"/>
  <c r="O62" i="50"/>
  <c r="L62" i="50"/>
  <c r="I62" i="50"/>
  <c r="F62" i="50"/>
  <c r="C62" i="50"/>
  <c r="AH61" i="50"/>
  <c r="AF61" i="50"/>
  <c r="AD61" i="50"/>
  <c r="AA61" i="50"/>
  <c r="X61" i="50"/>
  <c r="U61" i="50"/>
  <c r="R61" i="50"/>
  <c r="O61" i="50"/>
  <c r="L61" i="50"/>
  <c r="I61" i="50"/>
  <c r="F61" i="50"/>
  <c r="C61" i="50"/>
  <c r="AH55" i="50"/>
  <c r="AF55" i="50"/>
  <c r="AD55" i="50"/>
  <c r="AA55" i="50"/>
  <c r="X55" i="50"/>
  <c r="U55" i="50"/>
  <c r="R55" i="50"/>
  <c r="O55" i="50"/>
  <c r="L55" i="50"/>
  <c r="I55" i="50"/>
  <c r="F55" i="50"/>
  <c r="C55" i="50"/>
  <c r="AE91" i="38"/>
  <c r="AC91" i="38"/>
  <c r="AB91" i="38"/>
  <c r="Z91" i="38"/>
  <c r="Y91" i="38"/>
  <c r="W91" i="38"/>
  <c r="V91" i="38"/>
  <c r="T91" i="38"/>
  <c r="S91" i="38"/>
  <c r="Q91" i="38"/>
  <c r="P91" i="38"/>
  <c r="O91" i="38" s="1"/>
  <c r="N91" i="38"/>
  <c r="M91" i="38"/>
  <c r="L91" i="38" s="1"/>
  <c r="K91" i="38"/>
  <c r="J91" i="38"/>
  <c r="I91" i="38" s="1"/>
  <c r="H91" i="38"/>
  <c r="G91" i="38"/>
  <c r="E91" i="38"/>
  <c r="D91" i="38"/>
  <c r="F91" i="38"/>
  <c r="B91" i="38"/>
  <c r="AE125" i="38"/>
  <c r="AD125" i="38"/>
  <c r="AC125" i="38"/>
  <c r="AB125" i="38"/>
  <c r="AA125" i="38"/>
  <c r="Z125" i="38"/>
  <c r="Y125" i="38"/>
  <c r="X125" i="38"/>
  <c r="W125" i="38"/>
  <c r="V125" i="38"/>
  <c r="U125" i="38"/>
  <c r="T125" i="38"/>
  <c r="S125" i="38"/>
  <c r="R125" i="38"/>
  <c r="Q125" i="38"/>
  <c r="P125" i="38"/>
  <c r="O125" i="38"/>
  <c r="N125" i="38"/>
  <c r="M125" i="38"/>
  <c r="L125" i="38"/>
  <c r="K125" i="38"/>
  <c r="J125" i="38"/>
  <c r="I125" i="38"/>
  <c r="H125" i="38"/>
  <c r="G125" i="38"/>
  <c r="F125" i="38"/>
  <c r="E125" i="38"/>
  <c r="D125" i="38"/>
  <c r="C125" i="38"/>
  <c r="B125" i="38"/>
  <c r="C125" i="2"/>
  <c r="D125" i="2"/>
  <c r="E125" i="2"/>
  <c r="F125" i="2"/>
  <c r="G125" i="2"/>
  <c r="H125" i="2"/>
  <c r="I125" i="2"/>
  <c r="J125" i="2"/>
  <c r="K125" i="2"/>
  <c r="L125" i="2"/>
  <c r="M125" i="2"/>
  <c r="N125" i="2"/>
  <c r="O125" i="2"/>
  <c r="P125" i="2"/>
  <c r="Q125" i="2"/>
  <c r="R125" i="2"/>
  <c r="S125" i="2"/>
  <c r="T125" i="2"/>
  <c r="U125" i="2"/>
  <c r="V125" i="2"/>
  <c r="W125" i="2"/>
  <c r="X125" i="2"/>
  <c r="Y125" i="2"/>
  <c r="Z125" i="2"/>
  <c r="AA125" i="2"/>
  <c r="AB125" i="2"/>
  <c r="AC125" i="2"/>
  <c r="AD125" i="2"/>
  <c r="AE125" i="2"/>
  <c r="B125" i="2"/>
  <c r="B91" i="2" s="1"/>
  <c r="AH87" i="38"/>
  <c r="AF87" i="38"/>
  <c r="AD87" i="38"/>
  <c r="AA87" i="38"/>
  <c r="X87" i="38"/>
  <c r="U87" i="38"/>
  <c r="R87" i="38"/>
  <c r="O87" i="38"/>
  <c r="L87" i="38"/>
  <c r="I87" i="38"/>
  <c r="F87" i="38"/>
  <c r="AG87" i="38" s="1"/>
  <c r="C87" i="38"/>
  <c r="AH86" i="38"/>
  <c r="AF86" i="38"/>
  <c r="AD86" i="38"/>
  <c r="AA86" i="38"/>
  <c r="X86" i="38"/>
  <c r="U86" i="38"/>
  <c r="R86" i="38"/>
  <c r="O86" i="38"/>
  <c r="L86" i="38"/>
  <c r="I86" i="38"/>
  <c r="F86" i="38"/>
  <c r="C86" i="38"/>
  <c r="AH88" i="38"/>
  <c r="AF88" i="38"/>
  <c r="AD88" i="38"/>
  <c r="AA88" i="38"/>
  <c r="X88" i="38"/>
  <c r="U88" i="38"/>
  <c r="R88" i="38"/>
  <c r="O88" i="38"/>
  <c r="L88" i="38"/>
  <c r="I88" i="38"/>
  <c r="F88" i="38"/>
  <c r="C88" i="38"/>
  <c r="AH85" i="38"/>
  <c r="AF85" i="38"/>
  <c r="AD85" i="38"/>
  <c r="AA85" i="38"/>
  <c r="X85" i="38"/>
  <c r="U85" i="38"/>
  <c r="R85" i="38"/>
  <c r="O85" i="38"/>
  <c r="L85" i="38"/>
  <c r="I85" i="38"/>
  <c r="F85" i="38"/>
  <c r="C85" i="38"/>
  <c r="AH84" i="38"/>
  <c r="AF84" i="38"/>
  <c r="AD84" i="38"/>
  <c r="AA84" i="38"/>
  <c r="X84" i="38"/>
  <c r="U84" i="38"/>
  <c r="R84" i="38"/>
  <c r="O84" i="38"/>
  <c r="L84" i="38"/>
  <c r="I84" i="38"/>
  <c r="F84" i="38"/>
  <c r="C84" i="38"/>
  <c r="AH83" i="38"/>
  <c r="AF83" i="38"/>
  <c r="AD83" i="38"/>
  <c r="AA83" i="38"/>
  <c r="X83" i="38"/>
  <c r="U83" i="38"/>
  <c r="R83" i="38"/>
  <c r="O83" i="38"/>
  <c r="L83" i="38"/>
  <c r="I83" i="38"/>
  <c r="F83" i="38"/>
  <c r="C83" i="38"/>
  <c r="AH82" i="38"/>
  <c r="AF82" i="38"/>
  <c r="AD82" i="38"/>
  <c r="AA82" i="38"/>
  <c r="X82" i="38"/>
  <c r="U82" i="38"/>
  <c r="R82" i="38"/>
  <c r="O82" i="38"/>
  <c r="L82" i="38"/>
  <c r="I82" i="38"/>
  <c r="F82" i="38"/>
  <c r="C82"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AG77" i="38" s="1"/>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C74" i="38"/>
  <c r="F74" i="38"/>
  <c r="I74" i="38"/>
  <c r="L74" i="38"/>
  <c r="O74" i="38"/>
  <c r="R74" i="38"/>
  <c r="U74" i="38"/>
  <c r="X74" i="38"/>
  <c r="AA74" i="38"/>
  <c r="AD74" i="38"/>
  <c r="AF74" i="38"/>
  <c r="AH74" i="38"/>
  <c r="AH43" i="2"/>
  <c r="AF43" i="2"/>
  <c r="AD43" i="2"/>
  <c r="AA43" i="2"/>
  <c r="X43" i="2"/>
  <c r="U43" i="2"/>
  <c r="R43" i="2"/>
  <c r="O43" i="2"/>
  <c r="L43" i="2"/>
  <c r="I43" i="2"/>
  <c r="F43" i="2"/>
  <c r="C43" i="2"/>
  <c r="AH50" i="38"/>
  <c r="AF50" i="38"/>
  <c r="AD50" i="38"/>
  <c r="AA50" i="38"/>
  <c r="X50" i="38"/>
  <c r="U50" i="38"/>
  <c r="R50" i="38"/>
  <c r="O50" i="38"/>
  <c r="L50" i="38"/>
  <c r="I50" i="38"/>
  <c r="F50" i="38"/>
  <c r="C50" i="38"/>
  <c r="AH43" i="38"/>
  <c r="AF43" i="38"/>
  <c r="AD43" i="38"/>
  <c r="AA43" i="38"/>
  <c r="X43" i="38"/>
  <c r="U43" i="38"/>
  <c r="R43" i="38"/>
  <c r="O43" i="38"/>
  <c r="L43" i="38"/>
  <c r="I43" i="38"/>
  <c r="F43" i="38"/>
  <c r="C43" i="38"/>
  <c r="AH55" i="38"/>
  <c r="AF55" i="38"/>
  <c r="AD55" i="38"/>
  <c r="AA55" i="38"/>
  <c r="X55" i="38"/>
  <c r="U55" i="38"/>
  <c r="R55" i="38"/>
  <c r="O55" i="38"/>
  <c r="L55" i="38"/>
  <c r="I55" i="38"/>
  <c r="F55" i="38"/>
  <c r="C55" i="38"/>
  <c r="AH55" i="2"/>
  <c r="AF55" i="2"/>
  <c r="AD55" i="2"/>
  <c r="AA55" i="2"/>
  <c r="X55" i="2"/>
  <c r="U55" i="2"/>
  <c r="R55" i="2"/>
  <c r="O55" i="2"/>
  <c r="L55" i="2"/>
  <c r="I55" i="2"/>
  <c r="F55" i="2"/>
  <c r="C55" i="2"/>
  <c r="A104" i="55"/>
  <c r="A105" i="55"/>
  <c r="BL17" i="62"/>
  <c r="BZ56" i="37"/>
  <c r="BZ55" i="37"/>
  <c r="BZ54" i="37"/>
  <c r="BZ53" i="37"/>
  <c r="BZ52" i="37"/>
  <c r="BZ51" i="37"/>
  <c r="BZ50" i="37"/>
  <c r="BZ49" i="37"/>
  <c r="BZ48" i="37"/>
  <c r="BZ47" i="37"/>
  <c r="BZ46" i="37"/>
  <c r="BZ45" i="37"/>
  <c r="BZ44" i="37"/>
  <c r="BZ43" i="37"/>
  <c r="BZ42" i="37"/>
  <c r="BZ41" i="37"/>
  <c r="BZ40" i="37"/>
  <c r="BZ39" i="37"/>
  <c r="BZ38" i="37"/>
  <c r="BZ37" i="37"/>
  <c r="BZ36" i="37"/>
  <c r="BZ35" i="37"/>
  <c r="BZ34" i="37"/>
  <c r="BZ33" i="37"/>
  <c r="BZ32" i="37"/>
  <c r="BZ31" i="37"/>
  <c r="BZ30" i="37"/>
  <c r="BZ29" i="37"/>
  <c r="BZ28" i="37"/>
  <c r="BZ27" i="37"/>
  <c r="BZ26" i="37"/>
  <c r="BZ25" i="37"/>
  <c r="BZ24" i="37"/>
  <c r="BZ23" i="37"/>
  <c r="BZ22" i="37"/>
  <c r="BZ21" i="37"/>
  <c r="BZ20" i="37"/>
  <c r="BZ19" i="37"/>
  <c r="BZ18" i="37"/>
  <c r="BZ17" i="37"/>
  <c r="BZ16" i="37"/>
  <c r="BZ15" i="37"/>
  <c r="BZ14" i="37"/>
  <c r="BZ56" i="49"/>
  <c r="BZ55" i="49"/>
  <c r="BZ54" i="49"/>
  <c r="BZ53" i="49"/>
  <c r="BZ52" i="49"/>
  <c r="BZ51" i="49"/>
  <c r="BZ50" i="49"/>
  <c r="BZ49" i="49"/>
  <c r="BZ48" i="49"/>
  <c r="BZ47" i="49"/>
  <c r="BZ46" i="49"/>
  <c r="BZ45" i="49"/>
  <c r="BZ44" i="49"/>
  <c r="BZ43" i="49"/>
  <c r="BZ42" i="49"/>
  <c r="BZ41" i="49"/>
  <c r="BZ40" i="49"/>
  <c r="BZ39" i="49"/>
  <c r="BZ38" i="49"/>
  <c r="BZ37" i="49"/>
  <c r="BZ36" i="49"/>
  <c r="BZ35" i="49"/>
  <c r="BZ34" i="49"/>
  <c r="BZ33" i="49"/>
  <c r="BZ32" i="49"/>
  <c r="BZ31" i="49"/>
  <c r="BZ30" i="49"/>
  <c r="BZ29" i="49"/>
  <c r="BZ28" i="49"/>
  <c r="BZ27" i="49"/>
  <c r="BZ26" i="49"/>
  <c r="BZ25" i="49"/>
  <c r="BZ24" i="49"/>
  <c r="BZ23" i="49"/>
  <c r="BZ22" i="49"/>
  <c r="BZ21" i="49"/>
  <c r="BZ20" i="49"/>
  <c r="BZ19" i="49"/>
  <c r="BZ18" i="49"/>
  <c r="BZ17" i="49"/>
  <c r="BZ16" i="49"/>
  <c r="BZ15" i="49"/>
  <c r="BZ14" i="49"/>
  <c r="BZ56" i="53"/>
  <c r="BZ55" i="53"/>
  <c r="BZ54" i="53"/>
  <c r="BZ53" i="53"/>
  <c r="BZ52" i="53"/>
  <c r="BZ51" i="53"/>
  <c r="BZ50" i="53"/>
  <c r="BZ49" i="53"/>
  <c r="BZ48" i="53"/>
  <c r="BZ47" i="53"/>
  <c r="BZ46" i="53"/>
  <c r="BZ45" i="53"/>
  <c r="BZ44" i="53"/>
  <c r="BZ43" i="53"/>
  <c r="BZ42" i="53"/>
  <c r="BZ41" i="53"/>
  <c r="BZ40" i="53"/>
  <c r="BZ39" i="53"/>
  <c r="BZ38" i="53"/>
  <c r="BZ37" i="53"/>
  <c r="BZ36" i="53"/>
  <c r="BZ35" i="53"/>
  <c r="BZ34" i="53"/>
  <c r="BZ33" i="53"/>
  <c r="BZ32" i="53"/>
  <c r="BZ31" i="53"/>
  <c r="BZ30" i="53"/>
  <c r="BZ29" i="53"/>
  <c r="BZ28" i="53"/>
  <c r="BZ27" i="53"/>
  <c r="BZ26" i="53"/>
  <c r="BZ25" i="53"/>
  <c r="BZ24" i="53"/>
  <c r="BZ23" i="53"/>
  <c r="BZ22" i="53"/>
  <c r="BZ21" i="53"/>
  <c r="BZ20" i="53"/>
  <c r="BZ19" i="53"/>
  <c r="BZ18" i="53"/>
  <c r="BZ17" i="53"/>
  <c r="BZ16" i="53"/>
  <c r="BZ15" i="53"/>
  <c r="BZ14" i="53"/>
  <c r="BZ56" i="58"/>
  <c r="BZ55" i="58"/>
  <c r="BZ54" i="58"/>
  <c r="BZ53" i="58"/>
  <c r="BZ52" i="58"/>
  <c r="BZ51" i="58"/>
  <c r="BZ50" i="58"/>
  <c r="BZ49" i="58"/>
  <c r="BZ48" i="58"/>
  <c r="BZ47" i="58"/>
  <c r="BZ46" i="58"/>
  <c r="BZ45" i="58"/>
  <c r="BZ44" i="58"/>
  <c r="BZ43" i="58"/>
  <c r="BZ42" i="58"/>
  <c r="BZ41" i="58"/>
  <c r="BZ40" i="58"/>
  <c r="BZ39" i="58"/>
  <c r="BZ38" i="58"/>
  <c r="BZ37" i="58"/>
  <c r="BZ36" i="58"/>
  <c r="BZ35" i="58"/>
  <c r="BZ34" i="58"/>
  <c r="BZ33" i="58"/>
  <c r="BZ32" i="58"/>
  <c r="BZ31" i="58"/>
  <c r="BZ30" i="58"/>
  <c r="BZ29" i="58"/>
  <c r="BZ28" i="58"/>
  <c r="BZ27" i="58"/>
  <c r="BZ26" i="58"/>
  <c r="BZ25" i="58"/>
  <c r="BZ24" i="58"/>
  <c r="BZ23" i="58"/>
  <c r="BZ22" i="58"/>
  <c r="BZ21" i="58"/>
  <c r="BZ20" i="58"/>
  <c r="BZ19" i="58"/>
  <c r="BZ18" i="58"/>
  <c r="BZ17" i="58"/>
  <c r="BZ16" i="58"/>
  <c r="BZ15" i="58"/>
  <c r="BZ14" i="58"/>
  <c r="BZ56" i="62"/>
  <c r="BZ55" i="62"/>
  <c r="BZ54" i="62"/>
  <c r="BZ53" i="62"/>
  <c r="BZ52" i="62"/>
  <c r="BZ51" i="62"/>
  <c r="BZ50" i="62"/>
  <c r="BZ49" i="62"/>
  <c r="BZ48" i="62"/>
  <c r="BZ47" i="62"/>
  <c r="BZ46" i="62"/>
  <c r="BZ45" i="62"/>
  <c r="BZ44" i="62"/>
  <c r="BZ43" i="62"/>
  <c r="BZ42" i="62"/>
  <c r="BZ41" i="62"/>
  <c r="BZ40" i="62"/>
  <c r="BZ39" i="62"/>
  <c r="BZ38" i="62"/>
  <c r="BZ37" i="62"/>
  <c r="BZ36" i="62"/>
  <c r="BZ35" i="62"/>
  <c r="BZ34" i="62"/>
  <c r="BZ33" i="62"/>
  <c r="BZ32" i="62"/>
  <c r="BZ31" i="62"/>
  <c r="BZ30" i="62"/>
  <c r="BZ29" i="62"/>
  <c r="BZ28" i="62"/>
  <c r="BZ27" i="62"/>
  <c r="BZ26" i="62"/>
  <c r="BZ25" i="62"/>
  <c r="BZ24" i="62"/>
  <c r="BZ23" i="62"/>
  <c r="BZ22" i="62"/>
  <c r="BZ21" i="62"/>
  <c r="BZ20" i="62"/>
  <c r="BZ19" i="62"/>
  <c r="BZ18" i="62"/>
  <c r="BZ17" i="62"/>
  <c r="BZ16" i="62"/>
  <c r="BZ15" i="62"/>
  <c r="BZ14" i="62"/>
  <c r="BZ56" i="66"/>
  <c r="BZ55" i="66"/>
  <c r="BZ54" i="66"/>
  <c r="BZ53" i="66"/>
  <c r="BZ52" i="66"/>
  <c r="BZ51" i="66"/>
  <c r="BZ50" i="66"/>
  <c r="BZ49" i="66"/>
  <c r="BZ48" i="66"/>
  <c r="BZ47" i="66"/>
  <c r="BZ46" i="66"/>
  <c r="BZ45" i="66"/>
  <c r="BZ44" i="66"/>
  <c r="BZ43" i="66"/>
  <c r="BZ42" i="66"/>
  <c r="BZ41" i="66"/>
  <c r="BZ40" i="66"/>
  <c r="BZ39" i="66"/>
  <c r="BZ38" i="66"/>
  <c r="BZ37" i="66"/>
  <c r="BZ36" i="66"/>
  <c r="BZ35" i="66"/>
  <c r="BZ34" i="66"/>
  <c r="BZ33" i="66"/>
  <c r="BZ32" i="66"/>
  <c r="BZ31" i="66"/>
  <c r="BZ30" i="66"/>
  <c r="BZ29" i="66"/>
  <c r="BZ28" i="66"/>
  <c r="BZ27" i="66"/>
  <c r="BZ26" i="66"/>
  <c r="BZ25" i="66"/>
  <c r="BZ24" i="66"/>
  <c r="BZ23" i="66"/>
  <c r="BZ22" i="66"/>
  <c r="BZ21" i="66"/>
  <c r="BZ20" i="66"/>
  <c r="BZ19" i="66"/>
  <c r="BZ18" i="66"/>
  <c r="BZ17" i="66"/>
  <c r="BZ16" i="66"/>
  <c r="BZ15" i="66"/>
  <c r="BZ14" i="66"/>
  <c r="BZ56" i="70"/>
  <c r="BZ55" i="70"/>
  <c r="BZ54" i="70"/>
  <c r="BZ53" i="70"/>
  <c r="BZ52" i="70"/>
  <c r="BZ51" i="70"/>
  <c r="BZ50" i="70"/>
  <c r="BZ49" i="70"/>
  <c r="BZ48" i="70"/>
  <c r="BZ47" i="70"/>
  <c r="BZ46" i="70"/>
  <c r="BZ45" i="70"/>
  <c r="BZ44" i="70"/>
  <c r="BZ43" i="70"/>
  <c r="BZ42" i="70"/>
  <c r="BZ41" i="70"/>
  <c r="BZ40" i="70"/>
  <c r="BZ39" i="70"/>
  <c r="BZ38" i="70"/>
  <c r="BZ37" i="70"/>
  <c r="BZ36" i="70"/>
  <c r="BZ35" i="70"/>
  <c r="BZ34" i="70"/>
  <c r="BZ33" i="70"/>
  <c r="BZ32" i="70"/>
  <c r="BZ31" i="70"/>
  <c r="BZ30" i="70"/>
  <c r="BZ29" i="70"/>
  <c r="BZ28" i="70"/>
  <c r="BZ27" i="70"/>
  <c r="BZ26" i="70"/>
  <c r="BZ25" i="70"/>
  <c r="BZ24" i="70"/>
  <c r="BZ23" i="70"/>
  <c r="BZ22" i="70"/>
  <c r="BZ21" i="70"/>
  <c r="BZ20" i="70"/>
  <c r="BZ19" i="70"/>
  <c r="BZ18" i="70"/>
  <c r="BZ17" i="70"/>
  <c r="BZ16" i="70"/>
  <c r="BZ15" i="70"/>
  <c r="BZ14" i="70"/>
  <c r="BZ56" i="9"/>
  <c r="BZ55" i="9"/>
  <c r="BZ54" i="9"/>
  <c r="BZ53" i="9"/>
  <c r="BZ52" i="9"/>
  <c r="BZ51" i="9"/>
  <c r="BZ50" i="9"/>
  <c r="BZ49" i="9"/>
  <c r="BZ48" i="9"/>
  <c r="BZ47" i="9"/>
  <c r="BZ46" i="9"/>
  <c r="BZ45" i="9"/>
  <c r="BZ44" i="9"/>
  <c r="BZ43" i="9"/>
  <c r="BZ42" i="9"/>
  <c r="BZ41" i="9"/>
  <c r="BZ40" i="9"/>
  <c r="BZ39" i="9"/>
  <c r="BZ38" i="9"/>
  <c r="BZ37" i="9"/>
  <c r="BZ36" i="9"/>
  <c r="BZ35" i="9"/>
  <c r="BZ34" i="9"/>
  <c r="BZ33" i="9"/>
  <c r="BZ32" i="9"/>
  <c r="BZ31" i="9"/>
  <c r="BZ30" i="9"/>
  <c r="BZ29" i="9"/>
  <c r="BZ28" i="9"/>
  <c r="BZ27" i="9"/>
  <c r="BZ26" i="9"/>
  <c r="BZ25" i="9"/>
  <c r="BZ24" i="9"/>
  <c r="BZ23" i="9"/>
  <c r="BZ22" i="9"/>
  <c r="BZ21" i="9"/>
  <c r="BZ20" i="9"/>
  <c r="BZ19" i="9"/>
  <c r="BZ18" i="9"/>
  <c r="BZ17" i="9"/>
  <c r="BZ16" i="9"/>
  <c r="BZ15" i="9"/>
  <c r="BZ14" i="9"/>
  <c r="BS56" i="37"/>
  <c r="BS55" i="37"/>
  <c r="BS54" i="37"/>
  <c r="BS53" i="37"/>
  <c r="BS52" i="37"/>
  <c r="BS51" i="37"/>
  <c r="BS50" i="37"/>
  <c r="BS49" i="37"/>
  <c r="BS48" i="37"/>
  <c r="BS47" i="37"/>
  <c r="BS46" i="37"/>
  <c r="BS45" i="37"/>
  <c r="BS44" i="37"/>
  <c r="BS43" i="37"/>
  <c r="BS42" i="37"/>
  <c r="BS41" i="37"/>
  <c r="BS40" i="37"/>
  <c r="BS39" i="37"/>
  <c r="BS38" i="37"/>
  <c r="BS37" i="37"/>
  <c r="BS36" i="37"/>
  <c r="BS35" i="37"/>
  <c r="BS34" i="37"/>
  <c r="BS33" i="37"/>
  <c r="BS32" i="37"/>
  <c r="BS31" i="37"/>
  <c r="BS30" i="37"/>
  <c r="BS29" i="37"/>
  <c r="BS28" i="37"/>
  <c r="BS27" i="37"/>
  <c r="BS26" i="37"/>
  <c r="BS25" i="37"/>
  <c r="BS24" i="37"/>
  <c r="BS23" i="37"/>
  <c r="BS22" i="37"/>
  <c r="BS21" i="37"/>
  <c r="BS20" i="37"/>
  <c r="BS19" i="37"/>
  <c r="BS18" i="37"/>
  <c r="BS17" i="37"/>
  <c r="BS16" i="37"/>
  <c r="BS15" i="37"/>
  <c r="BS14" i="37"/>
  <c r="BS56" i="49"/>
  <c r="BS55" i="49"/>
  <c r="BS54" i="49"/>
  <c r="BS53" i="49"/>
  <c r="BS52" i="49"/>
  <c r="BS51" i="49"/>
  <c r="BS50" i="49"/>
  <c r="BS49" i="49"/>
  <c r="BS48" i="49"/>
  <c r="BS47" i="49"/>
  <c r="BS46" i="49"/>
  <c r="BS45" i="49"/>
  <c r="BS44" i="49"/>
  <c r="BS43" i="49"/>
  <c r="BS42" i="49"/>
  <c r="BS41" i="49"/>
  <c r="BS40" i="49"/>
  <c r="BS39" i="49"/>
  <c r="BS38" i="49"/>
  <c r="BS37" i="49"/>
  <c r="BS36" i="49"/>
  <c r="BS35" i="49"/>
  <c r="BS34" i="49"/>
  <c r="BS33" i="49"/>
  <c r="BS32" i="49"/>
  <c r="BS31" i="49"/>
  <c r="BS30" i="49"/>
  <c r="BS29" i="49"/>
  <c r="BS28" i="49"/>
  <c r="BS27" i="49"/>
  <c r="BS26" i="49"/>
  <c r="BS25" i="49"/>
  <c r="BS24" i="49"/>
  <c r="BS23" i="49"/>
  <c r="BS22" i="49"/>
  <c r="BS21" i="49"/>
  <c r="BS20" i="49"/>
  <c r="BS19" i="49"/>
  <c r="BS18" i="49"/>
  <c r="BS17" i="49"/>
  <c r="BS16" i="49"/>
  <c r="BS15" i="49"/>
  <c r="BS14" i="49"/>
  <c r="BS56" i="53"/>
  <c r="BS55" i="53"/>
  <c r="BS54" i="53"/>
  <c r="BS53" i="53"/>
  <c r="BS52" i="53"/>
  <c r="BS51" i="53"/>
  <c r="BS50" i="53"/>
  <c r="BS49" i="53"/>
  <c r="BS48" i="53"/>
  <c r="BS47" i="53"/>
  <c r="BS46" i="53"/>
  <c r="BS45" i="53"/>
  <c r="BS44" i="53"/>
  <c r="BS43" i="53"/>
  <c r="BS42" i="53"/>
  <c r="BS41" i="53"/>
  <c r="BS40" i="53"/>
  <c r="BS39" i="53"/>
  <c r="BS38" i="53"/>
  <c r="BS37" i="53"/>
  <c r="BS36" i="53"/>
  <c r="BS35" i="53"/>
  <c r="BS34" i="53"/>
  <c r="BS33" i="53"/>
  <c r="BS32" i="53"/>
  <c r="BS31" i="53"/>
  <c r="BS30" i="53"/>
  <c r="BS29" i="53"/>
  <c r="BS28" i="53"/>
  <c r="BS27" i="53"/>
  <c r="BS26" i="53"/>
  <c r="BS25" i="53"/>
  <c r="BS24" i="53"/>
  <c r="BS23" i="53"/>
  <c r="BS22" i="53"/>
  <c r="BS21" i="53"/>
  <c r="BS20" i="53"/>
  <c r="BS19" i="53"/>
  <c r="BS18" i="53"/>
  <c r="BS17" i="53"/>
  <c r="BS16" i="53"/>
  <c r="BS15" i="53"/>
  <c r="BS14" i="53"/>
  <c r="BS56" i="58"/>
  <c r="BS55" i="58"/>
  <c r="BS54" i="58"/>
  <c r="BS53" i="58"/>
  <c r="BS52" i="58"/>
  <c r="BS51" i="58"/>
  <c r="BS50" i="58"/>
  <c r="BS49" i="58"/>
  <c r="BS48" i="58"/>
  <c r="BS47" i="58"/>
  <c r="BS46" i="58"/>
  <c r="BS45" i="58"/>
  <c r="BS44" i="58"/>
  <c r="BS43" i="58"/>
  <c r="BS42" i="58"/>
  <c r="BS41" i="58"/>
  <c r="BS40" i="58"/>
  <c r="BS39" i="58"/>
  <c r="BS38" i="58"/>
  <c r="BS37" i="58"/>
  <c r="BS36" i="58"/>
  <c r="BS35" i="58"/>
  <c r="BS34" i="58"/>
  <c r="BS33" i="58"/>
  <c r="BS32" i="58"/>
  <c r="BS31" i="58"/>
  <c r="BS30" i="58"/>
  <c r="BS29" i="58"/>
  <c r="BS28" i="58"/>
  <c r="BS27" i="58"/>
  <c r="BS26" i="58"/>
  <c r="BS25" i="58"/>
  <c r="BS24" i="58"/>
  <c r="BS23" i="58"/>
  <c r="BS22" i="58"/>
  <c r="BS21" i="58"/>
  <c r="BS20" i="58"/>
  <c r="BS19" i="58"/>
  <c r="BS18" i="58"/>
  <c r="BS17" i="58"/>
  <c r="BS16" i="58"/>
  <c r="BS15" i="58"/>
  <c r="BS14" i="58"/>
  <c r="BS56" i="62"/>
  <c r="BS55" i="62"/>
  <c r="BS54" i="62"/>
  <c r="BS53" i="62"/>
  <c r="BS52" i="62"/>
  <c r="BS51" i="62"/>
  <c r="BS50" i="62"/>
  <c r="BS49" i="62"/>
  <c r="BS48" i="62"/>
  <c r="BS47" i="62"/>
  <c r="BS46" i="62"/>
  <c r="BS45" i="62"/>
  <c r="BS44" i="62"/>
  <c r="BS43" i="62"/>
  <c r="BS42" i="62"/>
  <c r="BS41" i="62"/>
  <c r="BS40" i="62"/>
  <c r="BS39" i="62"/>
  <c r="BS38" i="62"/>
  <c r="BS37" i="62"/>
  <c r="BS36" i="62"/>
  <c r="BS35" i="62"/>
  <c r="BS34" i="62"/>
  <c r="BS33" i="62"/>
  <c r="BS32" i="62"/>
  <c r="BS31" i="62"/>
  <c r="BS30" i="62"/>
  <c r="BS29" i="62"/>
  <c r="BS28" i="62"/>
  <c r="BS27" i="62"/>
  <c r="BS26" i="62"/>
  <c r="BS25" i="62"/>
  <c r="BS24" i="62"/>
  <c r="BS23" i="62"/>
  <c r="BS22" i="62"/>
  <c r="BS21" i="62"/>
  <c r="BS20" i="62"/>
  <c r="BS19" i="62"/>
  <c r="BS18" i="62"/>
  <c r="BS17" i="62"/>
  <c r="BS16" i="62"/>
  <c r="BS15" i="62"/>
  <c r="BS14" i="62"/>
  <c r="BS56" i="66"/>
  <c r="BS55" i="66"/>
  <c r="BS54" i="66"/>
  <c r="BS53" i="66"/>
  <c r="BS52" i="66"/>
  <c r="BS51" i="66"/>
  <c r="BS50" i="66"/>
  <c r="BS49" i="66"/>
  <c r="BS48" i="66"/>
  <c r="BS47" i="66"/>
  <c r="BS46" i="66"/>
  <c r="BS45" i="66"/>
  <c r="BS44" i="66"/>
  <c r="BS43" i="66"/>
  <c r="BS42" i="66"/>
  <c r="BS41" i="66"/>
  <c r="BS40" i="66"/>
  <c r="BS39" i="66"/>
  <c r="BS38" i="66"/>
  <c r="BS37" i="66"/>
  <c r="BS36" i="66"/>
  <c r="BS35" i="66"/>
  <c r="BS34" i="66"/>
  <c r="BS33" i="66"/>
  <c r="BS32" i="66"/>
  <c r="BS31" i="66"/>
  <c r="BS30" i="66"/>
  <c r="BS29" i="66"/>
  <c r="BS28" i="66"/>
  <c r="BS27" i="66"/>
  <c r="BS26" i="66"/>
  <c r="BS25" i="66"/>
  <c r="BS24" i="66"/>
  <c r="BS23" i="66"/>
  <c r="BS22" i="66"/>
  <c r="BS21" i="66"/>
  <c r="BS20" i="66"/>
  <c r="BS19" i="66"/>
  <c r="BS18" i="66"/>
  <c r="BS17" i="66"/>
  <c r="BS16" i="66"/>
  <c r="BS15" i="66"/>
  <c r="BS14" i="66"/>
  <c r="BS56" i="70"/>
  <c r="BS55" i="70"/>
  <c r="BS54" i="70"/>
  <c r="BS53" i="70"/>
  <c r="BS52" i="70"/>
  <c r="BS51" i="70"/>
  <c r="BS50" i="70"/>
  <c r="BS49" i="70"/>
  <c r="BS48" i="70"/>
  <c r="BS47" i="70"/>
  <c r="BS46" i="70"/>
  <c r="BS45" i="70"/>
  <c r="BS44" i="70"/>
  <c r="BS43" i="70"/>
  <c r="BS42" i="70"/>
  <c r="BS41" i="70"/>
  <c r="BS40" i="70"/>
  <c r="BS39" i="70"/>
  <c r="BS38" i="70"/>
  <c r="BS37" i="70"/>
  <c r="BS36" i="70"/>
  <c r="BS35" i="70"/>
  <c r="BS34" i="70"/>
  <c r="BS33" i="70"/>
  <c r="BS32" i="70"/>
  <c r="BS31" i="70"/>
  <c r="BS30" i="70"/>
  <c r="BS29" i="70"/>
  <c r="BS28" i="70"/>
  <c r="BS27" i="70"/>
  <c r="BS26" i="70"/>
  <c r="BS25" i="70"/>
  <c r="BS24" i="70"/>
  <c r="BS23" i="70"/>
  <c r="BS22" i="70"/>
  <c r="BS21" i="70"/>
  <c r="BS20" i="70"/>
  <c r="BS19" i="70"/>
  <c r="BS18" i="70"/>
  <c r="BS17" i="70"/>
  <c r="BS16" i="70"/>
  <c r="BS15" i="70"/>
  <c r="BS14" i="70"/>
  <c r="BS56" i="9"/>
  <c r="BS55" i="9"/>
  <c r="BS54" i="9"/>
  <c r="BS53" i="9"/>
  <c r="BS52" i="9"/>
  <c r="BS51" i="9"/>
  <c r="BS50" i="9"/>
  <c r="BS49" i="9"/>
  <c r="BS48" i="9"/>
  <c r="BS47" i="9"/>
  <c r="BS46" i="9"/>
  <c r="BS45" i="9"/>
  <c r="BS44" i="9"/>
  <c r="BS43" i="9"/>
  <c r="BS42" i="9"/>
  <c r="BS41" i="9"/>
  <c r="BS40" i="9"/>
  <c r="BS39" i="9"/>
  <c r="BS38" i="9"/>
  <c r="BS37" i="9"/>
  <c r="BS36" i="9"/>
  <c r="BS35" i="9"/>
  <c r="BS34" i="9"/>
  <c r="BS33" i="9"/>
  <c r="BS32" i="9"/>
  <c r="BS31" i="9"/>
  <c r="BS30" i="9"/>
  <c r="BS29" i="9"/>
  <c r="BS28" i="9"/>
  <c r="BS27" i="9"/>
  <c r="BS26" i="9"/>
  <c r="BS25" i="9"/>
  <c r="BS24" i="9"/>
  <c r="BS23" i="9"/>
  <c r="BS22" i="9"/>
  <c r="BS21" i="9"/>
  <c r="BS20" i="9"/>
  <c r="BS19" i="9"/>
  <c r="BS18" i="9"/>
  <c r="BS17" i="9"/>
  <c r="BS16" i="9"/>
  <c r="BS15" i="9"/>
  <c r="BS14" i="9"/>
  <c r="BL56" i="37"/>
  <c r="BL55" i="37"/>
  <c r="BL54" i="37"/>
  <c r="BL53" i="37"/>
  <c r="BL52" i="37"/>
  <c r="BL51" i="37"/>
  <c r="BL50" i="37"/>
  <c r="BL49" i="37"/>
  <c r="BL48" i="37"/>
  <c r="BL47" i="37"/>
  <c r="BL46" i="37"/>
  <c r="BL45" i="37"/>
  <c r="BL44" i="37"/>
  <c r="BL43" i="37"/>
  <c r="BL42" i="37"/>
  <c r="BL41" i="37"/>
  <c r="BL40" i="37"/>
  <c r="BL39" i="37"/>
  <c r="BL38" i="37"/>
  <c r="BL37" i="37"/>
  <c r="BL36" i="37"/>
  <c r="BL35" i="37"/>
  <c r="BL34" i="37"/>
  <c r="BL33" i="37"/>
  <c r="BL32" i="37"/>
  <c r="BL31" i="37"/>
  <c r="BL30" i="37"/>
  <c r="BL29" i="37"/>
  <c r="BL28" i="37"/>
  <c r="BL27" i="37"/>
  <c r="BL26" i="37"/>
  <c r="BL25" i="37"/>
  <c r="BL24" i="37"/>
  <c r="BL23" i="37"/>
  <c r="BL22" i="37"/>
  <c r="BL21" i="37"/>
  <c r="BL20" i="37"/>
  <c r="BL19" i="37"/>
  <c r="BL18" i="37"/>
  <c r="BL17" i="37"/>
  <c r="BL16" i="37"/>
  <c r="BL15" i="37"/>
  <c r="BL14" i="37"/>
  <c r="BL56" i="49"/>
  <c r="BL55" i="49"/>
  <c r="BL54" i="49"/>
  <c r="BL53" i="49"/>
  <c r="BL52" i="49"/>
  <c r="BL51" i="49"/>
  <c r="BL50" i="49"/>
  <c r="BL49" i="49"/>
  <c r="BL48" i="49"/>
  <c r="BL47" i="49"/>
  <c r="BL46" i="49"/>
  <c r="BL45" i="49"/>
  <c r="BL44" i="49"/>
  <c r="BL43" i="49"/>
  <c r="BL42" i="49"/>
  <c r="BL41" i="49"/>
  <c r="BL40" i="49"/>
  <c r="BL39" i="49"/>
  <c r="BL38" i="49"/>
  <c r="BL37" i="49"/>
  <c r="BL36" i="49"/>
  <c r="BL35" i="49"/>
  <c r="BL34" i="49"/>
  <c r="BL33" i="49"/>
  <c r="BL32" i="49"/>
  <c r="BL31" i="49"/>
  <c r="BL30" i="49"/>
  <c r="BL29" i="49"/>
  <c r="BL28" i="49"/>
  <c r="BL27" i="49"/>
  <c r="BL26" i="49"/>
  <c r="BL25" i="49"/>
  <c r="BL24" i="49"/>
  <c r="BL23" i="49"/>
  <c r="BL22" i="49"/>
  <c r="BL21" i="49"/>
  <c r="BL20" i="49"/>
  <c r="BL19" i="49"/>
  <c r="BL18" i="49"/>
  <c r="BL17" i="49"/>
  <c r="BL16" i="49"/>
  <c r="BL15" i="49"/>
  <c r="BL14" i="49"/>
  <c r="BL56" i="53"/>
  <c r="BL55" i="53"/>
  <c r="BL54" i="53"/>
  <c r="BL53" i="53"/>
  <c r="BL52" i="53"/>
  <c r="BL51" i="53"/>
  <c r="BL50" i="53"/>
  <c r="BL49" i="53"/>
  <c r="BL48" i="53"/>
  <c r="BL47" i="53"/>
  <c r="BL46" i="53"/>
  <c r="BL45" i="53"/>
  <c r="BL44" i="53"/>
  <c r="BL43" i="53"/>
  <c r="BL42" i="53"/>
  <c r="BL41" i="53"/>
  <c r="BL40" i="53"/>
  <c r="BL39" i="53"/>
  <c r="BL38" i="53"/>
  <c r="BL37" i="53"/>
  <c r="BL36" i="53"/>
  <c r="BL35" i="53"/>
  <c r="BL34" i="53"/>
  <c r="BL33" i="53"/>
  <c r="BL32" i="53"/>
  <c r="BL31" i="53"/>
  <c r="BL30" i="53"/>
  <c r="BL29" i="53"/>
  <c r="BL28" i="53"/>
  <c r="BL27" i="53"/>
  <c r="BL26" i="53"/>
  <c r="BL25" i="53"/>
  <c r="BL24" i="53"/>
  <c r="BL23" i="53"/>
  <c r="BL22" i="53"/>
  <c r="BL21" i="53"/>
  <c r="BL20" i="53"/>
  <c r="BL19" i="53"/>
  <c r="BL18" i="53"/>
  <c r="BL17" i="53"/>
  <c r="BL16" i="53"/>
  <c r="BL15" i="53"/>
  <c r="BL14" i="53"/>
  <c r="BL56" i="58"/>
  <c r="BL55" i="58"/>
  <c r="BL54" i="58"/>
  <c r="BL53" i="58"/>
  <c r="BL52" i="58"/>
  <c r="BL51" i="58"/>
  <c r="BL50" i="58"/>
  <c r="BL49" i="58"/>
  <c r="BL48" i="58"/>
  <c r="BL47" i="58"/>
  <c r="BL46" i="58"/>
  <c r="BL45" i="58"/>
  <c r="BL44" i="58"/>
  <c r="BL43" i="58"/>
  <c r="BL42" i="58"/>
  <c r="BL41" i="58"/>
  <c r="BL40" i="58"/>
  <c r="BL39" i="58"/>
  <c r="BL38" i="58"/>
  <c r="BL37" i="58"/>
  <c r="BL36" i="58"/>
  <c r="BL35" i="58"/>
  <c r="BL34" i="58"/>
  <c r="BL33" i="58"/>
  <c r="BL32" i="58"/>
  <c r="BL31" i="58"/>
  <c r="BL30" i="58"/>
  <c r="BL29" i="58"/>
  <c r="BL28" i="58"/>
  <c r="BL27" i="58"/>
  <c r="BL26" i="58"/>
  <c r="BL25" i="58"/>
  <c r="BL24" i="58"/>
  <c r="BL23" i="58"/>
  <c r="BL22" i="58"/>
  <c r="BL21" i="58"/>
  <c r="BL20" i="58"/>
  <c r="BL19" i="58"/>
  <c r="BL18" i="58"/>
  <c r="BL17" i="58"/>
  <c r="BL16" i="58"/>
  <c r="BL15" i="58"/>
  <c r="BL14" i="58"/>
  <c r="BL56" i="62"/>
  <c r="BL55" i="62"/>
  <c r="BL54" i="62"/>
  <c r="BL53" i="62"/>
  <c r="BL52" i="62"/>
  <c r="BL51" i="62"/>
  <c r="BL50" i="62"/>
  <c r="BL49" i="62"/>
  <c r="BL48" i="62"/>
  <c r="BL47" i="62"/>
  <c r="BL46" i="62"/>
  <c r="BL45" i="62"/>
  <c r="BL44" i="62"/>
  <c r="BL43" i="62"/>
  <c r="BL42" i="62"/>
  <c r="BL41" i="62"/>
  <c r="BL40" i="62"/>
  <c r="BL39" i="62"/>
  <c r="BL38" i="62"/>
  <c r="BL37" i="62"/>
  <c r="BL36" i="62"/>
  <c r="BL35" i="62"/>
  <c r="BL34" i="62"/>
  <c r="BL33" i="62"/>
  <c r="BL32" i="62"/>
  <c r="BL31" i="62"/>
  <c r="BL30" i="62"/>
  <c r="BL29" i="62"/>
  <c r="BL28" i="62"/>
  <c r="BL27" i="62"/>
  <c r="BL26" i="62"/>
  <c r="BL25" i="62"/>
  <c r="BL24" i="62"/>
  <c r="BL23" i="62"/>
  <c r="BL22" i="62"/>
  <c r="BL21" i="62"/>
  <c r="BL20" i="62"/>
  <c r="BL19" i="62"/>
  <c r="BL18" i="62"/>
  <c r="BL16" i="62"/>
  <c r="BL15" i="62"/>
  <c r="BL14" i="62"/>
  <c r="BL56" i="66"/>
  <c r="BL55" i="66"/>
  <c r="BL54" i="66"/>
  <c r="BL53" i="66"/>
  <c r="BL52" i="66"/>
  <c r="BL51" i="66"/>
  <c r="BL50" i="66"/>
  <c r="BL49" i="66"/>
  <c r="BL48" i="66"/>
  <c r="BL47" i="66"/>
  <c r="BL46" i="66"/>
  <c r="BL45" i="66"/>
  <c r="BL44" i="66"/>
  <c r="BL43" i="66"/>
  <c r="BL42" i="66"/>
  <c r="BL41" i="66"/>
  <c r="BL40" i="66"/>
  <c r="BL39" i="66"/>
  <c r="BL38" i="66"/>
  <c r="BL37" i="66"/>
  <c r="BL36" i="66"/>
  <c r="BL35" i="66"/>
  <c r="BL34" i="66"/>
  <c r="BL33" i="66"/>
  <c r="BL32" i="66"/>
  <c r="BL31" i="66"/>
  <c r="BL30" i="66"/>
  <c r="BL29" i="66"/>
  <c r="BL28" i="66"/>
  <c r="BL27" i="66"/>
  <c r="BL26" i="66"/>
  <c r="BL25" i="66"/>
  <c r="BL24" i="66"/>
  <c r="BL23" i="66"/>
  <c r="BL22" i="66"/>
  <c r="BL21" i="66"/>
  <c r="BL20" i="66"/>
  <c r="BL19" i="66"/>
  <c r="BL18" i="66"/>
  <c r="BL17" i="66"/>
  <c r="BL16" i="66"/>
  <c r="BL15" i="66"/>
  <c r="BL14" i="66"/>
  <c r="BL56" i="70"/>
  <c r="BL55" i="70"/>
  <c r="BL54" i="70"/>
  <c r="BL53" i="70"/>
  <c r="BL52" i="70"/>
  <c r="BL51" i="70"/>
  <c r="BL50" i="70"/>
  <c r="BL49" i="70"/>
  <c r="BL48" i="70"/>
  <c r="BL47" i="70"/>
  <c r="BL46" i="70"/>
  <c r="BL45" i="70"/>
  <c r="BL44" i="70"/>
  <c r="BL43" i="70"/>
  <c r="BL42" i="70"/>
  <c r="BL41" i="70"/>
  <c r="BL40" i="70"/>
  <c r="BL39" i="70"/>
  <c r="BL38" i="70"/>
  <c r="BL37" i="70"/>
  <c r="BL36" i="70"/>
  <c r="BL35" i="70"/>
  <c r="BL34" i="70"/>
  <c r="BL33" i="70"/>
  <c r="BL32" i="70"/>
  <c r="BL31" i="70"/>
  <c r="BL30" i="70"/>
  <c r="BL29" i="70"/>
  <c r="BL28" i="70"/>
  <c r="BL27" i="70"/>
  <c r="BL26" i="70"/>
  <c r="BL25" i="70"/>
  <c r="BL24" i="70"/>
  <c r="BL23" i="70"/>
  <c r="BL22" i="70"/>
  <c r="BL21" i="70"/>
  <c r="BL20" i="70"/>
  <c r="BL19" i="70"/>
  <c r="BL18" i="70"/>
  <c r="BL17" i="70"/>
  <c r="BL16" i="70"/>
  <c r="BL15" i="70"/>
  <c r="BL14" i="70"/>
  <c r="BL56" i="9"/>
  <c r="BL55" i="9"/>
  <c r="BL54" i="9"/>
  <c r="BL53" i="9"/>
  <c r="BL52" i="9"/>
  <c r="BL51" i="9"/>
  <c r="BL50" i="9"/>
  <c r="BL49" i="9"/>
  <c r="BL48" i="9"/>
  <c r="BL47" i="9"/>
  <c r="BL46" i="9"/>
  <c r="BL45" i="9"/>
  <c r="BL44" i="9"/>
  <c r="BL43" i="9"/>
  <c r="BL42" i="9"/>
  <c r="BL41" i="9"/>
  <c r="BL40" i="9"/>
  <c r="BL39" i="9"/>
  <c r="BL38" i="9"/>
  <c r="BL37" i="9"/>
  <c r="BL36" i="9"/>
  <c r="BL35" i="9"/>
  <c r="BL34" i="9"/>
  <c r="BL33" i="9"/>
  <c r="BL32" i="9"/>
  <c r="BL31" i="9"/>
  <c r="BL30" i="9"/>
  <c r="BL29" i="9"/>
  <c r="BL28" i="9"/>
  <c r="BL27" i="9"/>
  <c r="BL26" i="9"/>
  <c r="BL25" i="9"/>
  <c r="BL24" i="9"/>
  <c r="BL23" i="9"/>
  <c r="BL22" i="9"/>
  <c r="BL21" i="9"/>
  <c r="BL20" i="9"/>
  <c r="BL19" i="9"/>
  <c r="BL18" i="9"/>
  <c r="BL17" i="9"/>
  <c r="BL16" i="9"/>
  <c r="BL15" i="9"/>
  <c r="BL14" i="9"/>
  <c r="BE56" i="37"/>
  <c r="BE55" i="37"/>
  <c r="BE54" i="37"/>
  <c r="BE53" i="37"/>
  <c r="BE52" i="37"/>
  <c r="BE51" i="37"/>
  <c r="BE50" i="37"/>
  <c r="BE49" i="37"/>
  <c r="BE48" i="37"/>
  <c r="BE47" i="37"/>
  <c r="BE46" i="37"/>
  <c r="BE45" i="37"/>
  <c r="BE44" i="37"/>
  <c r="BE43" i="37"/>
  <c r="BE42" i="37"/>
  <c r="BE41" i="37"/>
  <c r="BE40" i="37"/>
  <c r="BE39" i="37"/>
  <c r="BE38" i="37"/>
  <c r="BE37" i="37"/>
  <c r="BE36" i="37"/>
  <c r="BE35" i="37"/>
  <c r="BE34" i="37"/>
  <c r="BE33" i="37"/>
  <c r="BE32" i="37"/>
  <c r="BE31" i="37"/>
  <c r="BE30" i="37"/>
  <c r="BE29" i="37"/>
  <c r="BE28" i="37"/>
  <c r="BE27" i="37"/>
  <c r="BE26" i="37"/>
  <c r="BE25" i="37"/>
  <c r="BE24" i="37"/>
  <c r="BE23" i="37"/>
  <c r="BE22" i="37"/>
  <c r="BE21" i="37"/>
  <c r="BE20" i="37"/>
  <c r="BE19" i="37"/>
  <c r="BE18" i="37"/>
  <c r="BE17" i="37"/>
  <c r="BE16" i="37"/>
  <c r="BE15" i="37"/>
  <c r="BE14" i="37"/>
  <c r="BE56" i="49"/>
  <c r="BE55" i="49"/>
  <c r="BE54" i="49"/>
  <c r="BE53" i="49"/>
  <c r="BE52" i="49"/>
  <c r="BE51" i="49"/>
  <c r="BE50" i="49"/>
  <c r="BE49" i="49"/>
  <c r="BE48" i="49"/>
  <c r="BE47" i="49"/>
  <c r="BE46" i="49"/>
  <c r="BE45" i="49"/>
  <c r="BE44" i="49"/>
  <c r="BE43" i="49"/>
  <c r="BE42" i="49"/>
  <c r="BE41" i="49"/>
  <c r="BE40" i="49"/>
  <c r="BE39" i="49"/>
  <c r="BE38" i="49"/>
  <c r="BE37" i="49"/>
  <c r="BE36" i="49"/>
  <c r="BE35" i="49"/>
  <c r="BE34" i="49"/>
  <c r="BE33" i="49"/>
  <c r="BE32" i="49"/>
  <c r="BE31" i="49"/>
  <c r="BE30" i="49"/>
  <c r="BE29" i="49"/>
  <c r="BE28" i="49"/>
  <c r="BE27" i="49"/>
  <c r="BE26" i="49"/>
  <c r="BE25" i="49"/>
  <c r="BE24" i="49"/>
  <c r="BE23" i="49"/>
  <c r="BE22" i="49"/>
  <c r="BE21" i="49"/>
  <c r="BE20" i="49"/>
  <c r="BE19" i="49"/>
  <c r="BE18" i="49"/>
  <c r="BE17" i="49"/>
  <c r="BE16" i="49"/>
  <c r="BE15" i="49"/>
  <c r="BE14" i="49"/>
  <c r="BE56" i="53"/>
  <c r="BE55" i="53"/>
  <c r="BE54" i="53"/>
  <c r="BE53" i="53"/>
  <c r="BE52" i="53"/>
  <c r="BE51" i="53"/>
  <c r="BE50" i="53"/>
  <c r="BE49" i="53"/>
  <c r="BE48" i="53"/>
  <c r="BE47" i="53"/>
  <c r="BE46" i="53"/>
  <c r="BE45" i="53"/>
  <c r="BE44" i="53"/>
  <c r="BE43" i="53"/>
  <c r="BE42" i="53"/>
  <c r="BE41" i="53"/>
  <c r="BE40" i="53"/>
  <c r="BE39" i="53"/>
  <c r="BE38" i="53"/>
  <c r="BE37" i="53"/>
  <c r="BE36" i="53"/>
  <c r="BE35" i="53"/>
  <c r="BE34" i="53"/>
  <c r="BE33" i="53"/>
  <c r="BE32" i="53"/>
  <c r="BE31" i="53"/>
  <c r="BE30" i="53"/>
  <c r="BE29" i="53"/>
  <c r="BE28" i="53"/>
  <c r="BE27" i="53"/>
  <c r="BE26" i="53"/>
  <c r="BE25" i="53"/>
  <c r="BE24" i="53"/>
  <c r="BE23" i="53"/>
  <c r="BE22" i="53"/>
  <c r="BE21" i="53"/>
  <c r="BE20" i="53"/>
  <c r="BE19" i="53"/>
  <c r="BE18" i="53"/>
  <c r="BE17" i="53"/>
  <c r="BE16" i="53"/>
  <c r="BE15" i="53"/>
  <c r="BE14" i="53"/>
  <c r="BE56" i="58"/>
  <c r="BE55" i="58"/>
  <c r="BE54" i="58"/>
  <c r="BE53" i="58"/>
  <c r="BE52" i="58"/>
  <c r="BE51" i="58"/>
  <c r="BE50" i="58"/>
  <c r="BE49" i="58"/>
  <c r="BE48" i="58"/>
  <c r="BE47" i="58"/>
  <c r="BE46" i="58"/>
  <c r="BE45" i="58"/>
  <c r="BE44" i="58"/>
  <c r="BE43" i="58"/>
  <c r="BE42" i="58"/>
  <c r="BE41" i="58"/>
  <c r="BE40" i="58"/>
  <c r="BE39" i="58"/>
  <c r="BE38" i="58"/>
  <c r="BE37" i="58"/>
  <c r="BE36" i="58"/>
  <c r="BE35" i="58"/>
  <c r="BE34" i="58"/>
  <c r="BE33" i="58"/>
  <c r="BE32" i="58"/>
  <c r="BE31" i="58"/>
  <c r="BE30" i="58"/>
  <c r="BE29" i="58"/>
  <c r="BE28" i="58"/>
  <c r="BE27" i="58"/>
  <c r="BE26" i="58"/>
  <c r="BE25" i="58"/>
  <c r="BE24" i="58"/>
  <c r="BE23" i="58"/>
  <c r="BE22" i="58"/>
  <c r="BE21" i="58"/>
  <c r="BE20" i="58"/>
  <c r="BE19" i="58"/>
  <c r="BE18" i="58"/>
  <c r="BE17" i="58"/>
  <c r="BE16" i="58"/>
  <c r="BE15" i="58"/>
  <c r="BE14" i="58"/>
  <c r="BE56" i="62"/>
  <c r="BE55" i="62"/>
  <c r="BE54" i="62"/>
  <c r="BE53" i="62"/>
  <c r="BE52" i="62"/>
  <c r="BE51" i="62"/>
  <c r="BE50" i="62"/>
  <c r="BE49" i="62"/>
  <c r="BE48" i="62"/>
  <c r="BE47" i="62"/>
  <c r="BE46" i="62"/>
  <c r="BE45" i="62"/>
  <c r="BE44" i="62"/>
  <c r="BE43" i="62"/>
  <c r="BE42" i="62"/>
  <c r="BE41" i="62"/>
  <c r="BE40" i="62"/>
  <c r="BE39" i="62"/>
  <c r="BE38" i="62"/>
  <c r="BE37" i="62"/>
  <c r="BE36" i="62"/>
  <c r="BE35" i="62"/>
  <c r="BE34" i="62"/>
  <c r="BE33" i="62"/>
  <c r="BE32" i="62"/>
  <c r="BE31" i="62"/>
  <c r="BE30" i="62"/>
  <c r="BE29" i="62"/>
  <c r="BE28" i="62"/>
  <c r="BE27" i="62"/>
  <c r="BE26" i="62"/>
  <c r="BE25" i="62"/>
  <c r="BE24" i="62"/>
  <c r="BE23" i="62"/>
  <c r="BE22" i="62"/>
  <c r="BE21" i="62"/>
  <c r="BE20" i="62"/>
  <c r="BE19" i="62"/>
  <c r="BE18" i="62"/>
  <c r="BE17" i="62"/>
  <c r="BE16" i="62"/>
  <c r="BE15" i="62"/>
  <c r="BE14" i="62"/>
  <c r="BE56" i="66"/>
  <c r="BE55" i="66"/>
  <c r="BE54" i="66"/>
  <c r="BE53" i="66"/>
  <c r="BE52" i="66"/>
  <c r="BE51" i="66"/>
  <c r="BE50" i="66"/>
  <c r="BE49" i="66"/>
  <c r="BE48" i="66"/>
  <c r="BE47" i="66"/>
  <c r="BE46" i="66"/>
  <c r="BE45" i="66"/>
  <c r="BE44" i="66"/>
  <c r="BE43" i="66"/>
  <c r="BE42" i="66"/>
  <c r="BE41" i="66"/>
  <c r="BE40" i="66"/>
  <c r="BE39" i="66"/>
  <c r="BE38" i="66"/>
  <c r="BE37" i="66"/>
  <c r="BE36" i="66"/>
  <c r="BE35" i="66"/>
  <c r="BE34" i="66"/>
  <c r="BE33" i="66"/>
  <c r="BE32" i="66"/>
  <c r="BE31" i="66"/>
  <c r="BE30" i="66"/>
  <c r="BE29" i="66"/>
  <c r="BE28" i="66"/>
  <c r="BE27" i="66"/>
  <c r="BE26" i="66"/>
  <c r="BE25" i="66"/>
  <c r="BE24" i="66"/>
  <c r="BE23" i="66"/>
  <c r="BE22" i="66"/>
  <c r="BE21" i="66"/>
  <c r="BE20" i="66"/>
  <c r="BE19" i="66"/>
  <c r="BE18" i="66"/>
  <c r="BE17" i="66"/>
  <c r="BE16" i="66"/>
  <c r="BE15" i="66"/>
  <c r="BE14" i="66"/>
  <c r="BE56" i="70"/>
  <c r="BE55" i="70"/>
  <c r="BE54" i="70"/>
  <c r="BE53" i="70"/>
  <c r="BE52" i="70"/>
  <c r="BE51" i="70"/>
  <c r="BE50" i="70"/>
  <c r="BE49" i="70"/>
  <c r="BE48" i="70"/>
  <c r="BE47" i="70"/>
  <c r="BE46" i="70"/>
  <c r="BE45" i="70"/>
  <c r="BE44" i="70"/>
  <c r="BE43" i="70"/>
  <c r="BE42" i="70"/>
  <c r="BE41" i="70"/>
  <c r="BE40" i="70"/>
  <c r="BE39" i="70"/>
  <c r="BE38" i="70"/>
  <c r="BE37" i="70"/>
  <c r="BE36" i="70"/>
  <c r="BE35" i="70"/>
  <c r="BE34" i="70"/>
  <c r="BE33" i="70"/>
  <c r="BE32" i="70"/>
  <c r="BE31" i="70"/>
  <c r="BE30" i="70"/>
  <c r="BE29" i="70"/>
  <c r="BE28" i="70"/>
  <c r="BE27" i="70"/>
  <c r="BE26" i="70"/>
  <c r="BE25" i="70"/>
  <c r="BE24" i="70"/>
  <c r="BE23" i="70"/>
  <c r="BE22" i="70"/>
  <c r="BE21" i="70"/>
  <c r="BE20" i="70"/>
  <c r="BE19" i="70"/>
  <c r="BE18" i="70"/>
  <c r="BE17" i="70"/>
  <c r="BE16" i="70"/>
  <c r="BE15" i="70"/>
  <c r="BE14" i="70"/>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BE16" i="9"/>
  <c r="BE15" i="9"/>
  <c r="BE14" i="9"/>
  <c r="AX56" i="37"/>
  <c r="AX55" i="37"/>
  <c r="AX54" i="37"/>
  <c r="AX53" i="37"/>
  <c r="AX52" i="37"/>
  <c r="AX51" i="37"/>
  <c r="AX50" i="37"/>
  <c r="AX49" i="37"/>
  <c r="AX48" i="37"/>
  <c r="AX47" i="37"/>
  <c r="AX46" i="37"/>
  <c r="AX45" i="37"/>
  <c r="AX44" i="37"/>
  <c r="AX43" i="37"/>
  <c r="AX42" i="37"/>
  <c r="AX41" i="37"/>
  <c r="AX40" i="37"/>
  <c r="AX39" i="37"/>
  <c r="AX38" i="37"/>
  <c r="AX37" i="37"/>
  <c r="AX36" i="37"/>
  <c r="AX35" i="37"/>
  <c r="AX34" i="37"/>
  <c r="AX33" i="37"/>
  <c r="AX32" i="37"/>
  <c r="AX31" i="37"/>
  <c r="AX30" i="37"/>
  <c r="AX29" i="37"/>
  <c r="AX28" i="37"/>
  <c r="AX27" i="37"/>
  <c r="AX26" i="37"/>
  <c r="AX25" i="37"/>
  <c r="AX24" i="37"/>
  <c r="AX23" i="37"/>
  <c r="AX22" i="37"/>
  <c r="AX21" i="37"/>
  <c r="AX20" i="37"/>
  <c r="AX19" i="37"/>
  <c r="AX18" i="37"/>
  <c r="AX17" i="37"/>
  <c r="AX16" i="37"/>
  <c r="AX15" i="37"/>
  <c r="AX14" i="37"/>
  <c r="AX56" i="49"/>
  <c r="AX55" i="49"/>
  <c r="AX54" i="49"/>
  <c r="AX53" i="49"/>
  <c r="AX52" i="49"/>
  <c r="AX51" i="49"/>
  <c r="AX50" i="49"/>
  <c r="AX49" i="49"/>
  <c r="AX48" i="49"/>
  <c r="AX47" i="49"/>
  <c r="AX46" i="49"/>
  <c r="AX45" i="49"/>
  <c r="AX44" i="49"/>
  <c r="AX43" i="49"/>
  <c r="AX42" i="49"/>
  <c r="AX41" i="49"/>
  <c r="AX40" i="49"/>
  <c r="AX39" i="49"/>
  <c r="AX38" i="49"/>
  <c r="AX37" i="49"/>
  <c r="AX36" i="49"/>
  <c r="AX35" i="49"/>
  <c r="AX34" i="49"/>
  <c r="AX33" i="49"/>
  <c r="AX32" i="49"/>
  <c r="AX31" i="49"/>
  <c r="AX30" i="49"/>
  <c r="AX29" i="49"/>
  <c r="AX28" i="49"/>
  <c r="AX27" i="49"/>
  <c r="AX26" i="49"/>
  <c r="AX25" i="49"/>
  <c r="AX24" i="49"/>
  <c r="AX23" i="49"/>
  <c r="AX22" i="49"/>
  <c r="AX21" i="49"/>
  <c r="AX20" i="49"/>
  <c r="AX19" i="49"/>
  <c r="AX18" i="49"/>
  <c r="AX17" i="49"/>
  <c r="AX16" i="49"/>
  <c r="AX15" i="49"/>
  <c r="AX14" i="49"/>
  <c r="AX56" i="53"/>
  <c r="AX55" i="53"/>
  <c r="AX54" i="53"/>
  <c r="AX53" i="53"/>
  <c r="AX52" i="53"/>
  <c r="AX51" i="53"/>
  <c r="AX50" i="53"/>
  <c r="AX49" i="53"/>
  <c r="AX48" i="53"/>
  <c r="AX47" i="53"/>
  <c r="AX46" i="53"/>
  <c r="AX45" i="53"/>
  <c r="AX44" i="53"/>
  <c r="AX43" i="53"/>
  <c r="AX42" i="53"/>
  <c r="AX41" i="53"/>
  <c r="AX40" i="53"/>
  <c r="AX39" i="53"/>
  <c r="AX38" i="53"/>
  <c r="AX37" i="53"/>
  <c r="AX36" i="53"/>
  <c r="AX35" i="53"/>
  <c r="AX34" i="53"/>
  <c r="AX33" i="53"/>
  <c r="AX32" i="53"/>
  <c r="AX31" i="53"/>
  <c r="AX30" i="53"/>
  <c r="AX29" i="53"/>
  <c r="AX28" i="53"/>
  <c r="AX27" i="53"/>
  <c r="AX26" i="53"/>
  <c r="AX25" i="53"/>
  <c r="AX24" i="53"/>
  <c r="AX23" i="53"/>
  <c r="AX22" i="53"/>
  <c r="AX21" i="53"/>
  <c r="AX20" i="53"/>
  <c r="AX19" i="53"/>
  <c r="AX18" i="53"/>
  <c r="AX17" i="53"/>
  <c r="AX16" i="53"/>
  <c r="AX15" i="53"/>
  <c r="AX14" i="53"/>
  <c r="AX56" i="58"/>
  <c r="AX55" i="58"/>
  <c r="AX54" i="58"/>
  <c r="AX53" i="58"/>
  <c r="AX52" i="58"/>
  <c r="AX51" i="58"/>
  <c r="AX50" i="58"/>
  <c r="AX49" i="58"/>
  <c r="AX48" i="58"/>
  <c r="AX47" i="58"/>
  <c r="AX46" i="58"/>
  <c r="AX45" i="58"/>
  <c r="AX44" i="58"/>
  <c r="AX43" i="58"/>
  <c r="AX42" i="58"/>
  <c r="AX41" i="58"/>
  <c r="AX40" i="58"/>
  <c r="AX39" i="58"/>
  <c r="AX38" i="58"/>
  <c r="AX37" i="58"/>
  <c r="AX36" i="58"/>
  <c r="AX35" i="58"/>
  <c r="AX34" i="58"/>
  <c r="AX33" i="58"/>
  <c r="AX32" i="58"/>
  <c r="AX31" i="58"/>
  <c r="AX30" i="58"/>
  <c r="AX29" i="58"/>
  <c r="AX28" i="58"/>
  <c r="AX27" i="58"/>
  <c r="AX26" i="58"/>
  <c r="AX25" i="58"/>
  <c r="AX24" i="58"/>
  <c r="AX23" i="58"/>
  <c r="AX22" i="58"/>
  <c r="AX21" i="58"/>
  <c r="AX20" i="58"/>
  <c r="AX19" i="58"/>
  <c r="AX18" i="58"/>
  <c r="AX17" i="58"/>
  <c r="AX16" i="58"/>
  <c r="AX15" i="58"/>
  <c r="AX14" i="58"/>
  <c r="AX56" i="62"/>
  <c r="AX55" i="62"/>
  <c r="AX54" i="62"/>
  <c r="AX53" i="62"/>
  <c r="AX52" i="62"/>
  <c r="AX51" i="62"/>
  <c r="AX50" i="62"/>
  <c r="AX49" i="62"/>
  <c r="AX48" i="62"/>
  <c r="AX47" i="62"/>
  <c r="AX46" i="62"/>
  <c r="AX45" i="62"/>
  <c r="AX44" i="62"/>
  <c r="AX43" i="62"/>
  <c r="AX42" i="62"/>
  <c r="AX41" i="62"/>
  <c r="AX40" i="62"/>
  <c r="AX39" i="62"/>
  <c r="AX38" i="62"/>
  <c r="AX37" i="62"/>
  <c r="AX36" i="62"/>
  <c r="AX35" i="62"/>
  <c r="AX34" i="62"/>
  <c r="AX33" i="62"/>
  <c r="AX32" i="62"/>
  <c r="AX31" i="62"/>
  <c r="AX30" i="62"/>
  <c r="AX29" i="62"/>
  <c r="AX28" i="62"/>
  <c r="AX27" i="62"/>
  <c r="AX26" i="62"/>
  <c r="AX25" i="62"/>
  <c r="AX24" i="62"/>
  <c r="AX23" i="62"/>
  <c r="AX22" i="62"/>
  <c r="AX21" i="62"/>
  <c r="AX20" i="62"/>
  <c r="AX19" i="62"/>
  <c r="AX18" i="62"/>
  <c r="AX17" i="62"/>
  <c r="AX16" i="62"/>
  <c r="AX15" i="62"/>
  <c r="AX14" i="62"/>
  <c r="AX56" i="66"/>
  <c r="AX55" i="66"/>
  <c r="AX54" i="66"/>
  <c r="AX53" i="66"/>
  <c r="AX52" i="66"/>
  <c r="AX51" i="66"/>
  <c r="AX50" i="66"/>
  <c r="AX49" i="66"/>
  <c r="AX48" i="66"/>
  <c r="AX47" i="66"/>
  <c r="AX46" i="66"/>
  <c r="AX45" i="66"/>
  <c r="AX44" i="66"/>
  <c r="AX43" i="66"/>
  <c r="AX42" i="66"/>
  <c r="AX41" i="66"/>
  <c r="AX40" i="66"/>
  <c r="AX39" i="66"/>
  <c r="AX38" i="66"/>
  <c r="AX37" i="66"/>
  <c r="AX36" i="66"/>
  <c r="AX35" i="66"/>
  <c r="AX34" i="66"/>
  <c r="AX33" i="66"/>
  <c r="AX32" i="66"/>
  <c r="AX31" i="66"/>
  <c r="AX30" i="66"/>
  <c r="AX29" i="66"/>
  <c r="AX28" i="66"/>
  <c r="AX27" i="66"/>
  <c r="AX26" i="66"/>
  <c r="AX25" i="66"/>
  <c r="AX24" i="66"/>
  <c r="AX23" i="66"/>
  <c r="AX22" i="66"/>
  <c r="AX21" i="66"/>
  <c r="AX20" i="66"/>
  <c r="AX19" i="66"/>
  <c r="AX18" i="66"/>
  <c r="AX17" i="66"/>
  <c r="AX16" i="66"/>
  <c r="AX15" i="66"/>
  <c r="AX14" i="66"/>
  <c r="AX56" i="70"/>
  <c r="AX55" i="70"/>
  <c r="AX54" i="70"/>
  <c r="AX53" i="70"/>
  <c r="AX52" i="70"/>
  <c r="AX51" i="70"/>
  <c r="AX50" i="70"/>
  <c r="AX49" i="70"/>
  <c r="AX48" i="70"/>
  <c r="AX47" i="70"/>
  <c r="AX46" i="70"/>
  <c r="AX45" i="70"/>
  <c r="AX44" i="70"/>
  <c r="AX43" i="70"/>
  <c r="AX42" i="70"/>
  <c r="AX41" i="70"/>
  <c r="AX40" i="70"/>
  <c r="AX39" i="70"/>
  <c r="AX38" i="70"/>
  <c r="AX37" i="70"/>
  <c r="AX36" i="70"/>
  <c r="AX35" i="70"/>
  <c r="AX34" i="70"/>
  <c r="AX33" i="70"/>
  <c r="AX32" i="70"/>
  <c r="AX31" i="70"/>
  <c r="AX30" i="70"/>
  <c r="AX29" i="70"/>
  <c r="AX28" i="70"/>
  <c r="AX27" i="70"/>
  <c r="AX26" i="70"/>
  <c r="AX25" i="70"/>
  <c r="AX24" i="70"/>
  <c r="AX23" i="70"/>
  <c r="AX22" i="70"/>
  <c r="AX21" i="70"/>
  <c r="AX20" i="70"/>
  <c r="AX19" i="70"/>
  <c r="AX18" i="70"/>
  <c r="AX17" i="70"/>
  <c r="AX16" i="70"/>
  <c r="AX15" i="70"/>
  <c r="AX14" i="70"/>
  <c r="AX56" i="9"/>
  <c r="AX55" i="9"/>
  <c r="AX54" i="9"/>
  <c r="AX53" i="9"/>
  <c r="AX52" i="9"/>
  <c r="AX51" i="9"/>
  <c r="AX50" i="9"/>
  <c r="AX49" i="9"/>
  <c r="AX48" i="9"/>
  <c r="AX47" i="9"/>
  <c r="AX46" i="9"/>
  <c r="AX45" i="9"/>
  <c r="AX44" i="9"/>
  <c r="AX43" i="9"/>
  <c r="AX42" i="9"/>
  <c r="AX41" i="9"/>
  <c r="AX40" i="9"/>
  <c r="AX39" i="9"/>
  <c r="AX38" i="9"/>
  <c r="AX37" i="9"/>
  <c r="AX36" i="9"/>
  <c r="AX35" i="9"/>
  <c r="AX34" i="9"/>
  <c r="AX33" i="9"/>
  <c r="AX32" i="9"/>
  <c r="AX31" i="9"/>
  <c r="AX30" i="9"/>
  <c r="AX29" i="9"/>
  <c r="AX28" i="9"/>
  <c r="AX27" i="9"/>
  <c r="AX26" i="9"/>
  <c r="AX25" i="9"/>
  <c r="AX24" i="9"/>
  <c r="AX23" i="9"/>
  <c r="AX22" i="9"/>
  <c r="AX21" i="9"/>
  <c r="AX20" i="9"/>
  <c r="AX19" i="9"/>
  <c r="AX18" i="9"/>
  <c r="AX17" i="9"/>
  <c r="AX16" i="9"/>
  <c r="AX15" i="9"/>
  <c r="AX14" i="9"/>
  <c r="AQ56" i="37"/>
  <c r="AQ55" i="37"/>
  <c r="AQ54" i="37"/>
  <c r="AQ53" i="37"/>
  <c r="AQ52" i="37"/>
  <c r="AQ51" i="37"/>
  <c r="AQ50" i="37"/>
  <c r="AQ49" i="37"/>
  <c r="AQ48" i="37"/>
  <c r="AQ47" i="37"/>
  <c r="AQ46" i="37"/>
  <c r="AQ45" i="37"/>
  <c r="AQ44" i="37"/>
  <c r="AQ43" i="37"/>
  <c r="AQ42" i="37"/>
  <c r="AQ41" i="37"/>
  <c r="AQ40" i="37"/>
  <c r="AQ39" i="37"/>
  <c r="AQ38" i="37"/>
  <c r="AQ37" i="37"/>
  <c r="AQ36" i="37"/>
  <c r="AQ35" i="37"/>
  <c r="AQ34" i="37"/>
  <c r="AQ33" i="37"/>
  <c r="AQ32" i="37"/>
  <c r="AQ31" i="37"/>
  <c r="AQ30" i="37"/>
  <c r="AQ29" i="37"/>
  <c r="AQ28" i="37"/>
  <c r="AQ27" i="37"/>
  <c r="AQ26" i="37"/>
  <c r="AQ25" i="37"/>
  <c r="AQ24" i="37"/>
  <c r="AQ23" i="37"/>
  <c r="AQ22" i="37"/>
  <c r="AQ21" i="37"/>
  <c r="AQ20" i="37"/>
  <c r="AQ19" i="37"/>
  <c r="AQ18" i="37"/>
  <c r="AQ17" i="37"/>
  <c r="AQ16" i="37"/>
  <c r="AQ15" i="37"/>
  <c r="AQ14" i="37"/>
  <c r="AQ56" i="49"/>
  <c r="AQ55" i="49"/>
  <c r="AQ54" i="49"/>
  <c r="AQ53" i="49"/>
  <c r="AQ52" i="49"/>
  <c r="AQ51" i="49"/>
  <c r="AQ50" i="49"/>
  <c r="AQ49" i="49"/>
  <c r="AQ48" i="49"/>
  <c r="AQ47" i="49"/>
  <c r="AQ46" i="49"/>
  <c r="AQ45" i="49"/>
  <c r="AQ44" i="49"/>
  <c r="AQ43" i="49"/>
  <c r="AQ42" i="49"/>
  <c r="AQ41" i="49"/>
  <c r="AQ40" i="49"/>
  <c r="AQ39" i="49"/>
  <c r="AQ38" i="49"/>
  <c r="AQ37" i="49"/>
  <c r="AQ36" i="49"/>
  <c r="AQ35" i="49"/>
  <c r="AQ34" i="49"/>
  <c r="AQ33" i="49"/>
  <c r="AQ32" i="49"/>
  <c r="AQ31" i="49"/>
  <c r="AQ30" i="49"/>
  <c r="AQ29" i="49"/>
  <c r="AQ28" i="49"/>
  <c r="AQ27" i="49"/>
  <c r="AQ26" i="49"/>
  <c r="AQ25" i="49"/>
  <c r="AQ24" i="49"/>
  <c r="AQ23" i="49"/>
  <c r="AQ22" i="49"/>
  <c r="AQ21" i="49"/>
  <c r="AQ20" i="49"/>
  <c r="AQ19" i="49"/>
  <c r="AQ18" i="49"/>
  <c r="AQ17" i="49"/>
  <c r="AQ16" i="49"/>
  <c r="AQ15" i="49"/>
  <c r="AQ14" i="49"/>
  <c r="AQ56" i="53"/>
  <c r="AQ55" i="53"/>
  <c r="AQ54" i="53"/>
  <c r="AQ53" i="53"/>
  <c r="AQ52" i="53"/>
  <c r="AQ51" i="53"/>
  <c r="AQ50" i="53"/>
  <c r="AQ49" i="53"/>
  <c r="AQ48" i="53"/>
  <c r="AQ47" i="53"/>
  <c r="AQ46" i="53"/>
  <c r="AQ45" i="53"/>
  <c r="AQ44" i="53"/>
  <c r="AQ43" i="53"/>
  <c r="AQ42" i="53"/>
  <c r="AQ41" i="53"/>
  <c r="AQ40" i="53"/>
  <c r="AQ39" i="53"/>
  <c r="AQ38" i="53"/>
  <c r="AQ37" i="53"/>
  <c r="AQ36" i="53"/>
  <c r="AQ35" i="53"/>
  <c r="AQ34" i="53"/>
  <c r="AQ33" i="53"/>
  <c r="AQ32" i="53"/>
  <c r="AQ31" i="53"/>
  <c r="AQ30" i="53"/>
  <c r="AQ29" i="53"/>
  <c r="AQ28" i="53"/>
  <c r="AQ27" i="53"/>
  <c r="AQ26" i="53"/>
  <c r="AQ25" i="53"/>
  <c r="AQ24" i="53"/>
  <c r="AQ23" i="53"/>
  <c r="AQ22" i="53"/>
  <c r="AQ21" i="53"/>
  <c r="AQ20" i="53"/>
  <c r="AQ19" i="53"/>
  <c r="AQ18" i="53"/>
  <c r="AQ17" i="53"/>
  <c r="AQ16" i="53"/>
  <c r="AQ15" i="53"/>
  <c r="AQ14" i="53"/>
  <c r="AQ56" i="58"/>
  <c r="AQ55" i="58"/>
  <c r="AQ54" i="58"/>
  <c r="AQ53" i="58"/>
  <c r="AQ52" i="58"/>
  <c r="AQ51" i="58"/>
  <c r="AQ50" i="58"/>
  <c r="AQ49" i="58"/>
  <c r="AQ48" i="58"/>
  <c r="AQ47" i="58"/>
  <c r="AQ46" i="58"/>
  <c r="AQ45" i="58"/>
  <c r="AQ44" i="58"/>
  <c r="AQ43" i="58"/>
  <c r="AQ42" i="58"/>
  <c r="AQ41" i="58"/>
  <c r="AQ40" i="58"/>
  <c r="AQ39" i="58"/>
  <c r="AQ38" i="58"/>
  <c r="AQ37" i="58"/>
  <c r="AQ36" i="58"/>
  <c r="AQ35" i="58"/>
  <c r="AQ34" i="58"/>
  <c r="AQ33" i="58"/>
  <c r="AQ32" i="58"/>
  <c r="AQ31" i="58"/>
  <c r="AQ30" i="58"/>
  <c r="AQ29" i="58"/>
  <c r="AQ28" i="58"/>
  <c r="AQ27" i="58"/>
  <c r="AQ26" i="58"/>
  <c r="AQ25" i="58"/>
  <c r="AQ24" i="58"/>
  <c r="AQ23" i="58"/>
  <c r="AQ22" i="58"/>
  <c r="AQ21" i="58"/>
  <c r="AQ20" i="58"/>
  <c r="AQ19" i="58"/>
  <c r="AQ18" i="58"/>
  <c r="AQ17" i="58"/>
  <c r="AQ16" i="58"/>
  <c r="AQ15" i="58"/>
  <c r="AQ14" i="58"/>
  <c r="AQ56" i="62"/>
  <c r="AQ55" i="62"/>
  <c r="AQ54" i="62"/>
  <c r="AQ53" i="62"/>
  <c r="AQ52" i="62"/>
  <c r="AQ51" i="62"/>
  <c r="AQ50" i="62"/>
  <c r="AQ49" i="62"/>
  <c r="AQ48" i="62"/>
  <c r="AQ47" i="62"/>
  <c r="AQ46" i="62"/>
  <c r="AQ45" i="62"/>
  <c r="AQ44" i="62"/>
  <c r="AQ43" i="62"/>
  <c r="AQ42" i="62"/>
  <c r="AQ41" i="62"/>
  <c r="AQ40" i="62"/>
  <c r="AQ39" i="62"/>
  <c r="AQ38" i="62"/>
  <c r="AQ37" i="62"/>
  <c r="AQ36" i="62"/>
  <c r="AQ35" i="62"/>
  <c r="AQ34" i="62"/>
  <c r="AQ33" i="62"/>
  <c r="AQ32" i="62"/>
  <c r="AQ31" i="62"/>
  <c r="AQ30" i="62"/>
  <c r="AQ29" i="62"/>
  <c r="AQ28" i="62"/>
  <c r="AQ27" i="62"/>
  <c r="AQ26" i="62"/>
  <c r="AQ25" i="62"/>
  <c r="AQ24" i="62"/>
  <c r="AQ23" i="62"/>
  <c r="AQ22" i="62"/>
  <c r="AQ21" i="62"/>
  <c r="AQ20" i="62"/>
  <c r="AQ19" i="62"/>
  <c r="AQ18" i="62"/>
  <c r="AQ17" i="62"/>
  <c r="AQ16" i="62"/>
  <c r="AQ15" i="62"/>
  <c r="AQ14" i="62"/>
  <c r="AQ56" i="66"/>
  <c r="AQ55" i="66"/>
  <c r="AQ54" i="66"/>
  <c r="AQ53" i="66"/>
  <c r="AQ52" i="66"/>
  <c r="AQ51" i="66"/>
  <c r="AQ50" i="66"/>
  <c r="AQ49" i="66"/>
  <c r="AQ48" i="66"/>
  <c r="AQ47" i="66"/>
  <c r="AQ46" i="66"/>
  <c r="AQ45" i="66"/>
  <c r="AQ44" i="66"/>
  <c r="AQ43" i="66"/>
  <c r="AQ42" i="66"/>
  <c r="AQ41" i="66"/>
  <c r="AQ40" i="66"/>
  <c r="AQ39" i="66"/>
  <c r="AQ38" i="66"/>
  <c r="AQ37" i="66"/>
  <c r="AQ36" i="66"/>
  <c r="AQ35" i="66"/>
  <c r="AQ34" i="66"/>
  <c r="AQ33" i="66"/>
  <c r="AQ32" i="66"/>
  <c r="AQ31" i="66"/>
  <c r="AQ30" i="66"/>
  <c r="AQ29" i="66"/>
  <c r="AQ28" i="66"/>
  <c r="AQ27" i="66"/>
  <c r="AQ26" i="66"/>
  <c r="AQ25" i="66"/>
  <c r="AQ24" i="66"/>
  <c r="AQ23" i="66"/>
  <c r="AQ22" i="66"/>
  <c r="AQ21" i="66"/>
  <c r="AQ20" i="66"/>
  <c r="AQ19" i="66"/>
  <c r="AQ18" i="66"/>
  <c r="AQ17" i="66"/>
  <c r="AQ16" i="66"/>
  <c r="AQ15" i="66"/>
  <c r="AQ14" i="66"/>
  <c r="AQ56" i="70"/>
  <c r="AQ55" i="70"/>
  <c r="AQ54" i="70"/>
  <c r="AQ53" i="70"/>
  <c r="AQ52" i="70"/>
  <c r="AQ51" i="70"/>
  <c r="AQ50" i="70"/>
  <c r="AQ49" i="70"/>
  <c r="AQ48" i="70"/>
  <c r="AQ47" i="70"/>
  <c r="AQ46" i="70"/>
  <c r="AQ45" i="70"/>
  <c r="AQ44" i="70"/>
  <c r="AQ43" i="70"/>
  <c r="AQ42" i="70"/>
  <c r="AQ41" i="70"/>
  <c r="AQ40" i="70"/>
  <c r="AQ39" i="70"/>
  <c r="AQ38" i="70"/>
  <c r="AQ37" i="70"/>
  <c r="AQ36" i="70"/>
  <c r="AQ35" i="70"/>
  <c r="AQ34" i="70"/>
  <c r="AQ33" i="70"/>
  <c r="AQ32" i="70"/>
  <c r="AQ31" i="70"/>
  <c r="AQ30" i="70"/>
  <c r="AQ29" i="70"/>
  <c r="AQ28" i="70"/>
  <c r="AQ27" i="70"/>
  <c r="AQ26" i="70"/>
  <c r="AQ25" i="70"/>
  <c r="AQ24" i="70"/>
  <c r="AQ23" i="70"/>
  <c r="AQ22" i="70"/>
  <c r="AQ21" i="70"/>
  <c r="AQ20" i="70"/>
  <c r="AQ19" i="70"/>
  <c r="AQ18" i="70"/>
  <c r="AQ17" i="70"/>
  <c r="AQ16" i="70"/>
  <c r="AQ15" i="70"/>
  <c r="AQ14" i="70"/>
  <c r="AQ56" i="9"/>
  <c r="AQ55" i="9"/>
  <c r="AQ54" i="9"/>
  <c r="AQ53" i="9"/>
  <c r="AQ52" i="9"/>
  <c r="AQ51" i="9"/>
  <c r="AQ50" i="9"/>
  <c r="AQ49" i="9"/>
  <c r="AQ48" i="9"/>
  <c r="AQ47" i="9"/>
  <c r="AQ46" i="9"/>
  <c r="AQ45" i="9"/>
  <c r="AQ44" i="9"/>
  <c r="AQ43" i="9"/>
  <c r="AQ42" i="9"/>
  <c r="AQ41" i="9"/>
  <c r="AQ40" i="9"/>
  <c r="AQ39" i="9"/>
  <c r="AQ38" i="9"/>
  <c r="AQ37" i="9"/>
  <c r="AQ36" i="9"/>
  <c r="AQ35" i="9"/>
  <c r="AQ34" i="9"/>
  <c r="AQ33" i="9"/>
  <c r="AQ32" i="9"/>
  <c r="AQ31" i="9"/>
  <c r="AQ30" i="9"/>
  <c r="AQ29" i="9"/>
  <c r="AQ28" i="9"/>
  <c r="AQ27" i="9"/>
  <c r="AQ26" i="9"/>
  <c r="AQ25" i="9"/>
  <c r="AQ24" i="9"/>
  <c r="AQ23" i="9"/>
  <c r="AQ22" i="9"/>
  <c r="AQ21" i="9"/>
  <c r="AQ20" i="9"/>
  <c r="AQ19" i="9"/>
  <c r="AQ18" i="9"/>
  <c r="AQ17" i="9"/>
  <c r="AQ16" i="9"/>
  <c r="AQ15" i="9"/>
  <c r="AQ14" i="9"/>
  <c r="AJ56" i="37"/>
  <c r="AJ55" i="37"/>
  <c r="AJ54" i="37"/>
  <c r="AJ53" i="37"/>
  <c r="AJ52" i="37"/>
  <c r="AJ51" i="37"/>
  <c r="AJ50" i="37"/>
  <c r="AJ49" i="37"/>
  <c r="AJ48" i="37"/>
  <c r="AJ47" i="37"/>
  <c r="AJ46" i="37"/>
  <c r="AJ45" i="37"/>
  <c r="AJ44" i="37"/>
  <c r="AJ43" i="37"/>
  <c r="AJ42" i="37"/>
  <c r="AJ41" i="37"/>
  <c r="AJ40" i="37"/>
  <c r="AJ39" i="37"/>
  <c r="AJ38" i="37"/>
  <c r="AJ37" i="37"/>
  <c r="AJ36" i="37"/>
  <c r="AJ35" i="37"/>
  <c r="AJ34" i="37"/>
  <c r="AJ33" i="37"/>
  <c r="AJ32" i="37"/>
  <c r="AJ31" i="37"/>
  <c r="AJ30" i="37"/>
  <c r="AJ29" i="37"/>
  <c r="AJ28" i="37"/>
  <c r="AJ27" i="37"/>
  <c r="AJ26" i="37"/>
  <c r="AJ25" i="37"/>
  <c r="AJ24" i="37"/>
  <c r="AJ23" i="37"/>
  <c r="AJ22" i="37"/>
  <c r="AJ21" i="37"/>
  <c r="AJ20" i="37"/>
  <c r="AJ19" i="37"/>
  <c r="AJ18" i="37"/>
  <c r="AJ17" i="37"/>
  <c r="AJ16" i="37"/>
  <c r="AJ15" i="37"/>
  <c r="AJ14" i="37"/>
  <c r="AJ56" i="49"/>
  <c r="AJ55" i="49"/>
  <c r="AJ54" i="49"/>
  <c r="AJ53" i="49"/>
  <c r="AJ52" i="49"/>
  <c r="AJ51" i="49"/>
  <c r="AJ50" i="49"/>
  <c r="AJ49" i="49"/>
  <c r="AJ48" i="49"/>
  <c r="AJ47" i="49"/>
  <c r="AJ46" i="49"/>
  <c r="AJ45" i="49"/>
  <c r="AJ44" i="49"/>
  <c r="AJ43" i="49"/>
  <c r="AJ42" i="49"/>
  <c r="AJ41" i="49"/>
  <c r="AJ40" i="49"/>
  <c r="AJ39" i="49"/>
  <c r="AJ38" i="49"/>
  <c r="AJ37" i="49"/>
  <c r="AJ36" i="49"/>
  <c r="AJ35" i="49"/>
  <c r="AJ34" i="49"/>
  <c r="AJ33" i="49"/>
  <c r="AJ32" i="49"/>
  <c r="AJ31" i="49"/>
  <c r="AJ30" i="49"/>
  <c r="AJ29" i="49"/>
  <c r="AJ28" i="49"/>
  <c r="AJ27" i="49"/>
  <c r="AJ26" i="49"/>
  <c r="AJ25" i="49"/>
  <c r="AJ24" i="49"/>
  <c r="AJ23" i="49"/>
  <c r="AJ22" i="49"/>
  <c r="AJ21" i="49"/>
  <c r="AJ20" i="49"/>
  <c r="AJ19" i="49"/>
  <c r="AJ18" i="49"/>
  <c r="AJ17" i="49"/>
  <c r="AJ16" i="49"/>
  <c r="AJ15" i="49"/>
  <c r="AJ14" i="49"/>
  <c r="AJ56" i="53"/>
  <c r="AJ55" i="53"/>
  <c r="AJ54" i="53"/>
  <c r="AJ53" i="53"/>
  <c r="AJ52" i="53"/>
  <c r="AJ51" i="53"/>
  <c r="AJ50" i="53"/>
  <c r="AJ49" i="53"/>
  <c r="AJ48" i="53"/>
  <c r="AJ47" i="53"/>
  <c r="AJ46" i="53"/>
  <c r="AJ45" i="53"/>
  <c r="AJ44" i="53"/>
  <c r="AJ43" i="53"/>
  <c r="AJ42" i="53"/>
  <c r="AJ41" i="53"/>
  <c r="AJ40" i="53"/>
  <c r="AJ39" i="53"/>
  <c r="AJ38" i="53"/>
  <c r="AJ37" i="53"/>
  <c r="AJ36" i="53"/>
  <c r="AJ35" i="53"/>
  <c r="AJ34" i="53"/>
  <c r="AJ33" i="53"/>
  <c r="AJ32" i="53"/>
  <c r="AJ31" i="53"/>
  <c r="AJ30" i="53"/>
  <c r="AJ29" i="53"/>
  <c r="AJ28" i="53"/>
  <c r="AJ27" i="53"/>
  <c r="AJ26" i="53"/>
  <c r="AJ25" i="53"/>
  <c r="AJ24" i="53"/>
  <c r="AJ23" i="53"/>
  <c r="AJ22" i="53"/>
  <c r="AJ21" i="53"/>
  <c r="AJ20" i="53"/>
  <c r="AJ19" i="53"/>
  <c r="AJ18" i="53"/>
  <c r="AJ17" i="53"/>
  <c r="AJ16" i="53"/>
  <c r="AJ15" i="53"/>
  <c r="AJ14" i="53"/>
  <c r="AJ56" i="58"/>
  <c r="AJ55" i="58"/>
  <c r="AJ54" i="58"/>
  <c r="AJ53" i="58"/>
  <c r="AJ52" i="58"/>
  <c r="AJ51" i="58"/>
  <c r="AJ50" i="58"/>
  <c r="AJ49" i="58"/>
  <c r="AJ48" i="58"/>
  <c r="AJ47" i="58"/>
  <c r="AJ46" i="58"/>
  <c r="AJ45" i="58"/>
  <c r="AJ44" i="58"/>
  <c r="AJ43" i="58"/>
  <c r="AJ42" i="58"/>
  <c r="AJ41" i="58"/>
  <c r="AJ40" i="58"/>
  <c r="AJ39" i="58"/>
  <c r="AJ38" i="58"/>
  <c r="AJ37" i="58"/>
  <c r="AJ36" i="58"/>
  <c r="AJ35" i="58"/>
  <c r="AJ34" i="58"/>
  <c r="AJ33" i="58"/>
  <c r="AJ32" i="58"/>
  <c r="AJ31" i="58"/>
  <c r="AJ30" i="58"/>
  <c r="AJ29" i="58"/>
  <c r="AJ28" i="58"/>
  <c r="AJ27" i="58"/>
  <c r="AJ26" i="58"/>
  <c r="AJ25" i="58"/>
  <c r="AJ24" i="58"/>
  <c r="AJ23" i="58"/>
  <c r="AJ22" i="58"/>
  <c r="AJ21" i="58"/>
  <c r="AJ20" i="58"/>
  <c r="AJ19" i="58"/>
  <c r="AJ18" i="58"/>
  <c r="AJ17" i="58"/>
  <c r="AJ16" i="58"/>
  <c r="AJ15" i="58"/>
  <c r="AJ14" i="58"/>
  <c r="AJ56" i="62"/>
  <c r="AJ55" i="62"/>
  <c r="AJ54" i="62"/>
  <c r="AJ53" i="62"/>
  <c r="AJ52" i="62"/>
  <c r="AJ51" i="62"/>
  <c r="AJ50" i="62"/>
  <c r="AJ49" i="62"/>
  <c r="AJ48" i="62"/>
  <c r="AJ47" i="62"/>
  <c r="AJ46" i="62"/>
  <c r="AJ45" i="62"/>
  <c r="AJ44" i="62"/>
  <c r="AJ43" i="62"/>
  <c r="AJ42" i="62"/>
  <c r="AJ41" i="62"/>
  <c r="AJ40" i="62"/>
  <c r="AJ39" i="62"/>
  <c r="AJ38" i="62"/>
  <c r="AJ37" i="62"/>
  <c r="AJ36" i="62"/>
  <c r="AJ35" i="62"/>
  <c r="AJ34" i="62"/>
  <c r="AJ33" i="62"/>
  <c r="AJ32" i="62"/>
  <c r="AJ31" i="62"/>
  <c r="AJ30" i="62"/>
  <c r="AJ29" i="62"/>
  <c r="AJ28" i="62"/>
  <c r="AJ27" i="62"/>
  <c r="AJ26" i="62"/>
  <c r="AJ25" i="62"/>
  <c r="AJ24" i="62"/>
  <c r="AJ23" i="62"/>
  <c r="AJ22" i="62"/>
  <c r="AJ21" i="62"/>
  <c r="AJ20" i="62"/>
  <c r="AJ19" i="62"/>
  <c r="AJ18" i="62"/>
  <c r="AJ17" i="62"/>
  <c r="AJ16" i="62"/>
  <c r="AJ15" i="62"/>
  <c r="AJ14" i="62"/>
  <c r="AJ56" i="66"/>
  <c r="AJ55" i="66"/>
  <c r="AJ54" i="66"/>
  <c r="AJ53" i="66"/>
  <c r="AJ52" i="66"/>
  <c r="AJ51" i="66"/>
  <c r="AJ50" i="66"/>
  <c r="AJ49" i="66"/>
  <c r="AJ48" i="66"/>
  <c r="AJ47" i="66"/>
  <c r="AJ46" i="66"/>
  <c r="AJ45" i="66"/>
  <c r="AJ44" i="66"/>
  <c r="AJ43" i="66"/>
  <c r="AJ42" i="66"/>
  <c r="AJ41" i="66"/>
  <c r="AJ40" i="66"/>
  <c r="AJ39" i="66"/>
  <c r="AJ38" i="66"/>
  <c r="AJ37" i="66"/>
  <c r="AJ36" i="66"/>
  <c r="AJ35" i="66"/>
  <c r="AJ34" i="66"/>
  <c r="AJ33" i="66"/>
  <c r="AJ32" i="66"/>
  <c r="AJ31" i="66"/>
  <c r="AJ30" i="66"/>
  <c r="AJ29" i="66"/>
  <c r="AJ28" i="66"/>
  <c r="AJ27" i="66"/>
  <c r="AJ26" i="66"/>
  <c r="AJ25" i="66"/>
  <c r="AJ24" i="66"/>
  <c r="AJ23" i="66"/>
  <c r="AJ22" i="66"/>
  <c r="AJ21" i="66"/>
  <c r="AJ20" i="66"/>
  <c r="AJ19" i="66"/>
  <c r="AJ18" i="66"/>
  <c r="AJ17" i="66"/>
  <c r="AJ16" i="66"/>
  <c r="AJ15" i="66"/>
  <c r="AJ14" i="66"/>
  <c r="AJ56" i="70"/>
  <c r="AJ55" i="70"/>
  <c r="AJ54" i="70"/>
  <c r="AJ53" i="70"/>
  <c r="AJ52" i="70"/>
  <c r="AJ51" i="70"/>
  <c r="AJ50" i="70"/>
  <c r="AJ49" i="70"/>
  <c r="AJ48" i="70"/>
  <c r="AJ47" i="70"/>
  <c r="AJ46" i="70"/>
  <c r="AJ45" i="70"/>
  <c r="AJ44" i="70"/>
  <c r="AJ43" i="70"/>
  <c r="AJ42" i="70"/>
  <c r="AJ41" i="70"/>
  <c r="AJ40" i="70"/>
  <c r="AJ39" i="70"/>
  <c r="AJ38" i="70"/>
  <c r="AJ37" i="70"/>
  <c r="AJ36" i="70"/>
  <c r="AJ35" i="70"/>
  <c r="AJ34" i="70"/>
  <c r="AJ33" i="70"/>
  <c r="AJ32" i="70"/>
  <c r="AJ31" i="70"/>
  <c r="AJ30" i="70"/>
  <c r="AJ29" i="70"/>
  <c r="AJ28" i="70"/>
  <c r="AJ27" i="70"/>
  <c r="AJ26" i="70"/>
  <c r="AJ25" i="70"/>
  <c r="AJ24" i="70"/>
  <c r="AJ23" i="70"/>
  <c r="AJ22" i="70"/>
  <c r="AJ21" i="70"/>
  <c r="AJ20" i="70"/>
  <c r="AJ19" i="70"/>
  <c r="AJ18" i="70"/>
  <c r="AJ17" i="70"/>
  <c r="AJ16" i="70"/>
  <c r="AJ15" i="70"/>
  <c r="AJ14" i="70"/>
  <c r="AJ56" i="9"/>
  <c r="AJ55" i="9"/>
  <c r="AJ54" i="9"/>
  <c r="AJ53" i="9"/>
  <c r="AJ52" i="9"/>
  <c r="AJ51" i="9"/>
  <c r="AJ50" i="9"/>
  <c r="AJ49" i="9"/>
  <c r="AJ48" i="9"/>
  <c r="AJ47" i="9"/>
  <c r="AJ46" i="9"/>
  <c r="AJ45" i="9"/>
  <c r="AJ44" i="9"/>
  <c r="AJ43" i="9"/>
  <c r="AJ42" i="9"/>
  <c r="AJ41" i="9"/>
  <c r="AJ40" i="9"/>
  <c r="AJ39" i="9"/>
  <c r="AJ38" i="9"/>
  <c r="AJ37" i="9"/>
  <c r="AJ36" i="9"/>
  <c r="AJ35" i="9"/>
  <c r="AJ34" i="9"/>
  <c r="AJ33" i="9"/>
  <c r="AJ32" i="9"/>
  <c r="AJ31" i="9"/>
  <c r="AJ30" i="9"/>
  <c r="AJ29" i="9"/>
  <c r="AJ28" i="9"/>
  <c r="AJ27" i="9"/>
  <c r="AJ26" i="9"/>
  <c r="AJ25" i="9"/>
  <c r="AJ24" i="9"/>
  <c r="AJ23" i="9"/>
  <c r="AJ22" i="9"/>
  <c r="AJ21" i="9"/>
  <c r="AJ20" i="9"/>
  <c r="AJ19" i="9"/>
  <c r="AJ18" i="9"/>
  <c r="AJ17" i="9"/>
  <c r="AJ16" i="9"/>
  <c r="AJ15" i="9"/>
  <c r="AJ14" i="9"/>
  <c r="AC56" i="37"/>
  <c r="AC55" i="37"/>
  <c r="AC54" i="37"/>
  <c r="AC53" i="37"/>
  <c r="AC52" i="37"/>
  <c r="AC51" i="37"/>
  <c r="AC50" i="37"/>
  <c r="AC49" i="37"/>
  <c r="AC48" i="37"/>
  <c r="AC47" i="37"/>
  <c r="AC46" i="37"/>
  <c r="AC45" i="37"/>
  <c r="AC44" i="37"/>
  <c r="AC43" i="37"/>
  <c r="AC42" i="37"/>
  <c r="AC41" i="37"/>
  <c r="AC40" i="37"/>
  <c r="AC39" i="37"/>
  <c r="AC38" i="37"/>
  <c r="AC37" i="37"/>
  <c r="AC36" i="37"/>
  <c r="AC35" i="37"/>
  <c r="AC34" i="37"/>
  <c r="AC33" i="37"/>
  <c r="AC32" i="37"/>
  <c r="AC31" i="37"/>
  <c r="AC30" i="37"/>
  <c r="AC29" i="37"/>
  <c r="AC28" i="37"/>
  <c r="AC27" i="37"/>
  <c r="AC26" i="37"/>
  <c r="AC25" i="37"/>
  <c r="AC24" i="37"/>
  <c r="AC23" i="37"/>
  <c r="AC22" i="37"/>
  <c r="AC21" i="37"/>
  <c r="AC20" i="37"/>
  <c r="AC19" i="37"/>
  <c r="AC18" i="37"/>
  <c r="AC17" i="37"/>
  <c r="AC16" i="37"/>
  <c r="AC15" i="37"/>
  <c r="AC14" i="37"/>
  <c r="AC56" i="49"/>
  <c r="AC55" i="49"/>
  <c r="AC54" i="49"/>
  <c r="AC53" i="49"/>
  <c r="AC52" i="49"/>
  <c r="AC51" i="49"/>
  <c r="AC50" i="49"/>
  <c r="AC49" i="49"/>
  <c r="AC48" i="49"/>
  <c r="AC47" i="49"/>
  <c r="AC46" i="49"/>
  <c r="AC45" i="49"/>
  <c r="AC44" i="49"/>
  <c r="AC43" i="49"/>
  <c r="AC42" i="49"/>
  <c r="AC41" i="49"/>
  <c r="AC40" i="49"/>
  <c r="AC39" i="49"/>
  <c r="AC38" i="49"/>
  <c r="AC37" i="49"/>
  <c r="AC36" i="49"/>
  <c r="AC35" i="49"/>
  <c r="AC34" i="49"/>
  <c r="AC33" i="49"/>
  <c r="AC32" i="49"/>
  <c r="AC31" i="49"/>
  <c r="AC30" i="49"/>
  <c r="AC29" i="49"/>
  <c r="AC28" i="49"/>
  <c r="AC27" i="49"/>
  <c r="AC26" i="49"/>
  <c r="AC25" i="49"/>
  <c r="AC24" i="49"/>
  <c r="AC23" i="49"/>
  <c r="AC22" i="49"/>
  <c r="AC21" i="49"/>
  <c r="AC20" i="49"/>
  <c r="AC19" i="49"/>
  <c r="AC18" i="49"/>
  <c r="AC17" i="49"/>
  <c r="AC16" i="49"/>
  <c r="AC15" i="49"/>
  <c r="AC14" i="49"/>
  <c r="AC56" i="53"/>
  <c r="AC55" i="53"/>
  <c r="AC54" i="53"/>
  <c r="AC53" i="53"/>
  <c r="AC52" i="53"/>
  <c r="AC51" i="53"/>
  <c r="AC50" i="53"/>
  <c r="AC49" i="53"/>
  <c r="AC48" i="53"/>
  <c r="AC47" i="53"/>
  <c r="AC46" i="53"/>
  <c r="AC45" i="53"/>
  <c r="AC44" i="53"/>
  <c r="AC43" i="53"/>
  <c r="AC42" i="53"/>
  <c r="AC41" i="53"/>
  <c r="AC40" i="53"/>
  <c r="AC39" i="53"/>
  <c r="AC38" i="53"/>
  <c r="AC37" i="53"/>
  <c r="AC36" i="53"/>
  <c r="AC35" i="53"/>
  <c r="AC34" i="53"/>
  <c r="AC33" i="53"/>
  <c r="AC32" i="53"/>
  <c r="AC31" i="53"/>
  <c r="AC30" i="53"/>
  <c r="AC29" i="53"/>
  <c r="AC28" i="53"/>
  <c r="AC27" i="53"/>
  <c r="AC26" i="53"/>
  <c r="AC25" i="53"/>
  <c r="AC24" i="53"/>
  <c r="AC23" i="53"/>
  <c r="AC22" i="53"/>
  <c r="AC21" i="53"/>
  <c r="AC20" i="53"/>
  <c r="AC19" i="53"/>
  <c r="AC18" i="53"/>
  <c r="AC17" i="53"/>
  <c r="AC16" i="53"/>
  <c r="AC15" i="53"/>
  <c r="AC14" i="53"/>
  <c r="AC56" i="58"/>
  <c r="AC55" i="58"/>
  <c r="AC54" i="58"/>
  <c r="AC53" i="58"/>
  <c r="AC52" i="58"/>
  <c r="AC51" i="58"/>
  <c r="AC50" i="58"/>
  <c r="AC49" i="58"/>
  <c r="AC48" i="58"/>
  <c r="AC47" i="58"/>
  <c r="AC46" i="58"/>
  <c r="AC45" i="58"/>
  <c r="AC44" i="58"/>
  <c r="AC43" i="58"/>
  <c r="AC42" i="58"/>
  <c r="AC41" i="58"/>
  <c r="AC40" i="58"/>
  <c r="AC39" i="58"/>
  <c r="AC38" i="58"/>
  <c r="AC37" i="58"/>
  <c r="AC36" i="58"/>
  <c r="AC35" i="58"/>
  <c r="AC34" i="58"/>
  <c r="AC33" i="58"/>
  <c r="AC32" i="58"/>
  <c r="AC31" i="58"/>
  <c r="AC30" i="58"/>
  <c r="AC29" i="58"/>
  <c r="AC28" i="58"/>
  <c r="AC27" i="58"/>
  <c r="AC26" i="58"/>
  <c r="AC25" i="58"/>
  <c r="AC24" i="58"/>
  <c r="AC23" i="58"/>
  <c r="AC22" i="58"/>
  <c r="AC21" i="58"/>
  <c r="AC20" i="58"/>
  <c r="AC19" i="58"/>
  <c r="AC18" i="58"/>
  <c r="AC17" i="58"/>
  <c r="AC16" i="58"/>
  <c r="AC15" i="58"/>
  <c r="AC14" i="58"/>
  <c r="AC56" i="62"/>
  <c r="AC55" i="62"/>
  <c r="AC54" i="62"/>
  <c r="AC53" i="62"/>
  <c r="AC52" i="62"/>
  <c r="AC51" i="62"/>
  <c r="AC50" i="62"/>
  <c r="AC49" i="62"/>
  <c r="AC48" i="62"/>
  <c r="AC47" i="62"/>
  <c r="AC46" i="62"/>
  <c r="AC45" i="62"/>
  <c r="AC44" i="62"/>
  <c r="AC43" i="62"/>
  <c r="AC42" i="62"/>
  <c r="AC41" i="62"/>
  <c r="AC40" i="62"/>
  <c r="AC39" i="62"/>
  <c r="AC38" i="62"/>
  <c r="AC37" i="62"/>
  <c r="AC36" i="62"/>
  <c r="AC35" i="62"/>
  <c r="AC34" i="62"/>
  <c r="AC33" i="62"/>
  <c r="AC32" i="62"/>
  <c r="AC31" i="62"/>
  <c r="AC30" i="62"/>
  <c r="AC29" i="62"/>
  <c r="AC28" i="62"/>
  <c r="AC27" i="62"/>
  <c r="AC26" i="62"/>
  <c r="AC25" i="62"/>
  <c r="AC24" i="62"/>
  <c r="AC23" i="62"/>
  <c r="AC22" i="62"/>
  <c r="AC21" i="62"/>
  <c r="AC20" i="62"/>
  <c r="AC19" i="62"/>
  <c r="AC18" i="62"/>
  <c r="AC17" i="62"/>
  <c r="AC16" i="62"/>
  <c r="AC15" i="62"/>
  <c r="AC14" i="62"/>
  <c r="AC56" i="66"/>
  <c r="AC55" i="66"/>
  <c r="AC54" i="66"/>
  <c r="AC53" i="66"/>
  <c r="AC52" i="66"/>
  <c r="AC51" i="66"/>
  <c r="AC50" i="66"/>
  <c r="AC49" i="66"/>
  <c r="AC48" i="66"/>
  <c r="AC47" i="66"/>
  <c r="AC46" i="66"/>
  <c r="AC45" i="66"/>
  <c r="AC44" i="66"/>
  <c r="AC43" i="66"/>
  <c r="AC42" i="66"/>
  <c r="AC41" i="66"/>
  <c r="AC40" i="66"/>
  <c r="AC39" i="66"/>
  <c r="AC38" i="66"/>
  <c r="AC37" i="66"/>
  <c r="AC36" i="66"/>
  <c r="AC35" i="66"/>
  <c r="AC34" i="66"/>
  <c r="AC33" i="66"/>
  <c r="AC32" i="66"/>
  <c r="AC31" i="66"/>
  <c r="AC30" i="66"/>
  <c r="AC29" i="66"/>
  <c r="AC28" i="66"/>
  <c r="AC27" i="66"/>
  <c r="AC26" i="66"/>
  <c r="AC25" i="66"/>
  <c r="AC24" i="66"/>
  <c r="AC23" i="66"/>
  <c r="AC22" i="66"/>
  <c r="AC21" i="66"/>
  <c r="AC20" i="66"/>
  <c r="AC19" i="66"/>
  <c r="AC18" i="66"/>
  <c r="AC17" i="66"/>
  <c r="AC16" i="66"/>
  <c r="AC15" i="66"/>
  <c r="AC14" i="66"/>
  <c r="AC56" i="70"/>
  <c r="AC55" i="70"/>
  <c r="AC54" i="70"/>
  <c r="AC53" i="70"/>
  <c r="AC52" i="70"/>
  <c r="AC51" i="70"/>
  <c r="AC50" i="70"/>
  <c r="AC49" i="70"/>
  <c r="AC48" i="70"/>
  <c r="AC47" i="70"/>
  <c r="AC46" i="70"/>
  <c r="AC45" i="70"/>
  <c r="AC44" i="70"/>
  <c r="AC43" i="70"/>
  <c r="AC42" i="70"/>
  <c r="AC41" i="70"/>
  <c r="AC40" i="70"/>
  <c r="AC39" i="70"/>
  <c r="AC38" i="70"/>
  <c r="AC37" i="70"/>
  <c r="AC36" i="70"/>
  <c r="AC35" i="70"/>
  <c r="AC34" i="70"/>
  <c r="AC33" i="70"/>
  <c r="AC32" i="70"/>
  <c r="AC31" i="70"/>
  <c r="AC30" i="70"/>
  <c r="AC29" i="70"/>
  <c r="AC28" i="70"/>
  <c r="AC27" i="70"/>
  <c r="AC26" i="70"/>
  <c r="AC25" i="70"/>
  <c r="AC24" i="70"/>
  <c r="AC23" i="70"/>
  <c r="AC22" i="70"/>
  <c r="AC21" i="70"/>
  <c r="AC20" i="70"/>
  <c r="AC19" i="70"/>
  <c r="AC18" i="70"/>
  <c r="AC17" i="70"/>
  <c r="AC16" i="70"/>
  <c r="AC15" i="70"/>
  <c r="AC14" i="70"/>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4" i="9"/>
  <c r="V56" i="37"/>
  <c r="V55" i="37"/>
  <c r="V54" i="37"/>
  <c r="V53" i="37"/>
  <c r="V52" i="37"/>
  <c r="V51" i="37"/>
  <c r="V50" i="37"/>
  <c r="V49" i="37"/>
  <c r="V48" i="37"/>
  <c r="V47" i="37"/>
  <c r="V46" i="37"/>
  <c r="V45" i="37"/>
  <c r="V44" i="37"/>
  <c r="V43" i="37"/>
  <c r="V42" i="37"/>
  <c r="V41" i="37"/>
  <c r="V40" i="37"/>
  <c r="V39" i="37"/>
  <c r="V38" i="37"/>
  <c r="V37" i="37"/>
  <c r="V36" i="37"/>
  <c r="V35" i="37"/>
  <c r="V34" i="37"/>
  <c r="V33" i="37"/>
  <c r="V32" i="37"/>
  <c r="V31" i="37"/>
  <c r="V30" i="37"/>
  <c r="V29" i="37"/>
  <c r="V28" i="37"/>
  <c r="V27" i="37"/>
  <c r="V26" i="37"/>
  <c r="V25" i="37"/>
  <c r="V24" i="37"/>
  <c r="V23" i="37"/>
  <c r="V22" i="37"/>
  <c r="V21" i="37"/>
  <c r="V20" i="37"/>
  <c r="V19" i="37"/>
  <c r="V18" i="37"/>
  <c r="V17" i="37"/>
  <c r="V16" i="37"/>
  <c r="V15" i="37"/>
  <c r="V14" i="37"/>
  <c r="V56" i="49"/>
  <c r="V55" i="49"/>
  <c r="V54" i="49"/>
  <c r="V53" i="49"/>
  <c r="V52" i="49"/>
  <c r="V51" i="49"/>
  <c r="V50" i="49"/>
  <c r="V49" i="49"/>
  <c r="V48" i="49"/>
  <c r="V47" i="49"/>
  <c r="V46" i="49"/>
  <c r="V45" i="49"/>
  <c r="V44" i="49"/>
  <c r="V43" i="49"/>
  <c r="V42" i="49"/>
  <c r="V41" i="49"/>
  <c r="V40" i="49"/>
  <c r="V39" i="49"/>
  <c r="V38" i="49"/>
  <c r="V37" i="49"/>
  <c r="V36" i="49"/>
  <c r="V35" i="49"/>
  <c r="V34" i="49"/>
  <c r="V33" i="49"/>
  <c r="V32" i="49"/>
  <c r="V31" i="49"/>
  <c r="V30" i="49"/>
  <c r="V29" i="49"/>
  <c r="V28" i="49"/>
  <c r="V27" i="49"/>
  <c r="V26" i="49"/>
  <c r="V25" i="49"/>
  <c r="V24" i="49"/>
  <c r="V23" i="49"/>
  <c r="V22" i="49"/>
  <c r="V21" i="49"/>
  <c r="V20" i="49"/>
  <c r="V19" i="49"/>
  <c r="V18" i="49"/>
  <c r="V17" i="49"/>
  <c r="V16" i="49"/>
  <c r="V15" i="49"/>
  <c r="V14" i="49"/>
  <c r="V57" i="49" s="1"/>
  <c r="V60" i="49" s="1"/>
  <c r="V56" i="53"/>
  <c r="V55" i="53"/>
  <c r="V54" i="53"/>
  <c r="V53" i="53"/>
  <c r="V52" i="53"/>
  <c r="V51" i="53"/>
  <c r="V50" i="53"/>
  <c r="V49" i="53"/>
  <c r="V48" i="53"/>
  <c r="V47" i="53"/>
  <c r="V46" i="53"/>
  <c r="V45" i="53"/>
  <c r="V44" i="53"/>
  <c r="V43" i="53"/>
  <c r="V42" i="53"/>
  <c r="V41" i="53"/>
  <c r="V40" i="53"/>
  <c r="V39" i="53"/>
  <c r="V38" i="53"/>
  <c r="V37" i="53"/>
  <c r="V36" i="53"/>
  <c r="V35" i="53"/>
  <c r="V34" i="53"/>
  <c r="V33" i="53"/>
  <c r="V32" i="53"/>
  <c r="V31" i="53"/>
  <c r="V30" i="53"/>
  <c r="V29" i="53"/>
  <c r="V28" i="53"/>
  <c r="V27" i="53"/>
  <c r="V26" i="53"/>
  <c r="V25" i="53"/>
  <c r="V24" i="53"/>
  <c r="V23" i="53"/>
  <c r="V22" i="53"/>
  <c r="V21" i="53"/>
  <c r="V20" i="53"/>
  <c r="V19" i="53"/>
  <c r="V18" i="53"/>
  <c r="V17" i="53"/>
  <c r="V16" i="53"/>
  <c r="V15" i="53"/>
  <c r="V56" i="58"/>
  <c r="V55" i="58"/>
  <c r="V54" i="58"/>
  <c r="V53" i="58"/>
  <c r="V52" i="58"/>
  <c r="V51" i="58"/>
  <c r="V50" i="58"/>
  <c r="V49" i="58"/>
  <c r="V48" i="58"/>
  <c r="V47" i="58"/>
  <c r="V46" i="58"/>
  <c r="V45" i="58"/>
  <c r="V44" i="58"/>
  <c r="V43" i="58"/>
  <c r="V42" i="58"/>
  <c r="V41" i="58"/>
  <c r="V40" i="58"/>
  <c r="V39" i="58"/>
  <c r="V38" i="58"/>
  <c r="V37" i="58"/>
  <c r="V36" i="58"/>
  <c r="V35" i="58"/>
  <c r="V34" i="58"/>
  <c r="V33" i="58"/>
  <c r="V32" i="58"/>
  <c r="V31" i="58"/>
  <c r="V30" i="58"/>
  <c r="V29" i="58"/>
  <c r="V28" i="58"/>
  <c r="V27" i="58"/>
  <c r="V26" i="58"/>
  <c r="V25" i="58"/>
  <c r="V24" i="58"/>
  <c r="V23" i="58"/>
  <c r="V22" i="58"/>
  <c r="V21" i="58"/>
  <c r="V20" i="58"/>
  <c r="V19" i="58"/>
  <c r="V18" i="58"/>
  <c r="V17" i="58"/>
  <c r="V16" i="58"/>
  <c r="V15" i="58"/>
  <c r="V14" i="58"/>
  <c r="V56" i="62"/>
  <c r="V55" i="62"/>
  <c r="V54" i="62"/>
  <c r="V53" i="62"/>
  <c r="V52" i="62"/>
  <c r="V51" i="62"/>
  <c r="V50" i="62"/>
  <c r="V49" i="62"/>
  <c r="V48" i="62"/>
  <c r="V47" i="62"/>
  <c r="V46" i="62"/>
  <c r="V45" i="62"/>
  <c r="V44" i="62"/>
  <c r="V43" i="62"/>
  <c r="V42" i="62"/>
  <c r="V41" i="62"/>
  <c r="V40" i="62"/>
  <c r="V39" i="62"/>
  <c r="V38" i="62"/>
  <c r="V37" i="62"/>
  <c r="V36" i="62"/>
  <c r="V35" i="62"/>
  <c r="V34" i="62"/>
  <c r="V33" i="62"/>
  <c r="V32" i="62"/>
  <c r="V31" i="62"/>
  <c r="V30" i="62"/>
  <c r="V29" i="62"/>
  <c r="V28" i="62"/>
  <c r="V27" i="62"/>
  <c r="V26" i="62"/>
  <c r="V25" i="62"/>
  <c r="V24" i="62"/>
  <c r="V23" i="62"/>
  <c r="V22" i="62"/>
  <c r="V21" i="62"/>
  <c r="V20" i="62"/>
  <c r="V19" i="62"/>
  <c r="V18" i="62"/>
  <c r="V17" i="62"/>
  <c r="V16" i="62"/>
  <c r="V15" i="62"/>
  <c r="V14" i="62"/>
  <c r="V57" i="62" s="1"/>
  <c r="V60" i="62" s="1"/>
  <c r="V56" i="66"/>
  <c r="V55" i="66"/>
  <c r="V54" i="66"/>
  <c r="V53" i="66"/>
  <c r="V52" i="66"/>
  <c r="V51" i="66"/>
  <c r="V50" i="66"/>
  <c r="V49" i="66"/>
  <c r="V48" i="66"/>
  <c r="V47" i="66"/>
  <c r="V46" i="66"/>
  <c r="V45" i="66"/>
  <c r="V44" i="66"/>
  <c r="V43" i="66"/>
  <c r="V42" i="66"/>
  <c r="V41" i="66"/>
  <c r="V40" i="66"/>
  <c r="V39" i="66"/>
  <c r="V38" i="66"/>
  <c r="V37" i="66"/>
  <c r="V36" i="66"/>
  <c r="V35" i="66"/>
  <c r="V34" i="66"/>
  <c r="V33" i="66"/>
  <c r="V32" i="66"/>
  <c r="V31" i="66"/>
  <c r="V30" i="66"/>
  <c r="V29" i="66"/>
  <c r="V28" i="66"/>
  <c r="V27" i="66"/>
  <c r="V26" i="66"/>
  <c r="V25" i="66"/>
  <c r="V24" i="66"/>
  <c r="V23" i="66"/>
  <c r="V22" i="66"/>
  <c r="V21" i="66"/>
  <c r="V20" i="66"/>
  <c r="V19" i="66"/>
  <c r="V18" i="66"/>
  <c r="V17" i="66"/>
  <c r="V16" i="66"/>
  <c r="V15" i="66"/>
  <c r="V14" i="66"/>
  <c r="V57" i="66" s="1"/>
  <c r="V60" i="66" s="1"/>
  <c r="V56" i="70"/>
  <c r="V55" i="70"/>
  <c r="V54" i="70"/>
  <c r="V53" i="70"/>
  <c r="V52" i="70"/>
  <c r="V51" i="70"/>
  <c r="V50" i="70"/>
  <c r="V49" i="70"/>
  <c r="V48" i="70"/>
  <c r="V47" i="70"/>
  <c r="V46" i="70"/>
  <c r="V45" i="70"/>
  <c r="V44" i="70"/>
  <c r="V43" i="70"/>
  <c r="V42" i="70"/>
  <c r="V41" i="70"/>
  <c r="V40" i="70"/>
  <c r="V39" i="70"/>
  <c r="V38" i="70"/>
  <c r="V37" i="70"/>
  <c r="V36" i="70"/>
  <c r="V35" i="70"/>
  <c r="V34" i="70"/>
  <c r="V33" i="70"/>
  <c r="V32" i="70"/>
  <c r="V31" i="70"/>
  <c r="V30" i="70"/>
  <c r="V29" i="70"/>
  <c r="V28" i="70"/>
  <c r="V27" i="70"/>
  <c r="V26" i="70"/>
  <c r="V25" i="70"/>
  <c r="V24" i="70"/>
  <c r="V23" i="70"/>
  <c r="V22" i="70"/>
  <c r="V21" i="70"/>
  <c r="V20" i="70"/>
  <c r="V19" i="70"/>
  <c r="V18" i="70"/>
  <c r="V17" i="70"/>
  <c r="V16" i="70"/>
  <c r="V15" i="70"/>
  <c r="V14" i="70"/>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O56" i="37"/>
  <c r="O55" i="37"/>
  <c r="O54" i="37"/>
  <c r="O53" i="37"/>
  <c r="O52" i="37"/>
  <c r="O51" i="37"/>
  <c r="O50" i="37"/>
  <c r="O49" i="37"/>
  <c r="O48" i="37"/>
  <c r="O47" i="37"/>
  <c r="O46" i="37"/>
  <c r="O45" i="37"/>
  <c r="O44" i="37"/>
  <c r="O43" i="37"/>
  <c r="O42" i="37"/>
  <c r="O41" i="37"/>
  <c r="O40" i="37"/>
  <c r="O39" i="37"/>
  <c r="O38" i="37"/>
  <c r="O37" i="37"/>
  <c r="O36" i="37"/>
  <c r="O35" i="37"/>
  <c r="O34" i="37"/>
  <c r="O33" i="37"/>
  <c r="O32" i="37"/>
  <c r="O31" i="37"/>
  <c r="O30" i="37"/>
  <c r="O29" i="37"/>
  <c r="O28" i="37"/>
  <c r="O27" i="37"/>
  <c r="O26" i="37"/>
  <c r="O25" i="37"/>
  <c r="O24" i="37"/>
  <c r="O23" i="37"/>
  <c r="O22" i="37"/>
  <c r="O21" i="37"/>
  <c r="O20" i="37"/>
  <c r="O19" i="37"/>
  <c r="O18" i="37"/>
  <c r="O17" i="37"/>
  <c r="O16" i="37"/>
  <c r="O15" i="37"/>
  <c r="O56" i="49"/>
  <c r="O55" i="49"/>
  <c r="O54" i="49"/>
  <c r="O53" i="49"/>
  <c r="O52" i="49"/>
  <c r="O51" i="49"/>
  <c r="O50" i="49"/>
  <c r="O49" i="49"/>
  <c r="O48" i="49"/>
  <c r="O47" i="49"/>
  <c r="O46" i="49"/>
  <c r="O45" i="49"/>
  <c r="O44" i="49"/>
  <c r="O43" i="49"/>
  <c r="O42" i="49"/>
  <c r="O41" i="49"/>
  <c r="O40" i="49"/>
  <c r="O39" i="49"/>
  <c r="O38" i="49"/>
  <c r="O37" i="49"/>
  <c r="O36" i="49"/>
  <c r="O35" i="49"/>
  <c r="O34" i="49"/>
  <c r="O33" i="49"/>
  <c r="O32" i="49"/>
  <c r="O31" i="49"/>
  <c r="O30" i="49"/>
  <c r="O29" i="49"/>
  <c r="O28" i="49"/>
  <c r="O27" i="49"/>
  <c r="O26" i="49"/>
  <c r="O25" i="49"/>
  <c r="O24" i="49"/>
  <c r="O23" i="49"/>
  <c r="O22" i="49"/>
  <c r="O21" i="49"/>
  <c r="O20" i="49"/>
  <c r="O19" i="49"/>
  <c r="O18" i="49"/>
  <c r="O17" i="49"/>
  <c r="O16" i="49"/>
  <c r="O15" i="49"/>
  <c r="O56" i="53"/>
  <c r="O55" i="53"/>
  <c r="O54" i="53"/>
  <c r="O53" i="53"/>
  <c r="O52" i="53"/>
  <c r="O51" i="53"/>
  <c r="O50" i="53"/>
  <c r="O49" i="53"/>
  <c r="O48" i="53"/>
  <c r="O47" i="53"/>
  <c r="O46" i="53"/>
  <c r="O45" i="53"/>
  <c r="O44" i="53"/>
  <c r="O43" i="53"/>
  <c r="O42" i="53"/>
  <c r="O41" i="53"/>
  <c r="O40" i="53"/>
  <c r="O39" i="53"/>
  <c r="O38" i="53"/>
  <c r="O37" i="53"/>
  <c r="O36" i="53"/>
  <c r="O35" i="53"/>
  <c r="O34" i="53"/>
  <c r="O33" i="53"/>
  <c r="O32" i="53"/>
  <c r="O31" i="53"/>
  <c r="O30" i="53"/>
  <c r="O29" i="53"/>
  <c r="O28" i="53"/>
  <c r="O27" i="53"/>
  <c r="O26" i="53"/>
  <c r="O25" i="53"/>
  <c r="O24" i="53"/>
  <c r="O23" i="53"/>
  <c r="O22" i="53"/>
  <c r="O21" i="53"/>
  <c r="O20" i="53"/>
  <c r="O19" i="53"/>
  <c r="O18" i="53"/>
  <c r="O17" i="53"/>
  <c r="O16" i="53"/>
  <c r="O15" i="53"/>
  <c r="O56" i="58"/>
  <c r="O55" i="58"/>
  <c r="O54" i="58"/>
  <c r="O53" i="58"/>
  <c r="O52" i="58"/>
  <c r="O51" i="58"/>
  <c r="O50" i="58"/>
  <c r="O49" i="58"/>
  <c r="O48" i="58"/>
  <c r="O47" i="58"/>
  <c r="O46" i="58"/>
  <c r="O45" i="58"/>
  <c r="O44" i="58"/>
  <c r="O43" i="58"/>
  <c r="O42" i="58"/>
  <c r="O41" i="58"/>
  <c r="O40" i="58"/>
  <c r="O39" i="58"/>
  <c r="O38" i="58"/>
  <c r="O37" i="58"/>
  <c r="O36" i="58"/>
  <c r="O35" i="58"/>
  <c r="O34" i="58"/>
  <c r="O33" i="58"/>
  <c r="O32" i="58"/>
  <c r="O31" i="58"/>
  <c r="O30" i="58"/>
  <c r="O29" i="58"/>
  <c r="O28" i="58"/>
  <c r="O27" i="58"/>
  <c r="O26" i="58"/>
  <c r="O25" i="58"/>
  <c r="O24" i="58"/>
  <c r="O23" i="58"/>
  <c r="O22" i="58"/>
  <c r="O21" i="58"/>
  <c r="O20" i="58"/>
  <c r="O19" i="58"/>
  <c r="O18" i="58"/>
  <c r="O17" i="58"/>
  <c r="O16" i="58"/>
  <c r="O15" i="58"/>
  <c r="O56" i="62"/>
  <c r="O55" i="62"/>
  <c r="O54" i="62"/>
  <c r="O53" i="62"/>
  <c r="O52" i="62"/>
  <c r="O51" i="62"/>
  <c r="O50" i="62"/>
  <c r="O49" i="62"/>
  <c r="O48" i="62"/>
  <c r="O47" i="62"/>
  <c r="O46" i="62"/>
  <c r="O45" i="62"/>
  <c r="O44" i="62"/>
  <c r="O43" i="62"/>
  <c r="O42" i="62"/>
  <c r="O41" i="62"/>
  <c r="O40" i="62"/>
  <c r="O39" i="62"/>
  <c r="O38" i="62"/>
  <c r="O37" i="62"/>
  <c r="O36" i="62"/>
  <c r="O35" i="62"/>
  <c r="O34" i="62"/>
  <c r="O33" i="62"/>
  <c r="O32" i="62"/>
  <c r="O31" i="62"/>
  <c r="O30" i="62"/>
  <c r="O29" i="62"/>
  <c r="O28" i="62"/>
  <c r="O27" i="62"/>
  <c r="O26" i="62"/>
  <c r="O25" i="62"/>
  <c r="O24" i="62"/>
  <c r="O23" i="62"/>
  <c r="O22" i="62"/>
  <c r="O21" i="62"/>
  <c r="O20" i="62"/>
  <c r="O19" i="62"/>
  <c r="O18" i="62"/>
  <c r="O17" i="62"/>
  <c r="O16" i="62"/>
  <c r="O15" i="62"/>
  <c r="O56" i="66"/>
  <c r="O55" i="66"/>
  <c r="O54" i="66"/>
  <c r="O53" i="66"/>
  <c r="O52" i="66"/>
  <c r="O51" i="66"/>
  <c r="O50" i="66"/>
  <c r="O49" i="66"/>
  <c r="O48" i="66"/>
  <c r="O47" i="66"/>
  <c r="O46" i="66"/>
  <c r="O45" i="66"/>
  <c r="O44" i="66"/>
  <c r="O43" i="66"/>
  <c r="O42" i="66"/>
  <c r="O41" i="66"/>
  <c r="O40" i="66"/>
  <c r="O39" i="66"/>
  <c r="O38" i="66"/>
  <c r="O37" i="66"/>
  <c r="O36" i="66"/>
  <c r="O35" i="66"/>
  <c r="O34" i="66"/>
  <c r="O33" i="66"/>
  <c r="O32" i="66"/>
  <c r="O31" i="66"/>
  <c r="O30" i="66"/>
  <c r="O29" i="66"/>
  <c r="O28" i="66"/>
  <c r="O27" i="66"/>
  <c r="O26" i="66"/>
  <c r="O25" i="66"/>
  <c r="O24" i="66"/>
  <c r="O23" i="66"/>
  <c r="O22" i="66"/>
  <c r="O21" i="66"/>
  <c r="O20" i="66"/>
  <c r="O19" i="66"/>
  <c r="O18" i="66"/>
  <c r="O17" i="66"/>
  <c r="O16" i="66"/>
  <c r="O15" i="66"/>
  <c r="O56" i="70"/>
  <c r="O55" i="70"/>
  <c r="O54" i="70"/>
  <c r="O53" i="70"/>
  <c r="O52" i="70"/>
  <c r="O51" i="70"/>
  <c r="O50" i="70"/>
  <c r="O49" i="70"/>
  <c r="O48" i="70"/>
  <c r="O47" i="70"/>
  <c r="O46" i="70"/>
  <c r="O45" i="70"/>
  <c r="O44" i="70"/>
  <c r="O43" i="70"/>
  <c r="O42" i="70"/>
  <c r="O41" i="70"/>
  <c r="O40" i="70"/>
  <c r="O39" i="70"/>
  <c r="O38" i="70"/>
  <c r="O37" i="70"/>
  <c r="O36" i="70"/>
  <c r="O35" i="70"/>
  <c r="O34" i="70"/>
  <c r="O33" i="70"/>
  <c r="O32" i="70"/>
  <c r="O31" i="70"/>
  <c r="O30" i="70"/>
  <c r="O29" i="70"/>
  <c r="O28" i="70"/>
  <c r="O27" i="70"/>
  <c r="O26" i="70"/>
  <c r="O25" i="70"/>
  <c r="O24" i="70"/>
  <c r="O23" i="70"/>
  <c r="O22" i="70"/>
  <c r="O21" i="70"/>
  <c r="O20" i="70"/>
  <c r="O19" i="70"/>
  <c r="O18" i="70"/>
  <c r="O17" i="70"/>
  <c r="O16" i="70"/>
  <c r="O15" i="70"/>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O14" i="37"/>
  <c r="O14" i="49"/>
  <c r="O14" i="53"/>
  <c r="O14" i="58"/>
  <c r="O14" i="62"/>
  <c r="O14" i="66"/>
  <c r="O14" i="70"/>
  <c r="O14" i="9"/>
  <c r="AH85" i="2"/>
  <c r="AF85" i="2"/>
  <c r="AD85" i="2"/>
  <c r="AA85" i="2"/>
  <c r="X85" i="2"/>
  <c r="U85" i="2"/>
  <c r="R85" i="2"/>
  <c r="O85" i="2"/>
  <c r="L85" i="2"/>
  <c r="I85" i="2"/>
  <c r="F85" i="2"/>
  <c r="C85" i="2"/>
  <c r="AH84" i="2"/>
  <c r="AF84" i="2"/>
  <c r="AD84" i="2"/>
  <c r="AA84" i="2"/>
  <c r="X84" i="2"/>
  <c r="U84" i="2"/>
  <c r="R84" i="2"/>
  <c r="O84" i="2"/>
  <c r="L84" i="2"/>
  <c r="I84" i="2"/>
  <c r="F84" i="2"/>
  <c r="C84" i="2"/>
  <c r="AH83" i="2"/>
  <c r="AF83" i="2"/>
  <c r="AD83" i="2"/>
  <c r="AA83" i="2"/>
  <c r="X83" i="2"/>
  <c r="U83" i="2"/>
  <c r="R83" i="2"/>
  <c r="O83" i="2"/>
  <c r="L83" i="2"/>
  <c r="I83" i="2"/>
  <c r="F83" i="2"/>
  <c r="C83" i="2"/>
  <c r="AG43" i="2" l="1"/>
  <c r="O57" i="70"/>
  <c r="O60" i="70" s="1"/>
  <c r="V57" i="70"/>
  <c r="V60" i="70" s="1"/>
  <c r="O57" i="66"/>
  <c r="O60" i="66" s="1"/>
  <c r="O57" i="58"/>
  <c r="O60" i="58" s="1"/>
  <c r="O57" i="53"/>
  <c r="O60" i="53" s="1"/>
  <c r="O57" i="49"/>
  <c r="O60" i="49" s="1"/>
  <c r="V57" i="37"/>
  <c r="V60" i="37" s="1"/>
  <c r="V57" i="58"/>
  <c r="V60" i="58" s="1"/>
  <c r="O57" i="62"/>
  <c r="O60" i="62" s="1"/>
  <c r="O57" i="37"/>
  <c r="O60" i="37" s="1"/>
  <c r="O57" i="9"/>
  <c r="O60" i="9" s="1"/>
  <c r="AD93" i="71"/>
  <c r="AG68" i="71"/>
  <c r="AG91" i="71"/>
  <c r="F93" i="71"/>
  <c r="F68" i="71"/>
  <c r="G93" i="71"/>
  <c r="S93" i="71"/>
  <c r="AE93" i="71"/>
  <c r="C104" i="71"/>
  <c r="AG71" i="71"/>
  <c r="J93" i="71"/>
  <c r="V93" i="71"/>
  <c r="AF91" i="71"/>
  <c r="AF93" i="71" s="1"/>
  <c r="AH91" i="71"/>
  <c r="AH93" i="71" s="1"/>
  <c r="M93" i="71"/>
  <c r="Y93" i="71"/>
  <c r="U93" i="67"/>
  <c r="AG104" i="67"/>
  <c r="AG68" i="67"/>
  <c r="AF93" i="67"/>
  <c r="AH93" i="67"/>
  <c r="AG91" i="67"/>
  <c r="AD68" i="67"/>
  <c r="E93" i="67"/>
  <c r="G93" i="67"/>
  <c r="S93" i="67"/>
  <c r="AE93" i="67"/>
  <c r="C104" i="67"/>
  <c r="F93" i="67"/>
  <c r="AG83" i="67"/>
  <c r="AG72" i="67"/>
  <c r="AG93" i="67" s="1"/>
  <c r="J93" i="67"/>
  <c r="V93" i="67"/>
  <c r="I91" i="67"/>
  <c r="I93" i="67" s="1"/>
  <c r="U91" i="63"/>
  <c r="AG75" i="63"/>
  <c r="AG76" i="63"/>
  <c r="AG78" i="63"/>
  <c r="AG80" i="63"/>
  <c r="AG74" i="63"/>
  <c r="AG77" i="63"/>
  <c r="AG73" i="63"/>
  <c r="AG79" i="63"/>
  <c r="F91" i="63"/>
  <c r="AG43" i="63"/>
  <c r="AG74" i="59"/>
  <c r="AG75" i="59"/>
  <c r="AG76" i="59"/>
  <c r="AG78" i="59"/>
  <c r="AG79" i="59"/>
  <c r="AG80" i="59"/>
  <c r="U91" i="59"/>
  <c r="AG77" i="59"/>
  <c r="AG55" i="59"/>
  <c r="AG73" i="59"/>
  <c r="AG43" i="59"/>
  <c r="AG80" i="54"/>
  <c r="AG82" i="54"/>
  <c r="U91" i="54"/>
  <c r="AG43" i="54"/>
  <c r="R91" i="50"/>
  <c r="AG75" i="50"/>
  <c r="AG87" i="50"/>
  <c r="AG78" i="38"/>
  <c r="AG80" i="38"/>
  <c r="AG82" i="38"/>
  <c r="AG83" i="38"/>
  <c r="AG84" i="38"/>
  <c r="AG85" i="38"/>
  <c r="AG86" i="38"/>
  <c r="C91" i="38"/>
  <c r="I91" i="63"/>
  <c r="R91" i="63"/>
  <c r="AD91" i="63"/>
  <c r="AA91" i="63"/>
  <c r="O91" i="63"/>
  <c r="AF91" i="63"/>
  <c r="AH91" i="63"/>
  <c r="C91" i="63"/>
  <c r="AG55" i="63"/>
  <c r="O91" i="59"/>
  <c r="AD91" i="59"/>
  <c r="L91" i="59"/>
  <c r="X91" i="59"/>
  <c r="AA91" i="59"/>
  <c r="R91" i="59"/>
  <c r="AF91" i="59"/>
  <c r="AH91" i="59"/>
  <c r="C91" i="59"/>
  <c r="AD91" i="50"/>
  <c r="U91" i="50"/>
  <c r="O91" i="50"/>
  <c r="AF91" i="50"/>
  <c r="AH91" i="50"/>
  <c r="AA91" i="54"/>
  <c r="R91" i="54"/>
  <c r="O91" i="54"/>
  <c r="F91" i="54"/>
  <c r="I91" i="54"/>
  <c r="AF91" i="54"/>
  <c r="X91" i="54"/>
  <c r="L91" i="54"/>
  <c r="AH91" i="54"/>
  <c r="C91" i="54"/>
  <c r="C91" i="50"/>
  <c r="AG91" i="50" s="1"/>
  <c r="AG73" i="54"/>
  <c r="AG74" i="54"/>
  <c r="AG75" i="54"/>
  <c r="AG76" i="54"/>
  <c r="AG77" i="54"/>
  <c r="AG78" i="54"/>
  <c r="AG65" i="54"/>
  <c r="AG61" i="50"/>
  <c r="AG73" i="50"/>
  <c r="AG74" i="50"/>
  <c r="AG76" i="50"/>
  <c r="AG77" i="50"/>
  <c r="AG72" i="50"/>
  <c r="AG78" i="50"/>
  <c r="AG62" i="50"/>
  <c r="AG55" i="50"/>
  <c r="AD91" i="38"/>
  <c r="AA91" i="38"/>
  <c r="X91" i="38"/>
  <c r="U91" i="38"/>
  <c r="R91" i="38"/>
  <c r="AH91" i="38"/>
  <c r="AG91" i="38"/>
  <c r="AF91" i="38"/>
  <c r="AG88" i="38"/>
  <c r="AG79" i="38"/>
  <c r="AG75" i="38"/>
  <c r="AG76" i="38"/>
  <c r="AG74" i="38"/>
  <c r="AG55" i="38"/>
  <c r="AG43" i="38"/>
  <c r="AG50" i="38"/>
  <c r="AG85" i="2"/>
  <c r="AG83" i="2"/>
  <c r="AG55" i="2"/>
  <c r="AG84" i="2"/>
  <c r="AH80" i="2"/>
  <c r="AF80" i="2"/>
  <c r="AD80" i="2"/>
  <c r="AA80" i="2"/>
  <c r="X80" i="2"/>
  <c r="U80" i="2"/>
  <c r="R80" i="2"/>
  <c r="O80" i="2"/>
  <c r="L80" i="2"/>
  <c r="I80" i="2"/>
  <c r="F80" i="2"/>
  <c r="C80" i="2"/>
  <c r="AH79" i="2"/>
  <c r="AF79" i="2"/>
  <c r="AD79" i="2"/>
  <c r="AA79" i="2"/>
  <c r="X79" i="2"/>
  <c r="U79" i="2"/>
  <c r="R79" i="2"/>
  <c r="O79" i="2"/>
  <c r="L79" i="2"/>
  <c r="I79" i="2"/>
  <c r="F79" i="2"/>
  <c r="C79" i="2"/>
  <c r="AH78" i="2"/>
  <c r="AF78" i="2"/>
  <c r="AD78" i="2"/>
  <c r="AA78" i="2"/>
  <c r="X78" i="2"/>
  <c r="U78" i="2"/>
  <c r="R78" i="2"/>
  <c r="O78" i="2"/>
  <c r="L78" i="2"/>
  <c r="I78" i="2"/>
  <c r="F78" i="2"/>
  <c r="C78" i="2"/>
  <c r="AH77" i="2"/>
  <c r="AF77" i="2"/>
  <c r="AD77" i="2"/>
  <c r="AA77" i="2"/>
  <c r="X77" i="2"/>
  <c r="U77" i="2"/>
  <c r="R77" i="2"/>
  <c r="O77" i="2"/>
  <c r="L77" i="2"/>
  <c r="I77" i="2"/>
  <c r="F77" i="2"/>
  <c r="C77" i="2"/>
  <c r="AH76" i="2"/>
  <c r="AF76" i="2"/>
  <c r="AD76" i="2"/>
  <c r="AA76" i="2"/>
  <c r="X76" i="2"/>
  <c r="U76" i="2"/>
  <c r="R76" i="2"/>
  <c r="O76" i="2"/>
  <c r="L76" i="2"/>
  <c r="I76" i="2"/>
  <c r="F76" i="2"/>
  <c r="C76" i="2"/>
  <c r="L14" i="9"/>
  <c r="M4" i="13"/>
  <c r="M3" i="13"/>
  <c r="M2" i="13"/>
  <c r="AG93" i="71" l="1"/>
  <c r="AG91" i="63"/>
  <c r="AG91" i="59"/>
  <c r="AG91" i="54"/>
  <c r="AG80" i="2"/>
  <c r="AG76" i="2"/>
  <c r="AG78" i="2"/>
  <c r="AG77" i="2"/>
  <c r="AG79" i="2"/>
  <c r="B7" i="76" l="1"/>
  <c r="B7" i="77"/>
  <c r="A7" i="77"/>
  <c r="G21" i="69"/>
  <c r="G21" i="65"/>
  <c r="G21" i="61"/>
  <c r="G21" i="57"/>
  <c r="G21" i="52"/>
  <c r="G21" i="48"/>
  <c r="E21" i="1"/>
  <c r="E21" i="61" s="1"/>
  <c r="F21" i="1"/>
  <c r="F21" i="69" s="1"/>
  <c r="B68" i="69"/>
  <c r="B69" i="69"/>
  <c r="B70" i="69"/>
  <c r="B67" i="69"/>
  <c r="B68" i="65"/>
  <c r="B69" i="65"/>
  <c r="B70" i="65"/>
  <c r="B67" i="65"/>
  <c r="B68" i="61"/>
  <c r="B69" i="61"/>
  <c r="B70" i="61"/>
  <c r="B67" i="61"/>
  <c r="B68" i="57"/>
  <c r="B69" i="57"/>
  <c r="B70" i="57"/>
  <c r="B67" i="57"/>
  <c r="B68" i="52"/>
  <c r="B69" i="52"/>
  <c r="B70" i="52"/>
  <c r="B67" i="52"/>
  <c r="B68" i="48"/>
  <c r="B69" i="48"/>
  <c r="B70" i="48"/>
  <c r="B67" i="48"/>
  <c r="B68" i="36"/>
  <c r="B69" i="36"/>
  <c r="B70" i="36"/>
  <c r="B67" i="36"/>
  <c r="B67" i="56"/>
  <c r="B68" i="56"/>
  <c r="B69" i="56"/>
  <c r="B70" i="56"/>
  <c r="B68" i="2"/>
  <c r="E24" i="1" s="1"/>
  <c r="D6" i="1"/>
  <c r="A59" i="56"/>
  <c r="A60" i="56"/>
  <c r="AG59" i="56"/>
  <c r="AF59" i="56"/>
  <c r="AD59" i="56"/>
  <c r="AC59" i="56"/>
  <c r="AA59" i="56"/>
  <c r="Z59" i="56"/>
  <c r="X59" i="56"/>
  <c r="W59" i="56"/>
  <c r="U59" i="56"/>
  <c r="T59" i="56"/>
  <c r="R59" i="56"/>
  <c r="Q59" i="56"/>
  <c r="O59" i="56"/>
  <c r="N59" i="56"/>
  <c r="L59" i="56"/>
  <c r="K59" i="56"/>
  <c r="I59" i="56"/>
  <c r="H59" i="56"/>
  <c r="F59" i="56"/>
  <c r="E59" i="56"/>
  <c r="AG58" i="56"/>
  <c r="AF58" i="56"/>
  <c r="AD58" i="56"/>
  <c r="AC58" i="56"/>
  <c r="AA58" i="56"/>
  <c r="Z58" i="56"/>
  <c r="X58" i="56"/>
  <c r="W58" i="56"/>
  <c r="U58" i="56"/>
  <c r="T58" i="56"/>
  <c r="R58" i="56"/>
  <c r="Q58" i="56"/>
  <c r="O58" i="56"/>
  <c r="N58" i="56"/>
  <c r="L58" i="56"/>
  <c r="K58" i="56"/>
  <c r="I58" i="56"/>
  <c r="H58" i="56"/>
  <c r="F58" i="56"/>
  <c r="E58" i="56"/>
  <c r="AG57" i="56"/>
  <c r="AF57" i="56"/>
  <c r="AD57" i="56"/>
  <c r="AC57" i="56"/>
  <c r="AA57" i="56"/>
  <c r="Z57" i="56"/>
  <c r="X57" i="56"/>
  <c r="W57" i="56"/>
  <c r="U57" i="56"/>
  <c r="T57" i="56"/>
  <c r="R57" i="56"/>
  <c r="Q57" i="56"/>
  <c r="O57" i="56"/>
  <c r="N57" i="56"/>
  <c r="L57" i="56"/>
  <c r="K57" i="56"/>
  <c r="I57" i="56"/>
  <c r="H57" i="56"/>
  <c r="F57" i="56"/>
  <c r="E57" i="56"/>
  <c r="AG56" i="56"/>
  <c r="AF56" i="56"/>
  <c r="AD56" i="56"/>
  <c r="AC56" i="56"/>
  <c r="AA56" i="56"/>
  <c r="Z56" i="56"/>
  <c r="X56" i="56"/>
  <c r="W56" i="56"/>
  <c r="U56" i="56"/>
  <c r="T56" i="56"/>
  <c r="R56" i="56"/>
  <c r="Q56" i="56"/>
  <c r="O56" i="56"/>
  <c r="N56" i="56"/>
  <c r="L56" i="56"/>
  <c r="K56" i="56"/>
  <c r="I56" i="56"/>
  <c r="H56" i="56"/>
  <c r="F56" i="56"/>
  <c r="E56" i="56"/>
  <c r="AG52" i="56"/>
  <c r="AF52" i="56"/>
  <c r="AD52" i="56"/>
  <c r="AC52" i="56"/>
  <c r="AA52" i="56"/>
  <c r="Z52" i="56"/>
  <c r="X52" i="56"/>
  <c r="W52" i="56"/>
  <c r="U52" i="56"/>
  <c r="T52" i="56"/>
  <c r="R52" i="56"/>
  <c r="Q52" i="56"/>
  <c r="O52" i="56"/>
  <c r="N52" i="56"/>
  <c r="L52" i="56"/>
  <c r="K52" i="56"/>
  <c r="I52" i="56"/>
  <c r="H52" i="56"/>
  <c r="F52" i="56"/>
  <c r="E52" i="56"/>
  <c r="AG51" i="56"/>
  <c r="AF51" i="56"/>
  <c r="AD51" i="56"/>
  <c r="AC51" i="56"/>
  <c r="AA51" i="56"/>
  <c r="Z51" i="56"/>
  <c r="X51" i="56"/>
  <c r="W51" i="56"/>
  <c r="U51" i="56"/>
  <c r="T51" i="56"/>
  <c r="R51" i="56"/>
  <c r="Q51" i="56"/>
  <c r="O51" i="56"/>
  <c r="N51" i="56"/>
  <c r="L51" i="56"/>
  <c r="K51" i="56"/>
  <c r="I51" i="56"/>
  <c r="H51" i="56"/>
  <c r="F51" i="56"/>
  <c r="E51" i="56"/>
  <c r="AG50" i="56"/>
  <c r="AF50" i="56"/>
  <c r="AD50" i="56"/>
  <c r="AC50" i="56"/>
  <c r="AA50" i="56"/>
  <c r="Z50" i="56"/>
  <c r="X50" i="56"/>
  <c r="W50" i="56"/>
  <c r="U50" i="56"/>
  <c r="T50" i="56"/>
  <c r="R50" i="56"/>
  <c r="Q50" i="56"/>
  <c r="O50" i="56"/>
  <c r="N50" i="56"/>
  <c r="L50" i="56"/>
  <c r="K50" i="56"/>
  <c r="I50" i="56"/>
  <c r="H50" i="56"/>
  <c r="F50" i="56"/>
  <c r="E50" i="56"/>
  <c r="AG49" i="56"/>
  <c r="AF49" i="56"/>
  <c r="AD49" i="56"/>
  <c r="AC49" i="56"/>
  <c r="AA49" i="56"/>
  <c r="Z49" i="56"/>
  <c r="X49" i="56"/>
  <c r="W49" i="56"/>
  <c r="U49" i="56"/>
  <c r="T49" i="56"/>
  <c r="R49" i="56"/>
  <c r="Q49" i="56"/>
  <c r="O49" i="56"/>
  <c r="N49" i="56"/>
  <c r="L49" i="56"/>
  <c r="K49" i="56"/>
  <c r="I49" i="56"/>
  <c r="H49" i="56"/>
  <c r="F49" i="56"/>
  <c r="E49" i="56"/>
  <c r="AG48" i="56"/>
  <c r="AF48" i="56"/>
  <c r="AD48" i="56"/>
  <c r="AC48" i="56"/>
  <c r="AA48" i="56"/>
  <c r="Z48" i="56"/>
  <c r="X48" i="56"/>
  <c r="W48" i="56"/>
  <c r="U48" i="56"/>
  <c r="T48" i="56"/>
  <c r="R48" i="56"/>
  <c r="Q48" i="56"/>
  <c r="O48" i="56"/>
  <c r="N48" i="56"/>
  <c r="L48" i="56"/>
  <c r="K48" i="56"/>
  <c r="I48" i="56"/>
  <c r="H48" i="56"/>
  <c r="F48" i="56"/>
  <c r="E48" i="56"/>
  <c r="AG47" i="56"/>
  <c r="AF47" i="56"/>
  <c r="AD47" i="56"/>
  <c r="AC47" i="56"/>
  <c r="AA47" i="56"/>
  <c r="Z47" i="56"/>
  <c r="X47" i="56"/>
  <c r="W47" i="56"/>
  <c r="U47" i="56"/>
  <c r="T47" i="56"/>
  <c r="R47" i="56"/>
  <c r="Q47" i="56"/>
  <c r="O47" i="56"/>
  <c r="N47" i="56"/>
  <c r="L47" i="56"/>
  <c r="K47" i="56"/>
  <c r="I47" i="56"/>
  <c r="H47" i="56"/>
  <c r="F47" i="56"/>
  <c r="E47" i="56"/>
  <c r="AG46" i="56"/>
  <c r="AF46" i="56"/>
  <c r="AD46" i="56"/>
  <c r="AC46" i="56"/>
  <c r="AA46" i="56"/>
  <c r="Z46" i="56"/>
  <c r="X46" i="56"/>
  <c r="W46" i="56"/>
  <c r="U46" i="56"/>
  <c r="T46" i="56"/>
  <c r="R46" i="56"/>
  <c r="Q46" i="56"/>
  <c r="O46" i="56"/>
  <c r="N46" i="56"/>
  <c r="L46" i="56"/>
  <c r="K46" i="56"/>
  <c r="I46" i="56"/>
  <c r="H46" i="56"/>
  <c r="F46" i="56"/>
  <c r="E46" i="56"/>
  <c r="AG45" i="56"/>
  <c r="AF45" i="56"/>
  <c r="AD45" i="56"/>
  <c r="AC45" i="56"/>
  <c r="AA45" i="56"/>
  <c r="Z45" i="56"/>
  <c r="X45" i="56"/>
  <c r="W45" i="56"/>
  <c r="U45" i="56"/>
  <c r="T45" i="56"/>
  <c r="R45" i="56"/>
  <c r="Q45" i="56"/>
  <c r="O45" i="56"/>
  <c r="N45" i="56"/>
  <c r="L45" i="56"/>
  <c r="K45" i="56"/>
  <c r="I45" i="56"/>
  <c r="H45" i="56"/>
  <c r="F45" i="56"/>
  <c r="E45" i="56"/>
  <c r="AG44" i="56"/>
  <c r="AF44" i="56"/>
  <c r="AD44" i="56"/>
  <c r="AC44" i="56"/>
  <c r="AA44" i="56"/>
  <c r="Z44" i="56"/>
  <c r="X44" i="56"/>
  <c r="W44" i="56"/>
  <c r="U44" i="56"/>
  <c r="T44" i="56"/>
  <c r="R44" i="56"/>
  <c r="Q44" i="56"/>
  <c r="O44" i="56"/>
  <c r="N44" i="56"/>
  <c r="L44" i="56"/>
  <c r="K44" i="56"/>
  <c r="I44" i="56"/>
  <c r="H44" i="56"/>
  <c r="F44" i="56"/>
  <c r="E44" i="56"/>
  <c r="AG43" i="56"/>
  <c r="AF43" i="56"/>
  <c r="AD43" i="56"/>
  <c r="AC43" i="56"/>
  <c r="AA43" i="56"/>
  <c r="Z43" i="56"/>
  <c r="X43" i="56"/>
  <c r="W43" i="56"/>
  <c r="U43" i="56"/>
  <c r="T43" i="56"/>
  <c r="R43" i="56"/>
  <c r="Q43" i="56"/>
  <c r="O43" i="56"/>
  <c r="N43" i="56"/>
  <c r="L43" i="56"/>
  <c r="K43" i="56"/>
  <c r="I43" i="56"/>
  <c r="H43" i="56"/>
  <c r="F43" i="56"/>
  <c r="E43" i="56"/>
  <c r="AG42" i="56"/>
  <c r="AF42" i="56"/>
  <c r="AD42" i="56"/>
  <c r="AC42" i="56"/>
  <c r="AA42" i="56"/>
  <c r="Z42" i="56"/>
  <c r="X42" i="56"/>
  <c r="W42" i="56"/>
  <c r="U42" i="56"/>
  <c r="T42" i="56"/>
  <c r="R42" i="56"/>
  <c r="Q42" i="56"/>
  <c r="O42" i="56"/>
  <c r="N42" i="56"/>
  <c r="L42" i="56"/>
  <c r="K42" i="56"/>
  <c r="I42" i="56"/>
  <c r="H42" i="56"/>
  <c r="F42" i="56"/>
  <c r="E42" i="56"/>
  <c r="AG41" i="56"/>
  <c r="AF41" i="56"/>
  <c r="AD41" i="56"/>
  <c r="AC41" i="56"/>
  <c r="AA41" i="56"/>
  <c r="Z41" i="56"/>
  <c r="X41" i="56"/>
  <c r="W41" i="56"/>
  <c r="U41" i="56"/>
  <c r="T41" i="56"/>
  <c r="R41" i="56"/>
  <c r="Q41" i="56"/>
  <c r="O41" i="56"/>
  <c r="N41" i="56"/>
  <c r="L41" i="56"/>
  <c r="K41" i="56"/>
  <c r="I41" i="56"/>
  <c r="H41" i="56"/>
  <c r="F41" i="56"/>
  <c r="E41" i="56"/>
  <c r="AG40" i="56"/>
  <c r="AF40" i="56"/>
  <c r="AD40" i="56"/>
  <c r="AC40" i="56"/>
  <c r="AA40" i="56"/>
  <c r="Z40" i="56"/>
  <c r="X40" i="56"/>
  <c r="W40" i="56"/>
  <c r="U40" i="56"/>
  <c r="T40" i="56"/>
  <c r="R40" i="56"/>
  <c r="Q40" i="56"/>
  <c r="O40" i="56"/>
  <c r="N40" i="56"/>
  <c r="L40" i="56"/>
  <c r="K40" i="56"/>
  <c r="I40" i="56"/>
  <c r="H40" i="56"/>
  <c r="F40" i="56"/>
  <c r="E40" i="56"/>
  <c r="AG39" i="56"/>
  <c r="AF39" i="56"/>
  <c r="AD39" i="56"/>
  <c r="AC39" i="56"/>
  <c r="AA39" i="56"/>
  <c r="Z39" i="56"/>
  <c r="X39" i="56"/>
  <c r="W39" i="56"/>
  <c r="U39" i="56"/>
  <c r="T39" i="56"/>
  <c r="R39" i="56"/>
  <c r="Q39" i="56"/>
  <c r="O39" i="56"/>
  <c r="N39" i="56"/>
  <c r="L39" i="56"/>
  <c r="K39" i="56"/>
  <c r="I39" i="56"/>
  <c r="H39" i="56"/>
  <c r="F39" i="56"/>
  <c r="E39" i="56"/>
  <c r="AG38" i="56"/>
  <c r="AF38" i="56"/>
  <c r="AD38" i="56"/>
  <c r="AC38" i="56"/>
  <c r="AA38" i="56"/>
  <c r="Z38" i="56"/>
  <c r="X38" i="56"/>
  <c r="W38" i="56"/>
  <c r="U38" i="56"/>
  <c r="T38" i="56"/>
  <c r="R38" i="56"/>
  <c r="Q38" i="56"/>
  <c r="O38" i="56"/>
  <c r="N38" i="56"/>
  <c r="L38" i="56"/>
  <c r="K38" i="56"/>
  <c r="I38" i="56"/>
  <c r="H38" i="56"/>
  <c r="F38" i="56"/>
  <c r="E38" i="56"/>
  <c r="AG37" i="56"/>
  <c r="AF37" i="56"/>
  <c r="AD37" i="56"/>
  <c r="AC37" i="56"/>
  <c r="AA37" i="56"/>
  <c r="Z37" i="56"/>
  <c r="X37" i="56"/>
  <c r="W37" i="56"/>
  <c r="U37" i="56"/>
  <c r="T37" i="56"/>
  <c r="R37" i="56"/>
  <c r="Q37" i="56"/>
  <c r="O37" i="56"/>
  <c r="N37" i="56"/>
  <c r="L37" i="56"/>
  <c r="K37" i="56"/>
  <c r="I37" i="56"/>
  <c r="H37" i="56"/>
  <c r="F37" i="56"/>
  <c r="E37" i="56"/>
  <c r="AG36" i="56"/>
  <c r="AF36" i="56"/>
  <c r="AD36" i="56"/>
  <c r="AC36" i="56"/>
  <c r="AA36" i="56"/>
  <c r="Z36" i="56"/>
  <c r="X36" i="56"/>
  <c r="W36" i="56"/>
  <c r="U36" i="56"/>
  <c r="T36" i="56"/>
  <c r="R36" i="56"/>
  <c r="Q36" i="56"/>
  <c r="O36" i="56"/>
  <c r="N36" i="56"/>
  <c r="L36" i="56"/>
  <c r="K36" i="56"/>
  <c r="I36" i="56"/>
  <c r="H36" i="56"/>
  <c r="F36" i="56"/>
  <c r="E36" i="56"/>
  <c r="AG35" i="56"/>
  <c r="AF35" i="56"/>
  <c r="AD35" i="56"/>
  <c r="AC35" i="56"/>
  <c r="AA35" i="56"/>
  <c r="Z35" i="56"/>
  <c r="X35" i="56"/>
  <c r="W35" i="56"/>
  <c r="U35" i="56"/>
  <c r="T35" i="56"/>
  <c r="R35" i="56"/>
  <c r="Q35" i="56"/>
  <c r="O35" i="56"/>
  <c r="N35" i="56"/>
  <c r="L35" i="56"/>
  <c r="K35" i="56"/>
  <c r="I35" i="56"/>
  <c r="H35" i="56"/>
  <c r="F35" i="56"/>
  <c r="E35" i="56"/>
  <c r="AG34" i="56"/>
  <c r="AF34" i="56"/>
  <c r="AD34" i="56"/>
  <c r="AC34" i="56"/>
  <c r="AA34" i="56"/>
  <c r="Z34" i="56"/>
  <c r="X34" i="56"/>
  <c r="W34" i="56"/>
  <c r="U34" i="56"/>
  <c r="T34" i="56"/>
  <c r="R34" i="56"/>
  <c r="Q34" i="56"/>
  <c r="O34" i="56"/>
  <c r="N34" i="56"/>
  <c r="L34" i="56"/>
  <c r="K34" i="56"/>
  <c r="I34" i="56"/>
  <c r="H34" i="56"/>
  <c r="F34" i="56"/>
  <c r="E34" i="56"/>
  <c r="A35" i="56"/>
  <c r="A36" i="56"/>
  <c r="A37" i="56"/>
  <c r="A38" i="56"/>
  <c r="A39" i="56"/>
  <c r="A40" i="56"/>
  <c r="A41" i="56"/>
  <c r="A42" i="56"/>
  <c r="A43" i="56"/>
  <c r="A44" i="56"/>
  <c r="A45" i="56"/>
  <c r="A46" i="56"/>
  <c r="A47" i="56"/>
  <c r="A48" i="56"/>
  <c r="A49" i="56"/>
  <c r="A50" i="56"/>
  <c r="A51" i="56"/>
  <c r="A52" i="56"/>
  <c r="A57" i="56"/>
  <c r="A58" i="56"/>
  <c r="E60" i="48"/>
  <c r="AG53" i="1"/>
  <c r="AF53" i="1"/>
  <c r="AD53" i="1"/>
  <c r="AC53" i="1"/>
  <c r="AA53" i="1"/>
  <c r="Z53" i="1"/>
  <c r="X53" i="1"/>
  <c r="W53" i="1"/>
  <c r="U53" i="1"/>
  <c r="T53" i="1"/>
  <c r="R53" i="1"/>
  <c r="Q53" i="1"/>
  <c r="O53" i="1"/>
  <c r="N53" i="1"/>
  <c r="L53" i="1"/>
  <c r="K53" i="1"/>
  <c r="I53" i="1"/>
  <c r="H53" i="1"/>
  <c r="F53" i="1"/>
  <c r="E53" i="1"/>
  <c r="E62" i="1" s="1"/>
  <c r="E60" i="36"/>
  <c r="E60" i="52"/>
  <c r="E60" i="57"/>
  <c r="E60" i="61"/>
  <c r="E60" i="65"/>
  <c r="E60" i="69"/>
  <c r="E60" i="1"/>
  <c r="E53" i="36"/>
  <c r="E53" i="48"/>
  <c r="E53" i="52"/>
  <c r="E53" i="57"/>
  <c r="E53" i="61"/>
  <c r="E53" i="65"/>
  <c r="E53" i="69"/>
  <c r="B7" i="78"/>
  <c r="A7" i="78"/>
  <c r="C5" i="56"/>
  <c r="C6" i="56"/>
  <c r="B5" i="56"/>
  <c r="B6" i="56" s="1"/>
  <c r="F21" i="63"/>
  <c r="F21" i="59"/>
  <c r="F21" i="54"/>
  <c r="F21" i="50"/>
  <c r="F21" i="38"/>
  <c r="F21" i="2"/>
  <c r="AJ34" i="36"/>
  <c r="AJ34" i="48"/>
  <c r="AJ34" i="52"/>
  <c r="AJ34" i="57"/>
  <c r="AJ34" i="61"/>
  <c r="AJ34" i="65"/>
  <c r="AJ34" i="69"/>
  <c r="AJ34" i="1"/>
  <c r="E21" i="36" l="1"/>
  <c r="E21" i="48"/>
  <c r="E21" i="57"/>
  <c r="E21" i="69"/>
  <c r="E21" i="65"/>
  <c r="E21" i="52"/>
  <c r="E60" i="56"/>
  <c r="E53" i="56"/>
  <c r="F21" i="36"/>
  <c r="F21" i="48"/>
  <c r="F21" i="61"/>
  <c r="F21" i="52"/>
  <c r="F21" i="56"/>
  <c r="F21" i="57"/>
  <c r="D5" i="56"/>
  <c r="F21" i="65"/>
  <c r="E62" i="56" l="1"/>
  <c r="AI90" i="1" l="1"/>
  <c r="D5" i="1"/>
  <c r="F91" i="1" s="1"/>
  <c r="E90" i="1"/>
  <c r="A4" i="12"/>
  <c r="A44" i="12"/>
  <c r="A29" i="12"/>
  <c r="A30" i="12"/>
  <c r="A31" i="12"/>
  <c r="A32" i="12"/>
  <c r="A33" i="12"/>
  <c r="A34" i="12"/>
  <c r="A35" i="12"/>
  <c r="A36" i="12"/>
  <c r="A37" i="12"/>
  <c r="A38" i="12"/>
  <c r="A39" i="12"/>
  <c r="A40" i="12"/>
  <c r="A41" i="12"/>
  <c r="A42" i="12"/>
  <c r="A43" i="12"/>
  <c r="A5" i="12"/>
  <c r="A6" i="12"/>
  <c r="A7" i="12"/>
  <c r="A8" i="12"/>
  <c r="A9" i="12"/>
  <c r="A10" i="12"/>
  <c r="A11" i="12"/>
  <c r="A12" i="12"/>
  <c r="A13" i="12"/>
  <c r="A14" i="12"/>
  <c r="A15" i="12"/>
  <c r="A16" i="12"/>
  <c r="A17" i="12"/>
  <c r="A18" i="12"/>
  <c r="A19" i="12"/>
  <c r="A20" i="12"/>
  <c r="A21" i="12"/>
  <c r="A22" i="12"/>
  <c r="A23" i="12"/>
  <c r="A24" i="12"/>
  <c r="A25" i="12"/>
  <c r="A26" i="12"/>
  <c r="A27" i="12"/>
  <c r="A28" i="12"/>
  <c r="A35" i="36"/>
  <c r="A36" i="36"/>
  <c r="A37" i="36"/>
  <c r="A38" i="36"/>
  <c r="A39" i="36"/>
  <c r="A40" i="36"/>
  <c r="A41" i="36"/>
  <c r="A42" i="36"/>
  <c r="A43" i="36"/>
  <c r="A44" i="36"/>
  <c r="A45" i="36"/>
  <c r="A46" i="36"/>
  <c r="A47" i="36"/>
  <c r="A48" i="36"/>
  <c r="A49" i="36"/>
  <c r="A50" i="36"/>
  <c r="A51" i="36"/>
  <c r="A52" i="36"/>
  <c r="A35" i="48"/>
  <c r="A36" i="48"/>
  <c r="A37" i="48"/>
  <c r="A38" i="48"/>
  <c r="A39" i="48"/>
  <c r="A40" i="48"/>
  <c r="A41" i="48"/>
  <c r="A42" i="48"/>
  <c r="A43" i="48"/>
  <c r="A44" i="48"/>
  <c r="A45" i="48"/>
  <c r="A46" i="48"/>
  <c r="A47" i="48"/>
  <c r="A48" i="48"/>
  <c r="A49" i="48"/>
  <c r="A50" i="48"/>
  <c r="A51" i="48"/>
  <c r="A52" i="48"/>
  <c r="A35" i="52"/>
  <c r="A36" i="52"/>
  <c r="A37" i="52"/>
  <c r="A38" i="52"/>
  <c r="A39" i="52"/>
  <c r="A40" i="52"/>
  <c r="A41" i="52"/>
  <c r="A42" i="52"/>
  <c r="A43" i="52"/>
  <c r="A44" i="52"/>
  <c r="A45" i="52"/>
  <c r="A46" i="52"/>
  <c r="A47" i="52"/>
  <c r="A48" i="52"/>
  <c r="A49" i="52"/>
  <c r="A50" i="52"/>
  <c r="A51" i="52"/>
  <c r="A52" i="52"/>
  <c r="A35" i="57"/>
  <c r="A36" i="57"/>
  <c r="A37" i="57"/>
  <c r="A38" i="57"/>
  <c r="A39" i="57"/>
  <c r="A40" i="57"/>
  <c r="A41" i="57"/>
  <c r="A42" i="57"/>
  <c r="A43" i="57"/>
  <c r="A44" i="57"/>
  <c r="A45" i="57"/>
  <c r="A46" i="57"/>
  <c r="A47" i="57"/>
  <c r="A48" i="57"/>
  <c r="A49" i="57"/>
  <c r="A50" i="57"/>
  <c r="A51" i="57"/>
  <c r="A52" i="57"/>
  <c r="A35" i="61"/>
  <c r="A36" i="61"/>
  <c r="A37" i="61"/>
  <c r="A38" i="61"/>
  <c r="A39" i="61"/>
  <c r="A40" i="61"/>
  <c r="A41" i="61"/>
  <c r="A42" i="61"/>
  <c r="A43" i="61"/>
  <c r="A44" i="61"/>
  <c r="A45" i="61"/>
  <c r="A46" i="61"/>
  <c r="A47" i="61"/>
  <c r="A48" i="61"/>
  <c r="A49" i="61"/>
  <c r="A50" i="61"/>
  <c r="A51" i="61"/>
  <c r="A52" i="61"/>
  <c r="A35" i="65"/>
  <c r="A36" i="65"/>
  <c r="A37" i="65"/>
  <c r="A38" i="65"/>
  <c r="A39" i="65"/>
  <c r="A40" i="65"/>
  <c r="A41" i="65"/>
  <c r="A42" i="65"/>
  <c r="A43" i="65"/>
  <c r="A44" i="65"/>
  <c r="A45" i="65"/>
  <c r="A46" i="65"/>
  <c r="A47" i="65"/>
  <c r="A48" i="65"/>
  <c r="A49" i="65"/>
  <c r="A50" i="65"/>
  <c r="A51" i="65"/>
  <c r="A52" i="65"/>
  <c r="A35" i="69"/>
  <c r="A36" i="69"/>
  <c r="A37" i="69"/>
  <c r="A38" i="69"/>
  <c r="A39" i="69"/>
  <c r="A40" i="69"/>
  <c r="A41" i="69"/>
  <c r="A42" i="69"/>
  <c r="A43" i="69"/>
  <c r="A44" i="69"/>
  <c r="A45" i="69"/>
  <c r="A46" i="69"/>
  <c r="A47" i="69"/>
  <c r="A48" i="69"/>
  <c r="A49" i="69"/>
  <c r="A50" i="69"/>
  <c r="A51" i="69"/>
  <c r="A52" i="69"/>
  <c r="B10" i="56"/>
  <c r="T21" i="56" s="1"/>
  <c r="C10" i="56"/>
  <c r="D10" i="56"/>
  <c r="B11" i="56"/>
  <c r="AI21" i="1"/>
  <c r="AC21" i="1"/>
  <c r="AF21" i="1"/>
  <c r="Z21" i="1"/>
  <c r="W21" i="1"/>
  <c r="K21" i="1"/>
  <c r="N21" i="1"/>
  <c r="Q21" i="1"/>
  <c r="T21" i="1"/>
  <c r="H21" i="1"/>
  <c r="B3" i="9"/>
  <c r="G35" i="36"/>
  <c r="G36" i="36"/>
  <c r="G37" i="36"/>
  <c r="G38" i="36"/>
  <c r="G39" i="36"/>
  <c r="G40" i="36"/>
  <c r="G41" i="36"/>
  <c r="G42" i="36"/>
  <c r="G43" i="36"/>
  <c r="G44" i="36"/>
  <c r="G45" i="36"/>
  <c r="G35" i="48"/>
  <c r="G36" i="48"/>
  <c r="G37" i="48"/>
  <c r="G38" i="48"/>
  <c r="G39" i="48"/>
  <c r="G40" i="48"/>
  <c r="G41" i="48"/>
  <c r="G42" i="48"/>
  <c r="G43" i="48"/>
  <c r="G44" i="48"/>
  <c r="G45" i="48"/>
  <c r="G35" i="52"/>
  <c r="G36" i="52"/>
  <c r="G37" i="52"/>
  <c r="G38" i="52"/>
  <c r="G39" i="52"/>
  <c r="G40" i="52"/>
  <c r="G41" i="52"/>
  <c r="G42" i="52"/>
  <c r="G43" i="52"/>
  <c r="G44" i="52"/>
  <c r="G45" i="52"/>
  <c r="G35" i="57"/>
  <c r="G36" i="57"/>
  <c r="G37" i="57"/>
  <c r="G38" i="57"/>
  <c r="G39" i="57"/>
  <c r="G40" i="57"/>
  <c r="G41" i="57"/>
  <c r="G42" i="57"/>
  <c r="G43" i="57"/>
  <c r="G44" i="57"/>
  <c r="G45" i="57"/>
  <c r="G35" i="61"/>
  <c r="G36" i="61"/>
  <c r="G37" i="61"/>
  <c r="G38" i="61"/>
  <c r="G39" i="61"/>
  <c r="G40" i="61"/>
  <c r="G41" i="61"/>
  <c r="G42" i="61"/>
  <c r="G43" i="61"/>
  <c r="G44" i="61"/>
  <c r="G45" i="61"/>
  <c r="G35" i="65"/>
  <c r="G36" i="65"/>
  <c r="G37" i="65"/>
  <c r="G38" i="65"/>
  <c r="G39" i="65"/>
  <c r="G40" i="65"/>
  <c r="G41" i="65"/>
  <c r="G42" i="65"/>
  <c r="G43" i="65"/>
  <c r="G44" i="65"/>
  <c r="G45" i="65"/>
  <c r="G35" i="69"/>
  <c r="G36" i="69"/>
  <c r="G37" i="69"/>
  <c r="G38" i="69"/>
  <c r="G39" i="69"/>
  <c r="G40" i="69"/>
  <c r="G41" i="69"/>
  <c r="G42" i="69"/>
  <c r="G43" i="69"/>
  <c r="G44" i="69"/>
  <c r="G45" i="69"/>
  <c r="G35" i="1"/>
  <c r="G36" i="1"/>
  <c r="G37" i="1"/>
  <c r="G38" i="1"/>
  <c r="G39" i="1"/>
  <c r="G40" i="1"/>
  <c r="G40" i="56" s="1"/>
  <c r="G41" i="1"/>
  <c r="G42" i="1"/>
  <c r="G43" i="1"/>
  <c r="G44" i="1"/>
  <c r="G45" i="1"/>
  <c r="J35" i="1"/>
  <c r="M35" i="1"/>
  <c r="P35" i="1"/>
  <c r="S35" i="1"/>
  <c r="V35" i="1"/>
  <c r="Y35" i="1"/>
  <c r="AB35" i="1"/>
  <c r="AE35" i="1"/>
  <c r="AH35" i="1"/>
  <c r="AI35" i="1"/>
  <c r="AJ35" i="1"/>
  <c r="J36" i="1"/>
  <c r="M36" i="1"/>
  <c r="P36" i="1"/>
  <c r="S36" i="1"/>
  <c r="V36" i="1"/>
  <c r="Y36" i="1"/>
  <c r="AB36" i="1"/>
  <c r="AE36" i="1"/>
  <c r="AH36" i="1"/>
  <c r="AI36" i="1"/>
  <c r="AJ36" i="1"/>
  <c r="J37" i="1"/>
  <c r="M37" i="1"/>
  <c r="P37" i="1"/>
  <c r="S37" i="1"/>
  <c r="V37" i="1"/>
  <c r="Y37" i="1"/>
  <c r="AB37" i="1"/>
  <c r="AE37" i="1"/>
  <c r="AH37" i="1"/>
  <c r="AI37" i="1"/>
  <c r="AJ37" i="1"/>
  <c r="J38" i="1"/>
  <c r="M38" i="1"/>
  <c r="M38" i="56" s="1"/>
  <c r="P38" i="1"/>
  <c r="S38" i="1"/>
  <c r="V38" i="1"/>
  <c r="Y38" i="1"/>
  <c r="AB38" i="1"/>
  <c r="AE38" i="1"/>
  <c r="AH38" i="1"/>
  <c r="AI38" i="1"/>
  <c r="AJ38" i="1"/>
  <c r="J39" i="1"/>
  <c r="M39" i="1"/>
  <c r="P39" i="1"/>
  <c r="S39" i="1"/>
  <c r="V39" i="1"/>
  <c r="Y39" i="1"/>
  <c r="AB39" i="1"/>
  <c r="AB39" i="56" s="1"/>
  <c r="AE39" i="1"/>
  <c r="AH39" i="1"/>
  <c r="AI39" i="1"/>
  <c r="AJ39" i="1"/>
  <c r="J40" i="1"/>
  <c r="M40" i="1"/>
  <c r="P40" i="1"/>
  <c r="S40" i="1"/>
  <c r="S40" i="56" s="1"/>
  <c r="V40" i="1"/>
  <c r="Y40" i="1"/>
  <c r="AB40" i="1"/>
  <c r="AE40" i="1"/>
  <c r="AH40" i="1"/>
  <c r="AI40" i="1"/>
  <c r="AJ40" i="1"/>
  <c r="J41" i="1"/>
  <c r="J41" i="56" s="1"/>
  <c r="M41" i="1"/>
  <c r="P41" i="1"/>
  <c r="S41" i="1"/>
  <c r="V41" i="1"/>
  <c r="Y41" i="1"/>
  <c r="AB41" i="1"/>
  <c r="AE41" i="1"/>
  <c r="AH41" i="1"/>
  <c r="AH41" i="56" s="1"/>
  <c r="AI41" i="1"/>
  <c r="AJ41" i="1"/>
  <c r="J42" i="1"/>
  <c r="M42" i="1"/>
  <c r="P42" i="1"/>
  <c r="S42" i="1"/>
  <c r="V42" i="1"/>
  <c r="Y42" i="1"/>
  <c r="Y42" i="56" s="1"/>
  <c r="AB42" i="1"/>
  <c r="AE42" i="1"/>
  <c r="AH42" i="1"/>
  <c r="AI42" i="1"/>
  <c r="AJ42" i="1"/>
  <c r="J43" i="1"/>
  <c r="M43" i="1"/>
  <c r="P43" i="1"/>
  <c r="P43" i="56" s="1"/>
  <c r="S43" i="1"/>
  <c r="V43" i="1"/>
  <c r="Y43" i="1"/>
  <c r="AB43" i="1"/>
  <c r="AE43" i="1"/>
  <c r="AH43" i="1"/>
  <c r="AI43" i="1"/>
  <c r="AJ43" i="1"/>
  <c r="J44" i="1"/>
  <c r="M44" i="1"/>
  <c r="P44" i="1"/>
  <c r="S44" i="1"/>
  <c r="V44" i="1"/>
  <c r="Y44" i="1"/>
  <c r="AB44" i="1"/>
  <c r="AE44" i="1"/>
  <c r="AE44" i="56" s="1"/>
  <c r="AH44" i="1"/>
  <c r="AI44" i="1"/>
  <c r="AJ44" i="1"/>
  <c r="J45" i="1"/>
  <c r="M45" i="1"/>
  <c r="P45" i="1"/>
  <c r="S45" i="1"/>
  <c r="V45" i="1"/>
  <c r="V45" i="56" s="1"/>
  <c r="Y45" i="1"/>
  <c r="AB45" i="1"/>
  <c r="AE45" i="1"/>
  <c r="AH45" i="1"/>
  <c r="AI45" i="1"/>
  <c r="AJ45" i="1"/>
  <c r="J35" i="36"/>
  <c r="M35" i="36"/>
  <c r="P35" i="36"/>
  <c r="S35" i="36"/>
  <c r="V35" i="36"/>
  <c r="Y35" i="36"/>
  <c r="AB35" i="36"/>
  <c r="AE35" i="36"/>
  <c r="AH35" i="36"/>
  <c r="AI35" i="36"/>
  <c r="AJ35" i="36"/>
  <c r="J36" i="36"/>
  <c r="M36" i="36"/>
  <c r="P36" i="36"/>
  <c r="S36" i="36"/>
  <c r="V36" i="36"/>
  <c r="Y36" i="36"/>
  <c r="AB36" i="36"/>
  <c r="AE36" i="36"/>
  <c r="AH36" i="36"/>
  <c r="AI36" i="36"/>
  <c r="AJ36" i="36"/>
  <c r="J37" i="36"/>
  <c r="M37" i="36"/>
  <c r="P37" i="36"/>
  <c r="S37" i="36"/>
  <c r="V37" i="36"/>
  <c r="Y37" i="36"/>
  <c r="AB37" i="36"/>
  <c r="AE37" i="36"/>
  <c r="AH37" i="36"/>
  <c r="AI37" i="36"/>
  <c r="AJ37" i="36"/>
  <c r="J38" i="36"/>
  <c r="M38" i="36"/>
  <c r="P38" i="36"/>
  <c r="S38" i="36"/>
  <c r="V38" i="36"/>
  <c r="Y38" i="36"/>
  <c r="AB38" i="36"/>
  <c r="AE38" i="36"/>
  <c r="AH38" i="36"/>
  <c r="AI38" i="36"/>
  <c r="AJ38" i="36"/>
  <c r="J39" i="36"/>
  <c r="M39" i="36"/>
  <c r="P39" i="36"/>
  <c r="S39" i="36"/>
  <c r="V39" i="36"/>
  <c r="Y39" i="36"/>
  <c r="AB39" i="36"/>
  <c r="AE39" i="36"/>
  <c r="AH39" i="36"/>
  <c r="AI39" i="36"/>
  <c r="AJ39" i="36"/>
  <c r="J40" i="36"/>
  <c r="M40" i="36"/>
  <c r="P40" i="36"/>
  <c r="S40" i="36"/>
  <c r="V40" i="36"/>
  <c r="Y40" i="36"/>
  <c r="AB40" i="36"/>
  <c r="AE40" i="36"/>
  <c r="AH40" i="36"/>
  <c r="AI40" i="36"/>
  <c r="AJ40" i="36"/>
  <c r="J41" i="36"/>
  <c r="M41" i="36"/>
  <c r="P41" i="36"/>
  <c r="S41" i="36"/>
  <c r="V41" i="36"/>
  <c r="Y41" i="36"/>
  <c r="AB41" i="36"/>
  <c r="AE41" i="36"/>
  <c r="AH41" i="36"/>
  <c r="AI41" i="36"/>
  <c r="AJ41" i="36"/>
  <c r="J42" i="36"/>
  <c r="M42" i="36"/>
  <c r="P42" i="36"/>
  <c r="S42" i="36"/>
  <c r="V42" i="36"/>
  <c r="Y42" i="36"/>
  <c r="AB42" i="36"/>
  <c r="AE42" i="36"/>
  <c r="AH42" i="36"/>
  <c r="AI42" i="36"/>
  <c r="AJ42" i="36"/>
  <c r="J43" i="36"/>
  <c r="M43" i="36"/>
  <c r="P43" i="36"/>
  <c r="S43" i="36"/>
  <c r="V43" i="36"/>
  <c r="Y43" i="36"/>
  <c r="AB43" i="36"/>
  <c r="AE43" i="36"/>
  <c r="AH43" i="36"/>
  <c r="AI43" i="36"/>
  <c r="AJ43" i="36"/>
  <c r="J44" i="36"/>
  <c r="M44" i="36"/>
  <c r="P44" i="36"/>
  <c r="S44" i="36"/>
  <c r="V44" i="36"/>
  <c r="Y44" i="36"/>
  <c r="AB44" i="36"/>
  <c r="AE44" i="36"/>
  <c r="AH44" i="36"/>
  <c r="AI44" i="36"/>
  <c r="AJ44" i="36"/>
  <c r="J45" i="36"/>
  <c r="M45" i="36"/>
  <c r="P45" i="36"/>
  <c r="S45" i="36"/>
  <c r="V45" i="36"/>
  <c r="Y45" i="36"/>
  <c r="AB45" i="36"/>
  <c r="AE45" i="36"/>
  <c r="AH45" i="36"/>
  <c r="AI45" i="36"/>
  <c r="AJ45" i="36"/>
  <c r="J35" i="48"/>
  <c r="M35" i="48"/>
  <c r="P35" i="48"/>
  <c r="S35" i="48"/>
  <c r="V35" i="48"/>
  <c r="Y35" i="48"/>
  <c r="AB35" i="48"/>
  <c r="AE35" i="48"/>
  <c r="AH35" i="48"/>
  <c r="AI35" i="48"/>
  <c r="AJ35" i="48"/>
  <c r="J36" i="48"/>
  <c r="M36" i="48"/>
  <c r="P36" i="48"/>
  <c r="S36" i="48"/>
  <c r="V36" i="48"/>
  <c r="Y36" i="48"/>
  <c r="AB36" i="48"/>
  <c r="AE36" i="48"/>
  <c r="AH36" i="48"/>
  <c r="AI36" i="48"/>
  <c r="AJ36" i="48"/>
  <c r="J37" i="48"/>
  <c r="M37" i="48"/>
  <c r="P37" i="48"/>
  <c r="S37" i="48"/>
  <c r="V37" i="48"/>
  <c r="Y37" i="48"/>
  <c r="AB37" i="48"/>
  <c r="AE37" i="48"/>
  <c r="AH37" i="48"/>
  <c r="AI37" i="48"/>
  <c r="AJ37" i="48"/>
  <c r="J38" i="48"/>
  <c r="M38" i="48"/>
  <c r="P38" i="48"/>
  <c r="S38" i="48"/>
  <c r="V38" i="48"/>
  <c r="Y38" i="48"/>
  <c r="AB38" i="48"/>
  <c r="AE38" i="48"/>
  <c r="AH38" i="48"/>
  <c r="AI38" i="48"/>
  <c r="AJ38" i="48"/>
  <c r="J39" i="48"/>
  <c r="M39" i="48"/>
  <c r="P39" i="48"/>
  <c r="S39" i="48"/>
  <c r="V39" i="48"/>
  <c r="Y39" i="48"/>
  <c r="AB39" i="48"/>
  <c r="AE39" i="48"/>
  <c r="AH39" i="48"/>
  <c r="AI39" i="48"/>
  <c r="AJ39" i="48"/>
  <c r="J40" i="48"/>
  <c r="M40" i="48"/>
  <c r="P40" i="48"/>
  <c r="S40" i="48"/>
  <c r="V40" i="48"/>
  <c r="Y40" i="48"/>
  <c r="AB40" i="48"/>
  <c r="AE40" i="48"/>
  <c r="AH40" i="48"/>
  <c r="AI40" i="48"/>
  <c r="AJ40" i="48"/>
  <c r="J41" i="48"/>
  <c r="M41" i="48"/>
  <c r="P41" i="48"/>
  <c r="S41" i="48"/>
  <c r="V41" i="48"/>
  <c r="Y41" i="48"/>
  <c r="AB41" i="48"/>
  <c r="AE41" i="48"/>
  <c r="AH41" i="48"/>
  <c r="AI41" i="48"/>
  <c r="AJ41" i="48"/>
  <c r="J42" i="48"/>
  <c r="M42" i="48"/>
  <c r="P42" i="48"/>
  <c r="S42" i="48"/>
  <c r="V42" i="48"/>
  <c r="Y42" i="48"/>
  <c r="AB42" i="48"/>
  <c r="AE42" i="48"/>
  <c r="AH42" i="48"/>
  <c r="AI42" i="48"/>
  <c r="AJ42" i="48"/>
  <c r="J43" i="48"/>
  <c r="M43" i="48"/>
  <c r="P43" i="48"/>
  <c r="S43" i="48"/>
  <c r="V43" i="48"/>
  <c r="Y43" i="48"/>
  <c r="AB43" i="48"/>
  <c r="AE43" i="48"/>
  <c r="AH43" i="48"/>
  <c r="AI43" i="48"/>
  <c r="AJ43" i="48"/>
  <c r="J44" i="48"/>
  <c r="M44" i="48"/>
  <c r="P44" i="48"/>
  <c r="S44" i="48"/>
  <c r="V44" i="48"/>
  <c r="Y44" i="48"/>
  <c r="AB44" i="48"/>
  <c r="AE44" i="48"/>
  <c r="AH44" i="48"/>
  <c r="AI44" i="48"/>
  <c r="AJ44" i="48"/>
  <c r="J45" i="48"/>
  <c r="M45" i="48"/>
  <c r="P45" i="48"/>
  <c r="S45" i="48"/>
  <c r="V45" i="48"/>
  <c r="Y45" i="48"/>
  <c r="AB45" i="48"/>
  <c r="AE45" i="48"/>
  <c r="AH45" i="48"/>
  <c r="AI45" i="48"/>
  <c r="AJ45" i="48"/>
  <c r="J35" i="52"/>
  <c r="M35" i="52"/>
  <c r="P35" i="52"/>
  <c r="S35" i="52"/>
  <c r="V35" i="52"/>
  <c r="Y35" i="52"/>
  <c r="AB35" i="52"/>
  <c r="AE35" i="52"/>
  <c r="AH35" i="52"/>
  <c r="AI35" i="52"/>
  <c r="AJ35" i="52"/>
  <c r="J36" i="52"/>
  <c r="M36" i="52"/>
  <c r="P36" i="52"/>
  <c r="S36" i="52"/>
  <c r="V36" i="52"/>
  <c r="Y36" i="52"/>
  <c r="AB36" i="52"/>
  <c r="AE36" i="52"/>
  <c r="AH36" i="52"/>
  <c r="AI36" i="52"/>
  <c r="AJ36" i="52"/>
  <c r="J37" i="52"/>
  <c r="M37" i="52"/>
  <c r="P37" i="52"/>
  <c r="S37" i="52"/>
  <c r="V37" i="52"/>
  <c r="Y37" i="52"/>
  <c r="AB37" i="52"/>
  <c r="AE37" i="52"/>
  <c r="AH37" i="52"/>
  <c r="AI37" i="52"/>
  <c r="AJ37" i="52"/>
  <c r="J38" i="52"/>
  <c r="M38" i="52"/>
  <c r="P38" i="52"/>
  <c r="S38" i="52"/>
  <c r="V38" i="52"/>
  <c r="Y38" i="52"/>
  <c r="AB38" i="52"/>
  <c r="AE38" i="52"/>
  <c r="AH38" i="52"/>
  <c r="AI38" i="52"/>
  <c r="AJ38" i="52"/>
  <c r="J39" i="52"/>
  <c r="M39" i="52"/>
  <c r="P39" i="52"/>
  <c r="S39" i="52"/>
  <c r="V39" i="52"/>
  <c r="Y39" i="52"/>
  <c r="AB39" i="52"/>
  <c r="AE39" i="52"/>
  <c r="AH39" i="52"/>
  <c r="AI39" i="52"/>
  <c r="AJ39" i="52"/>
  <c r="J40" i="52"/>
  <c r="M40" i="52"/>
  <c r="P40" i="52"/>
  <c r="S40" i="52"/>
  <c r="V40" i="52"/>
  <c r="Y40" i="52"/>
  <c r="AB40" i="52"/>
  <c r="AE40" i="52"/>
  <c r="AH40" i="52"/>
  <c r="AI40" i="52"/>
  <c r="AJ40" i="52"/>
  <c r="J41" i="52"/>
  <c r="M41" i="52"/>
  <c r="P41" i="52"/>
  <c r="S41" i="52"/>
  <c r="V41" i="52"/>
  <c r="Y41" i="52"/>
  <c r="AB41" i="52"/>
  <c r="AE41" i="52"/>
  <c r="AH41" i="52"/>
  <c r="AI41" i="52"/>
  <c r="AJ41" i="52"/>
  <c r="J42" i="52"/>
  <c r="M42" i="52"/>
  <c r="P42" i="52"/>
  <c r="S42" i="52"/>
  <c r="V42" i="52"/>
  <c r="Y42" i="52"/>
  <c r="AB42" i="52"/>
  <c r="AE42" i="52"/>
  <c r="AH42" i="52"/>
  <c r="AI42" i="52"/>
  <c r="AJ42" i="52"/>
  <c r="J43" i="52"/>
  <c r="M43" i="52"/>
  <c r="P43" i="52"/>
  <c r="S43" i="52"/>
  <c r="V43" i="52"/>
  <c r="Y43" i="52"/>
  <c r="AB43" i="52"/>
  <c r="AE43" i="52"/>
  <c r="AH43" i="52"/>
  <c r="AI43" i="52"/>
  <c r="AJ43" i="52"/>
  <c r="J44" i="52"/>
  <c r="M44" i="52"/>
  <c r="P44" i="52"/>
  <c r="S44" i="52"/>
  <c r="V44" i="52"/>
  <c r="Y44" i="52"/>
  <c r="AB44" i="52"/>
  <c r="AE44" i="52"/>
  <c r="AH44" i="52"/>
  <c r="AI44" i="52"/>
  <c r="AJ44" i="52"/>
  <c r="J45" i="52"/>
  <c r="M45" i="52"/>
  <c r="P45" i="52"/>
  <c r="S45" i="52"/>
  <c r="V45" i="52"/>
  <c r="Y45" i="52"/>
  <c r="AB45" i="52"/>
  <c r="AE45" i="52"/>
  <c r="AH45" i="52"/>
  <c r="AI45" i="52"/>
  <c r="AJ45" i="52"/>
  <c r="J35" i="57"/>
  <c r="M35" i="57"/>
  <c r="P35" i="57"/>
  <c r="S35" i="57"/>
  <c r="V35" i="57"/>
  <c r="Y35" i="57"/>
  <c r="AB35" i="57"/>
  <c r="AE35" i="57"/>
  <c r="AH35" i="57"/>
  <c r="AI35" i="57"/>
  <c r="AJ35" i="57"/>
  <c r="J36" i="57"/>
  <c r="M36" i="57"/>
  <c r="P36" i="57"/>
  <c r="S36" i="57"/>
  <c r="V36" i="57"/>
  <c r="Y36" i="57"/>
  <c r="AB36" i="57"/>
  <c r="AE36" i="57"/>
  <c r="AH36" i="57"/>
  <c r="AI36" i="57"/>
  <c r="AJ36" i="57"/>
  <c r="J37" i="57"/>
  <c r="M37" i="57"/>
  <c r="P37" i="57"/>
  <c r="S37" i="57"/>
  <c r="V37" i="57"/>
  <c r="Y37" i="57"/>
  <c r="AB37" i="57"/>
  <c r="AE37" i="57"/>
  <c r="AH37" i="57"/>
  <c r="AI37" i="57"/>
  <c r="AJ37" i="57"/>
  <c r="J38" i="57"/>
  <c r="M38" i="57"/>
  <c r="P38" i="57"/>
  <c r="S38" i="57"/>
  <c r="V38" i="57"/>
  <c r="Y38" i="57"/>
  <c r="AB38" i="57"/>
  <c r="AE38" i="57"/>
  <c r="AH38" i="57"/>
  <c r="AI38" i="57"/>
  <c r="AJ38" i="57"/>
  <c r="J39" i="57"/>
  <c r="M39" i="57"/>
  <c r="P39" i="57"/>
  <c r="S39" i="57"/>
  <c r="V39" i="57"/>
  <c r="Y39" i="57"/>
  <c r="AB39" i="57"/>
  <c r="AE39" i="57"/>
  <c r="AH39" i="57"/>
  <c r="AI39" i="57"/>
  <c r="AJ39" i="57"/>
  <c r="J40" i="57"/>
  <c r="M40" i="57"/>
  <c r="P40" i="57"/>
  <c r="S40" i="57"/>
  <c r="V40" i="57"/>
  <c r="Y40" i="57"/>
  <c r="AB40" i="57"/>
  <c r="AE40" i="57"/>
  <c r="AH40" i="57"/>
  <c r="AI40" i="57"/>
  <c r="AJ40" i="57"/>
  <c r="J41" i="57"/>
  <c r="M41" i="57"/>
  <c r="P41" i="57"/>
  <c r="S41" i="57"/>
  <c r="V41" i="57"/>
  <c r="Y41" i="57"/>
  <c r="AB41" i="57"/>
  <c r="AE41" i="57"/>
  <c r="AH41" i="57"/>
  <c r="AI41" i="57"/>
  <c r="AJ41" i="57"/>
  <c r="J42" i="57"/>
  <c r="M42" i="57"/>
  <c r="P42" i="57"/>
  <c r="S42" i="57"/>
  <c r="V42" i="57"/>
  <c r="Y42" i="57"/>
  <c r="AB42" i="57"/>
  <c r="AE42" i="57"/>
  <c r="AH42" i="57"/>
  <c r="AI42" i="57"/>
  <c r="AJ42" i="57"/>
  <c r="J43" i="57"/>
  <c r="M43" i="57"/>
  <c r="P43" i="57"/>
  <c r="S43" i="57"/>
  <c r="V43" i="57"/>
  <c r="Y43" i="57"/>
  <c r="AB43" i="57"/>
  <c r="AE43" i="57"/>
  <c r="AH43" i="57"/>
  <c r="AI43" i="57"/>
  <c r="AJ43" i="57"/>
  <c r="J44" i="57"/>
  <c r="M44" i="57"/>
  <c r="P44" i="57"/>
  <c r="S44" i="57"/>
  <c r="V44" i="57"/>
  <c r="Y44" i="57"/>
  <c r="AB44" i="57"/>
  <c r="AE44" i="57"/>
  <c r="AH44" i="57"/>
  <c r="AI44" i="57"/>
  <c r="AJ44" i="57"/>
  <c r="J45" i="57"/>
  <c r="M45" i="57"/>
  <c r="P45" i="57"/>
  <c r="S45" i="57"/>
  <c r="V45" i="57"/>
  <c r="Y45" i="57"/>
  <c r="AB45" i="57"/>
  <c r="AE45" i="57"/>
  <c r="AH45" i="57"/>
  <c r="AI45" i="57"/>
  <c r="AJ45" i="57"/>
  <c r="J35" i="61"/>
  <c r="M35" i="61"/>
  <c r="P35" i="61"/>
  <c r="S35" i="61"/>
  <c r="V35" i="61"/>
  <c r="Y35" i="61"/>
  <c r="AB35" i="61"/>
  <c r="AE35" i="61"/>
  <c r="AH35" i="61"/>
  <c r="AI35" i="61"/>
  <c r="AJ35" i="61"/>
  <c r="J36" i="61"/>
  <c r="M36" i="61"/>
  <c r="P36" i="61"/>
  <c r="S36" i="61"/>
  <c r="V36" i="61"/>
  <c r="Y36" i="61"/>
  <c r="AB36" i="61"/>
  <c r="AE36" i="61"/>
  <c r="AH36" i="61"/>
  <c r="AI36" i="61"/>
  <c r="AJ36" i="61"/>
  <c r="J37" i="61"/>
  <c r="M37" i="61"/>
  <c r="P37" i="61"/>
  <c r="S37" i="61"/>
  <c r="V37" i="61"/>
  <c r="Y37" i="61"/>
  <c r="AB37" i="61"/>
  <c r="AE37" i="61"/>
  <c r="AH37" i="61"/>
  <c r="AI37" i="61"/>
  <c r="AJ37" i="61"/>
  <c r="J38" i="61"/>
  <c r="M38" i="61"/>
  <c r="P38" i="61"/>
  <c r="S38" i="61"/>
  <c r="V38" i="61"/>
  <c r="Y38" i="61"/>
  <c r="AB38" i="61"/>
  <c r="AE38" i="61"/>
  <c r="AH38" i="61"/>
  <c r="AI38" i="61"/>
  <c r="AJ38" i="61"/>
  <c r="J39" i="61"/>
  <c r="M39" i="61"/>
  <c r="P39" i="61"/>
  <c r="S39" i="61"/>
  <c r="V39" i="61"/>
  <c r="Y39" i="61"/>
  <c r="AB39" i="61"/>
  <c r="AE39" i="61"/>
  <c r="AH39" i="61"/>
  <c r="AI39" i="61"/>
  <c r="AJ39" i="61"/>
  <c r="J40" i="61"/>
  <c r="M40" i="61"/>
  <c r="P40" i="61"/>
  <c r="S40" i="61"/>
  <c r="V40" i="61"/>
  <c r="Y40" i="61"/>
  <c r="AB40" i="61"/>
  <c r="AE40" i="61"/>
  <c r="AH40" i="61"/>
  <c r="AI40" i="61"/>
  <c r="AJ40" i="61"/>
  <c r="J41" i="61"/>
  <c r="M41" i="61"/>
  <c r="P41" i="61"/>
  <c r="S41" i="61"/>
  <c r="V41" i="61"/>
  <c r="Y41" i="61"/>
  <c r="AB41" i="61"/>
  <c r="AE41" i="61"/>
  <c r="AH41" i="61"/>
  <c r="AI41" i="61"/>
  <c r="AJ41" i="61"/>
  <c r="J42" i="61"/>
  <c r="M42" i="61"/>
  <c r="P42" i="61"/>
  <c r="S42" i="61"/>
  <c r="V42" i="61"/>
  <c r="Y42" i="61"/>
  <c r="AB42" i="61"/>
  <c r="AE42" i="61"/>
  <c r="AH42" i="61"/>
  <c r="AI42" i="61"/>
  <c r="AJ42" i="61"/>
  <c r="J43" i="61"/>
  <c r="M43" i="61"/>
  <c r="P43" i="61"/>
  <c r="S43" i="61"/>
  <c r="V43" i="61"/>
  <c r="Y43" i="61"/>
  <c r="AB43" i="61"/>
  <c r="AE43" i="61"/>
  <c r="AH43" i="61"/>
  <c r="AI43" i="61"/>
  <c r="AJ43" i="61"/>
  <c r="J44" i="61"/>
  <c r="M44" i="61"/>
  <c r="P44" i="61"/>
  <c r="S44" i="61"/>
  <c r="V44" i="61"/>
  <c r="Y44" i="61"/>
  <c r="AB44" i="61"/>
  <c r="AE44" i="61"/>
  <c r="AH44" i="61"/>
  <c r="AI44" i="61"/>
  <c r="AJ44" i="61"/>
  <c r="J45" i="61"/>
  <c r="M45" i="61"/>
  <c r="P45" i="61"/>
  <c r="S45" i="61"/>
  <c r="V45" i="61"/>
  <c r="Y45" i="61"/>
  <c r="AB45" i="61"/>
  <c r="AE45" i="61"/>
  <c r="AH45" i="61"/>
  <c r="AI45" i="61"/>
  <c r="AJ45" i="61"/>
  <c r="J35" i="65"/>
  <c r="M35" i="65"/>
  <c r="P35" i="65"/>
  <c r="S35" i="65"/>
  <c r="V35" i="65"/>
  <c r="Y35" i="65"/>
  <c r="AB35" i="65"/>
  <c r="AE35" i="65"/>
  <c r="AH35" i="65"/>
  <c r="AI35" i="65"/>
  <c r="AJ35" i="65"/>
  <c r="J36" i="65"/>
  <c r="M36" i="65"/>
  <c r="P36" i="65"/>
  <c r="S36" i="65"/>
  <c r="V36" i="65"/>
  <c r="Y36" i="65"/>
  <c r="AB36" i="65"/>
  <c r="AE36" i="65"/>
  <c r="AH36" i="65"/>
  <c r="AI36" i="65"/>
  <c r="AJ36" i="65"/>
  <c r="J37" i="65"/>
  <c r="M37" i="65"/>
  <c r="P37" i="65"/>
  <c r="S37" i="65"/>
  <c r="V37" i="65"/>
  <c r="Y37" i="65"/>
  <c r="AB37" i="65"/>
  <c r="AE37" i="65"/>
  <c r="AH37" i="65"/>
  <c r="AI37" i="65"/>
  <c r="AJ37" i="65"/>
  <c r="J38" i="65"/>
  <c r="M38" i="65"/>
  <c r="P38" i="65"/>
  <c r="S38" i="65"/>
  <c r="V38" i="65"/>
  <c r="Y38" i="65"/>
  <c r="AB38" i="65"/>
  <c r="AE38" i="65"/>
  <c r="AH38" i="65"/>
  <c r="AI38" i="65"/>
  <c r="AJ38" i="65"/>
  <c r="J39" i="65"/>
  <c r="M39" i="65"/>
  <c r="P39" i="65"/>
  <c r="S39" i="65"/>
  <c r="V39" i="65"/>
  <c r="Y39" i="65"/>
  <c r="AB39" i="65"/>
  <c r="AE39" i="65"/>
  <c r="AH39" i="65"/>
  <c r="AI39" i="65"/>
  <c r="AJ39" i="65"/>
  <c r="J40" i="65"/>
  <c r="M40" i="65"/>
  <c r="P40" i="65"/>
  <c r="S40" i="65"/>
  <c r="V40" i="65"/>
  <c r="Y40" i="65"/>
  <c r="AB40" i="65"/>
  <c r="AE40" i="65"/>
  <c r="AH40" i="65"/>
  <c r="AI40" i="65"/>
  <c r="AJ40" i="65"/>
  <c r="J41" i="65"/>
  <c r="M41" i="65"/>
  <c r="P41" i="65"/>
  <c r="S41" i="65"/>
  <c r="V41" i="65"/>
  <c r="Y41" i="65"/>
  <c r="AB41" i="65"/>
  <c r="AE41" i="65"/>
  <c r="AH41" i="65"/>
  <c r="AI41" i="65"/>
  <c r="AJ41" i="65"/>
  <c r="J42" i="65"/>
  <c r="M42" i="65"/>
  <c r="P42" i="65"/>
  <c r="S42" i="65"/>
  <c r="V42" i="65"/>
  <c r="Y42" i="65"/>
  <c r="AB42" i="65"/>
  <c r="AE42" i="65"/>
  <c r="AH42" i="65"/>
  <c r="AI42" i="65"/>
  <c r="AJ42" i="65"/>
  <c r="J43" i="65"/>
  <c r="M43" i="65"/>
  <c r="P43" i="65"/>
  <c r="S43" i="65"/>
  <c r="V43" i="65"/>
  <c r="Y43" i="65"/>
  <c r="AB43" i="65"/>
  <c r="AE43" i="65"/>
  <c r="AH43" i="65"/>
  <c r="AI43" i="65"/>
  <c r="AJ43" i="65"/>
  <c r="J44" i="65"/>
  <c r="M44" i="65"/>
  <c r="P44" i="65"/>
  <c r="S44" i="65"/>
  <c r="V44" i="65"/>
  <c r="Y44" i="65"/>
  <c r="AB44" i="65"/>
  <c r="AE44" i="65"/>
  <c r="AH44" i="65"/>
  <c r="AI44" i="65"/>
  <c r="AJ44" i="65"/>
  <c r="J45" i="65"/>
  <c r="M45" i="65"/>
  <c r="P45" i="65"/>
  <c r="S45" i="65"/>
  <c r="V45" i="65"/>
  <c r="Y45" i="65"/>
  <c r="AB45" i="65"/>
  <c r="AE45" i="65"/>
  <c r="AH45" i="65"/>
  <c r="AI45" i="65"/>
  <c r="AJ45" i="65"/>
  <c r="J35" i="69"/>
  <c r="M35" i="69"/>
  <c r="P35" i="69"/>
  <c r="S35" i="69"/>
  <c r="V35" i="69"/>
  <c r="Y35" i="69"/>
  <c r="AB35" i="69"/>
  <c r="AE35" i="69"/>
  <c r="AH35" i="69"/>
  <c r="AI35" i="69"/>
  <c r="AJ35" i="69"/>
  <c r="J36" i="69"/>
  <c r="M36" i="69"/>
  <c r="P36" i="69"/>
  <c r="S36" i="69"/>
  <c r="V36" i="69"/>
  <c r="Y36" i="69"/>
  <c r="AB36" i="69"/>
  <c r="AE36" i="69"/>
  <c r="AH36" i="69"/>
  <c r="AI36" i="69"/>
  <c r="AJ36" i="69"/>
  <c r="J37" i="69"/>
  <c r="M37" i="69"/>
  <c r="P37" i="69"/>
  <c r="S37" i="69"/>
  <c r="V37" i="69"/>
  <c r="Y37" i="69"/>
  <c r="AB37" i="69"/>
  <c r="AE37" i="69"/>
  <c r="AH37" i="69"/>
  <c r="AI37" i="69"/>
  <c r="AJ37" i="69"/>
  <c r="J38" i="69"/>
  <c r="M38" i="69"/>
  <c r="P38" i="69"/>
  <c r="S38" i="69"/>
  <c r="V38" i="69"/>
  <c r="Y38" i="69"/>
  <c r="AB38" i="69"/>
  <c r="AE38" i="69"/>
  <c r="AH38" i="69"/>
  <c r="AI38" i="69"/>
  <c r="AJ38" i="69"/>
  <c r="J39" i="69"/>
  <c r="M39" i="69"/>
  <c r="P39" i="69"/>
  <c r="S39" i="69"/>
  <c r="V39" i="69"/>
  <c r="Y39" i="69"/>
  <c r="AB39" i="69"/>
  <c r="AE39" i="69"/>
  <c r="AH39" i="69"/>
  <c r="AI39" i="69"/>
  <c r="AJ39" i="69"/>
  <c r="J40" i="69"/>
  <c r="M40" i="69"/>
  <c r="P40" i="69"/>
  <c r="S40" i="69"/>
  <c r="V40" i="69"/>
  <c r="Y40" i="69"/>
  <c r="AB40" i="69"/>
  <c r="AE40" i="69"/>
  <c r="AH40" i="69"/>
  <c r="AI40" i="69"/>
  <c r="AJ40" i="69"/>
  <c r="J41" i="69"/>
  <c r="M41" i="69"/>
  <c r="P41" i="69"/>
  <c r="S41" i="69"/>
  <c r="V41" i="69"/>
  <c r="Y41" i="69"/>
  <c r="AB41" i="69"/>
  <c r="AE41" i="69"/>
  <c r="AH41" i="69"/>
  <c r="AI41" i="69"/>
  <c r="AJ41" i="69"/>
  <c r="J42" i="69"/>
  <c r="M42" i="69"/>
  <c r="P42" i="69"/>
  <c r="S42" i="69"/>
  <c r="V42" i="69"/>
  <c r="Y42" i="69"/>
  <c r="AB42" i="69"/>
  <c r="AE42" i="69"/>
  <c r="AH42" i="69"/>
  <c r="AI42" i="69"/>
  <c r="AJ42" i="69"/>
  <c r="J43" i="69"/>
  <c r="M43" i="69"/>
  <c r="P43" i="69"/>
  <c r="S43" i="69"/>
  <c r="V43" i="69"/>
  <c r="Y43" i="69"/>
  <c r="AB43" i="69"/>
  <c r="AE43" i="69"/>
  <c r="AH43" i="69"/>
  <c r="AI43" i="69"/>
  <c r="AJ43" i="69"/>
  <c r="J44" i="69"/>
  <c r="M44" i="69"/>
  <c r="P44" i="69"/>
  <c r="S44" i="69"/>
  <c r="V44" i="69"/>
  <c r="Y44" i="69"/>
  <c r="AB44" i="69"/>
  <c r="AE44" i="69"/>
  <c r="AH44" i="69"/>
  <c r="AI44" i="69"/>
  <c r="AJ44" i="69"/>
  <c r="J45" i="69"/>
  <c r="M45" i="69"/>
  <c r="P45" i="69"/>
  <c r="S45" i="69"/>
  <c r="V45" i="69"/>
  <c r="Y45" i="69"/>
  <c r="AB45" i="69"/>
  <c r="AE45" i="69"/>
  <c r="AH45" i="69"/>
  <c r="AI45" i="69"/>
  <c r="AJ45" i="69"/>
  <c r="B10" i="36"/>
  <c r="B16" i="56"/>
  <c r="T21" i="61" l="1"/>
  <c r="T21" i="52"/>
  <c r="T21" i="65"/>
  <c r="T21" i="36"/>
  <c r="T21" i="69"/>
  <c r="T21" i="57"/>
  <c r="T21" i="48"/>
  <c r="Q21" i="61"/>
  <c r="Q21" i="52"/>
  <c r="Q21" i="65"/>
  <c r="Q21" i="36"/>
  <c r="Q21" i="69"/>
  <c r="Q21" i="57"/>
  <c r="Q21" i="48"/>
  <c r="N21" i="69"/>
  <c r="N21" i="57"/>
  <c r="N21" i="48"/>
  <c r="N21" i="61"/>
  <c r="N21" i="52"/>
  <c r="N21" i="65"/>
  <c r="K21" i="65"/>
  <c r="K21" i="69"/>
  <c r="K21" i="57"/>
  <c r="K21" i="48"/>
  <c r="K21" i="36"/>
  <c r="K21" i="61"/>
  <c r="K21" i="52"/>
  <c r="W21" i="65"/>
  <c r="W21" i="69"/>
  <c r="W21" i="57"/>
  <c r="W21" i="48"/>
  <c r="W21" i="36"/>
  <c r="W21" i="61"/>
  <c r="W21" i="52"/>
  <c r="Z21" i="69"/>
  <c r="Z21" i="57"/>
  <c r="Z21" i="48"/>
  <c r="Z21" i="36"/>
  <c r="Z21" i="61"/>
  <c r="Z21" i="52"/>
  <c r="Z21" i="65"/>
  <c r="AF21" i="61"/>
  <c r="AF21" i="52"/>
  <c r="AF21" i="65"/>
  <c r="AF21" i="69"/>
  <c r="AF21" i="57"/>
  <c r="AF21" i="48"/>
  <c r="AF21" i="36"/>
  <c r="H21" i="61"/>
  <c r="H21" i="52"/>
  <c r="H21" i="65"/>
  <c r="H21" i="69"/>
  <c r="H21" i="57"/>
  <c r="H21" i="48"/>
  <c r="H21" i="36"/>
  <c r="AC21" i="36"/>
  <c r="AC21" i="61"/>
  <c r="AC21" i="52"/>
  <c r="AC21" i="65"/>
  <c r="AC21" i="69"/>
  <c r="AC21" i="57"/>
  <c r="AC21" i="48"/>
  <c r="AI21" i="57"/>
  <c r="AI21" i="65"/>
  <c r="AI21" i="69"/>
  <c r="AI21" i="48"/>
  <c r="AI21" i="52"/>
  <c r="AI21" i="61"/>
  <c r="G43" i="56"/>
  <c r="G35" i="56"/>
  <c r="V37" i="56"/>
  <c r="AE36" i="56"/>
  <c r="P35" i="56"/>
  <c r="S45" i="56"/>
  <c r="AB44" i="56"/>
  <c r="M43" i="56"/>
  <c r="V42" i="56"/>
  <c r="AE41" i="56"/>
  <c r="P40" i="56"/>
  <c r="Y39" i="56"/>
  <c r="AH38" i="56"/>
  <c r="J38" i="56"/>
  <c r="S37" i="56"/>
  <c r="AB36" i="56"/>
  <c r="M35" i="56"/>
  <c r="G39" i="56"/>
  <c r="P45" i="56"/>
  <c r="Y44" i="56"/>
  <c r="AH43" i="56"/>
  <c r="J43" i="56"/>
  <c r="S42" i="56"/>
  <c r="AB41" i="56"/>
  <c r="M40" i="56"/>
  <c r="V39" i="56"/>
  <c r="AE38" i="56"/>
  <c r="P37" i="56"/>
  <c r="Y36" i="56"/>
  <c r="AH35" i="56"/>
  <c r="J35" i="56"/>
  <c r="G38" i="56"/>
  <c r="M45" i="56"/>
  <c r="V44" i="56"/>
  <c r="AE43" i="56"/>
  <c r="P42" i="56"/>
  <c r="Y41" i="56"/>
  <c r="AH40" i="56"/>
  <c r="J40" i="56"/>
  <c r="S39" i="56"/>
  <c r="AB38" i="56"/>
  <c r="M37" i="56"/>
  <c r="V36" i="56"/>
  <c r="AE35" i="56"/>
  <c r="G45" i="56"/>
  <c r="G37" i="56"/>
  <c r="AH45" i="56"/>
  <c r="J45" i="56"/>
  <c r="S44" i="56"/>
  <c r="AB43" i="56"/>
  <c r="M42" i="56"/>
  <c r="V41" i="56"/>
  <c r="AE40" i="56"/>
  <c r="P39" i="56"/>
  <c r="Y38" i="56"/>
  <c r="AH37" i="56"/>
  <c r="J37" i="56"/>
  <c r="S36" i="56"/>
  <c r="AB35" i="56"/>
  <c r="G44" i="56"/>
  <c r="G36" i="56"/>
  <c r="AE45" i="56"/>
  <c r="P44" i="56"/>
  <c r="Y43" i="56"/>
  <c r="AH42" i="56"/>
  <c r="J42" i="56"/>
  <c r="S41" i="56"/>
  <c r="AB40" i="56"/>
  <c r="M39" i="56"/>
  <c r="V38" i="56"/>
  <c r="AE37" i="56"/>
  <c r="P36" i="56"/>
  <c r="Y35" i="56"/>
  <c r="AB45" i="56"/>
  <c r="M44" i="56"/>
  <c r="V43" i="56"/>
  <c r="AE42" i="56"/>
  <c r="P41" i="56"/>
  <c r="Y40" i="56"/>
  <c r="AH39" i="56"/>
  <c r="J39" i="56"/>
  <c r="S38" i="56"/>
  <c r="AB37" i="56"/>
  <c r="M36" i="56"/>
  <c r="V35" i="56"/>
  <c r="G42" i="56"/>
  <c r="Y45" i="56"/>
  <c r="AH44" i="56"/>
  <c r="J44" i="56"/>
  <c r="S43" i="56"/>
  <c r="AB42" i="56"/>
  <c r="M41" i="56"/>
  <c r="V40" i="56"/>
  <c r="AE39" i="56"/>
  <c r="P38" i="56"/>
  <c r="Y37" i="56"/>
  <c r="AH36" i="56"/>
  <c r="J36" i="56"/>
  <c r="S35" i="56"/>
  <c r="G41" i="56"/>
  <c r="AK38" i="57"/>
  <c r="AK39" i="65"/>
  <c r="AK41" i="48"/>
  <c r="AK42" i="1"/>
  <c r="AK45" i="61"/>
  <c r="AK37" i="61"/>
  <c r="AK40" i="57"/>
  <c r="AK37" i="57"/>
  <c r="AK43" i="52"/>
  <c r="AK40" i="52"/>
  <c r="AK41" i="36"/>
  <c r="AK41" i="69"/>
  <c r="AK42" i="61"/>
  <c r="AK39" i="61"/>
  <c r="AK42" i="65"/>
  <c r="AK44" i="57"/>
  <c r="AK45" i="52"/>
  <c r="AK37" i="52"/>
  <c r="AK43" i="48"/>
  <c r="AK40" i="48"/>
  <c r="AK39" i="69"/>
  <c r="AK37" i="65"/>
  <c r="AK36" i="69"/>
  <c r="AK35" i="52"/>
  <c r="AK37" i="36"/>
  <c r="AK38" i="36"/>
  <c r="AK44" i="69"/>
  <c r="AK42" i="69"/>
  <c r="AK36" i="36"/>
  <c r="AK35" i="61"/>
  <c r="N21" i="36"/>
  <c r="AK38" i="65"/>
  <c r="AK41" i="1"/>
  <c r="AK38" i="48"/>
  <c r="AK45" i="1"/>
  <c r="AK36" i="57"/>
  <c r="AK38" i="1"/>
  <c r="AK39" i="1"/>
  <c r="AK45" i="69"/>
  <c r="AK37" i="69"/>
  <c r="AK40" i="65"/>
  <c r="AK43" i="61"/>
  <c r="AK41" i="52"/>
  <c r="AK44" i="48"/>
  <c r="AK36" i="48"/>
  <c r="AK39" i="36"/>
  <c r="AK41" i="61"/>
  <c r="AK35" i="48"/>
  <c r="AK42" i="36"/>
  <c r="AK42" i="48"/>
  <c r="AK43" i="69"/>
  <c r="AK37" i="1"/>
  <c r="AK45" i="65"/>
  <c r="AK40" i="61"/>
  <c r="AK43" i="57"/>
  <c r="AK35" i="57"/>
  <c r="AK38" i="52"/>
  <c r="AK44" i="36"/>
  <c r="AK45" i="36"/>
  <c r="AK35" i="1"/>
  <c r="AK35" i="69"/>
  <c r="AK45" i="57"/>
  <c r="AK39" i="52"/>
  <c r="Z21" i="56"/>
  <c r="AJ45" i="56"/>
  <c r="AI38" i="56"/>
  <c r="AF21" i="56"/>
  <c r="AI36" i="56"/>
  <c r="AI21" i="56"/>
  <c r="AI46" i="56"/>
  <c r="AJ40" i="56"/>
  <c r="AJ37" i="56"/>
  <c r="K21" i="56"/>
  <c r="AJ46" i="56"/>
  <c r="AI43" i="56"/>
  <c r="AJ41" i="56"/>
  <c r="AI41" i="56"/>
  <c r="AJ39" i="56"/>
  <c r="AJ38" i="56"/>
  <c r="AJ36" i="56"/>
  <c r="AI45" i="56"/>
  <c r="AI44" i="56"/>
  <c r="H21" i="56"/>
  <c r="AJ44" i="56"/>
  <c r="AJ42" i="56"/>
  <c r="AI39" i="56"/>
  <c r="AI42" i="56"/>
  <c r="AI40" i="56"/>
  <c r="W21" i="56"/>
  <c r="AJ43" i="56"/>
  <c r="AI37" i="56"/>
  <c r="AA21" i="56"/>
  <c r="E21" i="56"/>
  <c r="AC21" i="56"/>
  <c r="N21" i="56"/>
  <c r="Q21" i="56"/>
  <c r="AK38" i="69"/>
  <c r="AK44" i="61"/>
  <c r="AK39" i="57"/>
  <c r="AK44" i="1"/>
  <c r="AK40" i="1"/>
  <c r="AK45" i="48"/>
  <c r="AK41" i="65"/>
  <c r="AK36" i="61"/>
  <c r="AK42" i="52"/>
  <c r="AK36" i="1"/>
  <c r="AK40" i="69"/>
  <c r="AK43" i="65"/>
  <c r="AK35" i="65"/>
  <c r="AK38" i="61"/>
  <c r="AK41" i="57"/>
  <c r="AK44" i="52"/>
  <c r="AK36" i="52"/>
  <c r="AK39" i="48"/>
  <c r="AK37" i="48"/>
  <c r="AK40" i="36"/>
  <c r="AK43" i="1"/>
  <c r="AK44" i="65"/>
  <c r="AK36" i="65"/>
  <c r="AK42" i="57"/>
  <c r="AK43" i="36"/>
  <c r="AK35" i="36"/>
  <c r="AK39" i="56" l="1"/>
  <c r="AK44" i="56"/>
  <c r="AK41" i="56"/>
  <c r="AK40" i="56"/>
  <c r="AK38" i="56"/>
  <c r="AK37" i="56"/>
  <c r="AK45" i="56"/>
  <c r="AK42" i="56"/>
  <c r="AK43" i="56"/>
  <c r="AK36" i="56"/>
  <c r="AG21" i="56"/>
  <c r="U21" i="56"/>
  <c r="L21" i="56"/>
  <c r="I21" i="56"/>
  <c r="AD21" i="56"/>
  <c r="O21" i="56"/>
  <c r="R21" i="56"/>
  <c r="X21" i="56"/>
  <c r="O21" i="36"/>
  <c r="J21" i="56"/>
  <c r="M21" i="56"/>
  <c r="P21" i="56"/>
  <c r="D13" i="1"/>
  <c r="C16" i="56"/>
  <c r="C6" i="78" l="1"/>
  <c r="C5" i="78"/>
  <c r="B5" i="78"/>
  <c r="B6" i="78" s="1"/>
  <c r="J39" i="77"/>
  <c r="I39" i="77"/>
  <c r="L39" i="77" s="1"/>
  <c r="H39" i="77"/>
  <c r="C6" i="77"/>
  <c r="C5" i="77"/>
  <c r="B5" i="77"/>
  <c r="B6" i="77" s="1"/>
  <c r="C6" i="76"/>
  <c r="H39" i="76"/>
  <c r="K39" i="76" s="1"/>
  <c r="N39" i="76" s="1"/>
  <c r="I39" i="76"/>
  <c r="L39" i="76" s="1"/>
  <c r="O39" i="76" s="1"/>
  <c r="J39" i="76"/>
  <c r="M39" i="76" s="1"/>
  <c r="P39" i="76" s="1"/>
  <c r="B5" i="76"/>
  <c r="D6" i="77" l="1"/>
  <c r="D6" i="78"/>
  <c r="D5" i="77"/>
  <c r="D5" i="78"/>
  <c r="K39" i="77"/>
  <c r="O39" i="77"/>
  <c r="M39" i="77"/>
  <c r="B6" i="76"/>
  <c r="D6" i="76" s="1"/>
  <c r="D5" i="76"/>
  <c r="S39" i="76"/>
  <c r="AH66" i="63"/>
  <c r="AF66" i="63"/>
  <c r="AD66" i="63"/>
  <c r="AA66" i="63"/>
  <c r="X66" i="63"/>
  <c r="U66" i="63"/>
  <c r="R66" i="63"/>
  <c r="O66" i="63"/>
  <c r="L66" i="63"/>
  <c r="I66" i="63"/>
  <c r="F66" i="63"/>
  <c r="C66" i="63"/>
  <c r="AH65" i="63"/>
  <c r="AF65" i="63"/>
  <c r="AD65" i="63"/>
  <c r="AA65" i="63"/>
  <c r="X65" i="63"/>
  <c r="U65" i="63"/>
  <c r="R65" i="63"/>
  <c r="O65" i="63"/>
  <c r="L65" i="63"/>
  <c r="I65" i="63"/>
  <c r="F65" i="63"/>
  <c r="C65" i="63"/>
  <c r="AH64" i="63"/>
  <c r="AF64" i="63"/>
  <c r="AD64" i="63"/>
  <c r="AA64" i="63"/>
  <c r="X64" i="63"/>
  <c r="U64" i="63"/>
  <c r="R64" i="63"/>
  <c r="O64" i="63"/>
  <c r="L64" i="63"/>
  <c r="I64" i="63"/>
  <c r="F64" i="63"/>
  <c r="C64" i="63"/>
  <c r="AH63" i="63"/>
  <c r="AF63" i="63"/>
  <c r="AD63" i="63"/>
  <c r="AA63" i="63"/>
  <c r="X63" i="63"/>
  <c r="U63" i="63"/>
  <c r="R63" i="63"/>
  <c r="O63" i="63"/>
  <c r="L63" i="63"/>
  <c r="I63" i="63"/>
  <c r="F63" i="63"/>
  <c r="C63" i="63"/>
  <c r="AH62" i="63"/>
  <c r="AF62" i="63"/>
  <c r="AD62" i="63"/>
  <c r="AA62" i="63"/>
  <c r="X62" i="63"/>
  <c r="U62" i="63"/>
  <c r="R62" i="63"/>
  <c r="O62" i="63"/>
  <c r="L62" i="63"/>
  <c r="I62" i="63"/>
  <c r="F62" i="63"/>
  <c r="C62" i="63"/>
  <c r="AH61" i="63"/>
  <c r="AF61" i="63"/>
  <c r="AD61" i="63"/>
  <c r="AA61" i="63"/>
  <c r="X61" i="63"/>
  <c r="U61" i="63"/>
  <c r="R61" i="63"/>
  <c r="O61" i="63"/>
  <c r="L61" i="63"/>
  <c r="I61" i="63"/>
  <c r="F61" i="63"/>
  <c r="C61" i="63"/>
  <c r="AH60" i="63"/>
  <c r="AF60" i="63"/>
  <c r="AD60" i="63"/>
  <c r="AA60" i="63"/>
  <c r="X60" i="63"/>
  <c r="U60" i="63"/>
  <c r="R60" i="63"/>
  <c r="O60" i="63"/>
  <c r="L60" i="63"/>
  <c r="I60" i="63"/>
  <c r="F60" i="63"/>
  <c r="C60" i="63"/>
  <c r="AH59" i="63"/>
  <c r="AF59" i="63"/>
  <c r="AD59" i="63"/>
  <c r="AA59" i="63"/>
  <c r="X59" i="63"/>
  <c r="U59" i="63"/>
  <c r="R59" i="63"/>
  <c r="O59" i="63"/>
  <c r="L59" i="63"/>
  <c r="I59" i="63"/>
  <c r="F59" i="63"/>
  <c r="C59" i="63"/>
  <c r="AH58" i="63"/>
  <c r="AF58" i="63"/>
  <c r="AD58" i="63"/>
  <c r="AA58" i="63"/>
  <c r="X58" i="63"/>
  <c r="U58" i="63"/>
  <c r="R58" i="63"/>
  <c r="O58" i="63"/>
  <c r="L58" i="63"/>
  <c r="I58" i="63"/>
  <c r="F58" i="63"/>
  <c r="C58" i="63"/>
  <c r="AH57" i="63"/>
  <c r="AF57" i="63"/>
  <c r="AD57" i="63"/>
  <c r="AA57" i="63"/>
  <c r="X57" i="63"/>
  <c r="U57" i="63"/>
  <c r="R57" i="63"/>
  <c r="O57" i="63"/>
  <c r="L57" i="63"/>
  <c r="I57" i="63"/>
  <c r="F57" i="63"/>
  <c r="C57" i="63"/>
  <c r="AH66" i="59"/>
  <c r="AF66" i="59"/>
  <c r="AD66" i="59"/>
  <c r="AA66" i="59"/>
  <c r="X66" i="59"/>
  <c r="U66" i="59"/>
  <c r="R66" i="59"/>
  <c r="O66" i="59"/>
  <c r="L66" i="59"/>
  <c r="I66" i="59"/>
  <c r="F66" i="59"/>
  <c r="C66" i="59"/>
  <c r="AH65" i="59"/>
  <c r="AF65" i="59"/>
  <c r="AD65" i="59"/>
  <c r="AA65" i="59"/>
  <c r="X65" i="59"/>
  <c r="U65" i="59"/>
  <c r="R65" i="59"/>
  <c r="O65" i="59"/>
  <c r="L65" i="59"/>
  <c r="I65" i="59"/>
  <c r="F65" i="59"/>
  <c r="C65" i="59"/>
  <c r="AH64" i="59"/>
  <c r="AF64" i="59"/>
  <c r="AD64" i="59"/>
  <c r="AA64" i="59"/>
  <c r="X64" i="59"/>
  <c r="U64" i="59"/>
  <c r="R64" i="59"/>
  <c r="O64" i="59"/>
  <c r="L64" i="59"/>
  <c r="I64" i="59"/>
  <c r="F64" i="59"/>
  <c r="C64" i="59"/>
  <c r="AH63" i="59"/>
  <c r="AF63" i="59"/>
  <c r="AD63" i="59"/>
  <c r="AA63" i="59"/>
  <c r="X63" i="59"/>
  <c r="U63" i="59"/>
  <c r="R63" i="59"/>
  <c r="O63" i="59"/>
  <c r="L63" i="59"/>
  <c r="I63" i="59"/>
  <c r="F63" i="59"/>
  <c r="C63" i="59"/>
  <c r="AH62" i="59"/>
  <c r="AF62" i="59"/>
  <c r="AD62" i="59"/>
  <c r="AA62" i="59"/>
  <c r="X62" i="59"/>
  <c r="U62" i="59"/>
  <c r="R62" i="59"/>
  <c r="O62" i="59"/>
  <c r="L62" i="59"/>
  <c r="I62" i="59"/>
  <c r="F62" i="59"/>
  <c r="C62" i="59"/>
  <c r="AH61" i="59"/>
  <c r="AF61" i="59"/>
  <c r="AD61" i="59"/>
  <c r="AA61" i="59"/>
  <c r="X61" i="59"/>
  <c r="U61" i="59"/>
  <c r="R61" i="59"/>
  <c r="O61" i="59"/>
  <c r="L61" i="59"/>
  <c r="I61" i="59"/>
  <c r="F61" i="59"/>
  <c r="C61" i="59"/>
  <c r="AH60" i="59"/>
  <c r="AF60" i="59"/>
  <c r="AD60" i="59"/>
  <c r="AA60" i="59"/>
  <c r="X60" i="59"/>
  <c r="U60" i="59"/>
  <c r="R60" i="59"/>
  <c r="O60" i="59"/>
  <c r="L60" i="59"/>
  <c r="I60" i="59"/>
  <c r="F60" i="59"/>
  <c r="C60" i="59"/>
  <c r="AH59" i="59"/>
  <c r="AF59" i="59"/>
  <c r="AD59" i="59"/>
  <c r="AA59" i="59"/>
  <c r="X59" i="59"/>
  <c r="U59" i="59"/>
  <c r="R59" i="59"/>
  <c r="O59" i="59"/>
  <c r="L59" i="59"/>
  <c r="I59" i="59"/>
  <c r="F59" i="59"/>
  <c r="C59" i="59"/>
  <c r="AH58" i="59"/>
  <c r="AF58" i="59"/>
  <c r="AD58" i="59"/>
  <c r="AA58" i="59"/>
  <c r="X58" i="59"/>
  <c r="U58" i="59"/>
  <c r="R58" i="59"/>
  <c r="O58" i="59"/>
  <c r="L58" i="59"/>
  <c r="I58" i="59"/>
  <c r="F58" i="59"/>
  <c r="C58" i="59"/>
  <c r="AH57" i="59"/>
  <c r="AF57" i="59"/>
  <c r="AD57" i="59"/>
  <c r="AA57" i="59"/>
  <c r="X57" i="59"/>
  <c r="U57" i="59"/>
  <c r="R57" i="59"/>
  <c r="O57" i="59"/>
  <c r="L57" i="59"/>
  <c r="I57" i="59"/>
  <c r="F57" i="59"/>
  <c r="C57" i="59"/>
  <c r="AH67" i="54"/>
  <c r="AF67" i="54"/>
  <c r="AD67" i="54"/>
  <c r="AA67" i="54"/>
  <c r="X67" i="54"/>
  <c r="U67" i="54"/>
  <c r="R67" i="54"/>
  <c r="O67" i="54"/>
  <c r="L67" i="54"/>
  <c r="I67" i="54"/>
  <c r="F67" i="54"/>
  <c r="C67" i="54"/>
  <c r="AH66" i="54"/>
  <c r="AF66" i="54"/>
  <c r="AD66" i="54"/>
  <c r="AA66" i="54"/>
  <c r="X66" i="54"/>
  <c r="U66" i="54"/>
  <c r="R66" i="54"/>
  <c r="O66" i="54"/>
  <c r="L66" i="54"/>
  <c r="I66" i="54"/>
  <c r="F66" i="54"/>
  <c r="C66" i="54"/>
  <c r="AH64" i="54"/>
  <c r="AF64" i="54"/>
  <c r="AD64" i="54"/>
  <c r="AA64" i="54"/>
  <c r="X64" i="54"/>
  <c r="U64" i="54"/>
  <c r="R64" i="54"/>
  <c r="O64" i="54"/>
  <c r="L64" i="54"/>
  <c r="I64" i="54"/>
  <c r="F64" i="54"/>
  <c r="C64" i="54"/>
  <c r="AH63" i="54"/>
  <c r="AF63" i="54"/>
  <c r="AD63" i="54"/>
  <c r="AA63" i="54"/>
  <c r="X63" i="54"/>
  <c r="U63" i="54"/>
  <c r="R63" i="54"/>
  <c r="O63" i="54"/>
  <c r="L63" i="54"/>
  <c r="I63" i="54"/>
  <c r="F63" i="54"/>
  <c r="C63" i="54"/>
  <c r="AH61" i="54"/>
  <c r="AF61" i="54"/>
  <c r="AD61" i="54"/>
  <c r="AA61" i="54"/>
  <c r="X61" i="54"/>
  <c r="U61" i="54"/>
  <c r="R61" i="54"/>
  <c r="O61" i="54"/>
  <c r="L61" i="54"/>
  <c r="I61" i="54"/>
  <c r="F61" i="54"/>
  <c r="C61" i="54"/>
  <c r="AH60" i="54"/>
  <c r="AF60" i="54"/>
  <c r="AD60" i="54"/>
  <c r="AA60" i="54"/>
  <c r="X60" i="54"/>
  <c r="U60" i="54"/>
  <c r="R60" i="54"/>
  <c r="O60" i="54"/>
  <c r="L60" i="54"/>
  <c r="I60" i="54"/>
  <c r="F60" i="54"/>
  <c r="C60" i="54"/>
  <c r="AH59" i="54"/>
  <c r="AF59" i="54"/>
  <c r="AD59" i="54"/>
  <c r="AA59" i="54"/>
  <c r="X59" i="54"/>
  <c r="U59" i="54"/>
  <c r="R59" i="54"/>
  <c r="O59" i="54"/>
  <c r="L59" i="54"/>
  <c r="I59" i="54"/>
  <c r="F59" i="54"/>
  <c r="C59" i="54"/>
  <c r="AH58" i="54"/>
  <c r="AF58" i="54"/>
  <c r="AD58" i="54"/>
  <c r="AA58" i="54"/>
  <c r="X58" i="54"/>
  <c r="U58" i="54"/>
  <c r="R58" i="54"/>
  <c r="O58" i="54"/>
  <c r="L58" i="54"/>
  <c r="I58" i="54"/>
  <c r="F58" i="54"/>
  <c r="C58" i="54"/>
  <c r="AH57" i="54"/>
  <c r="AF57" i="54"/>
  <c r="AD57" i="54"/>
  <c r="AA57" i="54"/>
  <c r="X57" i="54"/>
  <c r="U57" i="54"/>
  <c r="R57" i="54"/>
  <c r="O57" i="54"/>
  <c r="L57" i="54"/>
  <c r="I57" i="54"/>
  <c r="F57" i="54"/>
  <c r="C57" i="54"/>
  <c r="AH67" i="50"/>
  <c r="AF67" i="50"/>
  <c r="AD67" i="50"/>
  <c r="AA67" i="50"/>
  <c r="X67" i="50"/>
  <c r="U67" i="50"/>
  <c r="R67" i="50"/>
  <c r="O67" i="50"/>
  <c r="L67" i="50"/>
  <c r="I67" i="50"/>
  <c r="F67" i="50"/>
  <c r="C67" i="50"/>
  <c r="AH66" i="50"/>
  <c r="AF66" i="50"/>
  <c r="AD66" i="50"/>
  <c r="AA66" i="50"/>
  <c r="X66" i="50"/>
  <c r="U66" i="50"/>
  <c r="R66" i="50"/>
  <c r="O66" i="50"/>
  <c r="L66" i="50"/>
  <c r="I66" i="50"/>
  <c r="F66" i="50"/>
  <c r="C66" i="50"/>
  <c r="AH65" i="50"/>
  <c r="AF65" i="50"/>
  <c r="AD65" i="50"/>
  <c r="AA65" i="50"/>
  <c r="X65" i="50"/>
  <c r="U65" i="50"/>
  <c r="R65" i="50"/>
  <c r="O65" i="50"/>
  <c r="L65" i="50"/>
  <c r="I65" i="50"/>
  <c r="F65" i="50"/>
  <c r="C65" i="50"/>
  <c r="AH64" i="50"/>
  <c r="AF64" i="50"/>
  <c r="AD64" i="50"/>
  <c r="AA64" i="50"/>
  <c r="X64" i="50"/>
  <c r="U64" i="50"/>
  <c r="R64" i="50"/>
  <c r="O64" i="50"/>
  <c r="L64" i="50"/>
  <c r="I64" i="50"/>
  <c r="F64" i="50"/>
  <c r="C64" i="50"/>
  <c r="AH63" i="50"/>
  <c r="AF63" i="50"/>
  <c r="AD63" i="50"/>
  <c r="AA63" i="50"/>
  <c r="X63" i="50"/>
  <c r="U63" i="50"/>
  <c r="R63" i="50"/>
  <c r="O63" i="50"/>
  <c r="L63" i="50"/>
  <c r="I63" i="50"/>
  <c r="F63" i="50"/>
  <c r="C63" i="50"/>
  <c r="AH60" i="50"/>
  <c r="AF60" i="50"/>
  <c r="AD60" i="50"/>
  <c r="AA60" i="50"/>
  <c r="X60" i="50"/>
  <c r="U60" i="50"/>
  <c r="R60" i="50"/>
  <c r="O60" i="50"/>
  <c r="L60" i="50"/>
  <c r="I60" i="50"/>
  <c r="F60" i="50"/>
  <c r="C60" i="50"/>
  <c r="AH59" i="50"/>
  <c r="AF59" i="50"/>
  <c r="AD59" i="50"/>
  <c r="AA59" i="50"/>
  <c r="X59" i="50"/>
  <c r="U59" i="50"/>
  <c r="R59" i="50"/>
  <c r="O59" i="50"/>
  <c r="L59" i="50"/>
  <c r="I59" i="50"/>
  <c r="F59" i="50"/>
  <c r="C59" i="50"/>
  <c r="AH58" i="50"/>
  <c r="AF58" i="50"/>
  <c r="AD58" i="50"/>
  <c r="AA58" i="50"/>
  <c r="X58" i="50"/>
  <c r="U58" i="50"/>
  <c r="R58" i="50"/>
  <c r="O58" i="50"/>
  <c r="L58" i="50"/>
  <c r="I58" i="50"/>
  <c r="F58" i="50"/>
  <c r="C58" i="50"/>
  <c r="AH57" i="50"/>
  <c r="AF57" i="50"/>
  <c r="AD57" i="50"/>
  <c r="AA57" i="50"/>
  <c r="X57" i="50"/>
  <c r="U57" i="50"/>
  <c r="R57" i="50"/>
  <c r="O57" i="50"/>
  <c r="L57" i="50"/>
  <c r="I57" i="50"/>
  <c r="F57" i="50"/>
  <c r="C57" i="50"/>
  <c r="AH67" i="38"/>
  <c r="AF67" i="38"/>
  <c r="AD67" i="38"/>
  <c r="AA67" i="38"/>
  <c r="X67" i="38"/>
  <c r="U67" i="38"/>
  <c r="R67" i="38"/>
  <c r="O67" i="38"/>
  <c r="L67" i="38"/>
  <c r="I67" i="38"/>
  <c r="F67" i="38"/>
  <c r="C67" i="38"/>
  <c r="AH66" i="38"/>
  <c r="AF66" i="38"/>
  <c r="AD66" i="38"/>
  <c r="AA66" i="38"/>
  <c r="X66" i="38"/>
  <c r="U66" i="38"/>
  <c r="R66" i="38"/>
  <c r="O66" i="38"/>
  <c r="L66" i="38"/>
  <c r="I66" i="38"/>
  <c r="F66" i="38"/>
  <c r="C66" i="38"/>
  <c r="AH65" i="38"/>
  <c r="AF65" i="38"/>
  <c r="AD65" i="38"/>
  <c r="AA65" i="38"/>
  <c r="X65" i="38"/>
  <c r="U65" i="38"/>
  <c r="R65" i="38"/>
  <c r="O65" i="38"/>
  <c r="L65" i="38"/>
  <c r="I65" i="38"/>
  <c r="F65" i="38"/>
  <c r="C65" i="38"/>
  <c r="AH64" i="38"/>
  <c r="AF64" i="38"/>
  <c r="AD64" i="38"/>
  <c r="AA64" i="38"/>
  <c r="X64" i="38"/>
  <c r="U64" i="38"/>
  <c r="R64" i="38"/>
  <c r="O64" i="38"/>
  <c r="L64" i="38"/>
  <c r="I64" i="38"/>
  <c r="F64" i="38"/>
  <c r="C64" i="38"/>
  <c r="AH63" i="38"/>
  <c r="AF63" i="38"/>
  <c r="AD63" i="38"/>
  <c r="AA63" i="38"/>
  <c r="X63" i="38"/>
  <c r="U63" i="38"/>
  <c r="R63" i="38"/>
  <c r="O63" i="38"/>
  <c r="L63" i="38"/>
  <c r="I63" i="38"/>
  <c r="F63" i="38"/>
  <c r="C63" i="38"/>
  <c r="AH62" i="38"/>
  <c r="AF62" i="38"/>
  <c r="AD62" i="38"/>
  <c r="AA62" i="38"/>
  <c r="X62" i="38"/>
  <c r="U62" i="38"/>
  <c r="R62" i="38"/>
  <c r="O62" i="38"/>
  <c r="L62" i="38"/>
  <c r="I62" i="38"/>
  <c r="F62" i="38"/>
  <c r="C62" i="38"/>
  <c r="AH61" i="38"/>
  <c r="AF61" i="38"/>
  <c r="AD61" i="38"/>
  <c r="AA61" i="38"/>
  <c r="X61" i="38"/>
  <c r="U61" i="38"/>
  <c r="R61" i="38"/>
  <c r="O61" i="38"/>
  <c r="L61" i="38"/>
  <c r="I61" i="38"/>
  <c r="F61" i="38"/>
  <c r="C61" i="38"/>
  <c r="AH60" i="38"/>
  <c r="AF60" i="38"/>
  <c r="AD60" i="38"/>
  <c r="AA60" i="38"/>
  <c r="X60" i="38"/>
  <c r="U60" i="38"/>
  <c r="R60" i="38"/>
  <c r="O60" i="38"/>
  <c r="L60" i="38"/>
  <c r="I60" i="38"/>
  <c r="F60" i="38"/>
  <c r="C60" i="38"/>
  <c r="AH59" i="38"/>
  <c r="AF59" i="38"/>
  <c r="AD59" i="38"/>
  <c r="AA59" i="38"/>
  <c r="X59" i="38"/>
  <c r="U59" i="38"/>
  <c r="R59" i="38"/>
  <c r="O59" i="38"/>
  <c r="L59" i="38"/>
  <c r="I59" i="38"/>
  <c r="F59" i="38"/>
  <c r="C59" i="38"/>
  <c r="AH58" i="38"/>
  <c r="AF58" i="38"/>
  <c r="AD58" i="38"/>
  <c r="AA58" i="38"/>
  <c r="X58" i="38"/>
  <c r="U58" i="38"/>
  <c r="R58" i="38"/>
  <c r="O58" i="38"/>
  <c r="L58" i="38"/>
  <c r="I58" i="38"/>
  <c r="F58" i="38"/>
  <c r="C58" i="38"/>
  <c r="AH57" i="38"/>
  <c r="AF57" i="38"/>
  <c r="AD57" i="38"/>
  <c r="AA57" i="38"/>
  <c r="X57" i="38"/>
  <c r="U57" i="38"/>
  <c r="R57" i="38"/>
  <c r="O57" i="38"/>
  <c r="L57" i="38"/>
  <c r="I57" i="38"/>
  <c r="F57" i="38"/>
  <c r="C57" i="38"/>
  <c r="AG58" i="63" l="1"/>
  <c r="AG61" i="63"/>
  <c r="AG65" i="63"/>
  <c r="AG58" i="59"/>
  <c r="AG61" i="59"/>
  <c r="AG65" i="59"/>
  <c r="AG66" i="54"/>
  <c r="AG57" i="54"/>
  <c r="AG63" i="50"/>
  <c r="AG59" i="50"/>
  <c r="AG67" i="50"/>
  <c r="AG61" i="38"/>
  <c r="AG65" i="38"/>
  <c r="AG57" i="50"/>
  <c r="AG59" i="54"/>
  <c r="AG63" i="54"/>
  <c r="AG60" i="38"/>
  <c r="AG64" i="38"/>
  <c r="AG60" i="50"/>
  <c r="AG66" i="50"/>
  <c r="AG67" i="54"/>
  <c r="AG62" i="59"/>
  <c r="AG66" i="59"/>
  <c r="AG59" i="63"/>
  <c r="AG62" i="63"/>
  <c r="AG66" i="63"/>
  <c r="AG57" i="38"/>
  <c r="AG58" i="38"/>
  <c r="AG62" i="38"/>
  <c r="AG65" i="50"/>
  <c r="AG61" i="54"/>
  <c r="AG57" i="59"/>
  <c r="AG58" i="50"/>
  <c r="AG64" i="54"/>
  <c r="AG64" i="59"/>
  <c r="AG57" i="63"/>
  <c r="AG64" i="63"/>
  <c r="AG64" i="50"/>
  <c r="AG59" i="59"/>
  <c r="AG63" i="59"/>
  <c r="AG63" i="63"/>
  <c r="AG66" i="38"/>
  <c r="AG60" i="54"/>
  <c r="AG60" i="59"/>
  <c r="AG60" i="63"/>
  <c r="AG59" i="38"/>
  <c r="AG63" i="38"/>
  <c r="AG67" i="38"/>
  <c r="AG58" i="54"/>
  <c r="J43" i="77"/>
  <c r="G43" i="77"/>
  <c r="H43" i="77"/>
  <c r="L43" i="77"/>
  <c r="E43" i="77"/>
  <c r="I43" i="77"/>
  <c r="F43" i="77"/>
  <c r="N39" i="77"/>
  <c r="K43" i="77"/>
  <c r="M43" i="77"/>
  <c r="P39" i="77"/>
  <c r="R39" i="77"/>
  <c r="O43" i="77"/>
  <c r="F43" i="76"/>
  <c r="G43" i="76"/>
  <c r="E43" i="76"/>
  <c r="L43" i="76"/>
  <c r="I43" i="76"/>
  <c r="H43" i="76"/>
  <c r="K43" i="76"/>
  <c r="O43" i="76"/>
  <c r="N43" i="76"/>
  <c r="J43" i="76"/>
  <c r="P43" i="76"/>
  <c r="R39" i="76"/>
  <c r="M43" i="76"/>
  <c r="S43" i="76"/>
  <c r="V39" i="76"/>
  <c r="AE104" i="63"/>
  <c r="AC104" i="63"/>
  <c r="AB104" i="63"/>
  <c r="Z104" i="63"/>
  <c r="Y104" i="63"/>
  <c r="W104" i="63"/>
  <c r="V104" i="63"/>
  <c r="T104" i="63"/>
  <c r="S104" i="63"/>
  <c r="Q104" i="63"/>
  <c r="P104" i="63"/>
  <c r="N104" i="63"/>
  <c r="M104" i="63"/>
  <c r="K104" i="63"/>
  <c r="J104" i="63"/>
  <c r="H104" i="63"/>
  <c r="G104" i="63"/>
  <c r="E104" i="63"/>
  <c r="D104" i="63"/>
  <c r="B104" i="63"/>
  <c r="AH102" i="63"/>
  <c r="AF102" i="63"/>
  <c r="AD102" i="63"/>
  <c r="AA102" i="63"/>
  <c r="X102" i="63"/>
  <c r="U102" i="63"/>
  <c r="R102" i="63"/>
  <c r="O102" i="63"/>
  <c r="L102" i="63"/>
  <c r="I102" i="63"/>
  <c r="F102" i="63"/>
  <c r="C102" i="63"/>
  <c r="AH101" i="63"/>
  <c r="AF101" i="63"/>
  <c r="AD101" i="63"/>
  <c r="AA101" i="63"/>
  <c r="X101" i="63"/>
  <c r="U101" i="63"/>
  <c r="R101" i="63"/>
  <c r="O101" i="63"/>
  <c r="L101" i="63"/>
  <c r="I101" i="63"/>
  <c r="F101" i="63"/>
  <c r="C101" i="63"/>
  <c r="AH100" i="63"/>
  <c r="AF100" i="63"/>
  <c r="AD100" i="63"/>
  <c r="AA100" i="63"/>
  <c r="X100" i="63"/>
  <c r="U100" i="63"/>
  <c r="R100" i="63"/>
  <c r="O100" i="63"/>
  <c r="L100" i="63"/>
  <c r="I100" i="63"/>
  <c r="F100" i="63"/>
  <c r="C100" i="63"/>
  <c r="AH99" i="63"/>
  <c r="AF99" i="63"/>
  <c r="AD99" i="63"/>
  <c r="AA99" i="63"/>
  <c r="X99" i="63"/>
  <c r="U99" i="63"/>
  <c r="R99" i="63"/>
  <c r="O99" i="63"/>
  <c r="L99" i="63"/>
  <c r="I99" i="63"/>
  <c r="F99" i="63"/>
  <c r="C99" i="63"/>
  <c r="AH98" i="63"/>
  <c r="AF98" i="63"/>
  <c r="AD98" i="63"/>
  <c r="AA98" i="63"/>
  <c r="X98" i="63"/>
  <c r="U98" i="63"/>
  <c r="R98" i="63"/>
  <c r="O98" i="63"/>
  <c r="L98" i="63"/>
  <c r="I98" i="63"/>
  <c r="F98" i="63"/>
  <c r="C98" i="63"/>
  <c r="AH97" i="63"/>
  <c r="AF97" i="63"/>
  <c r="AD97" i="63"/>
  <c r="AA97" i="63"/>
  <c r="X97" i="63"/>
  <c r="U97" i="63"/>
  <c r="R97" i="63"/>
  <c r="O97" i="63"/>
  <c r="L97" i="63"/>
  <c r="I97" i="63"/>
  <c r="F97" i="63"/>
  <c r="C97" i="63"/>
  <c r="AH96" i="63"/>
  <c r="AH104" i="63" s="1"/>
  <c r="AF96" i="63"/>
  <c r="AD96" i="63"/>
  <c r="AA96" i="63"/>
  <c r="X96" i="63"/>
  <c r="X104" i="63" s="1"/>
  <c r="U96" i="63"/>
  <c r="R96" i="63"/>
  <c r="O96" i="63"/>
  <c r="L96" i="63"/>
  <c r="I96" i="63"/>
  <c r="I104" i="63" s="1"/>
  <c r="F96" i="63"/>
  <c r="C96" i="63"/>
  <c r="AE93" i="63"/>
  <c r="AC93" i="63"/>
  <c r="AB93" i="63"/>
  <c r="Z93" i="63"/>
  <c r="Y93" i="63"/>
  <c r="W93" i="63"/>
  <c r="V93" i="63"/>
  <c r="T93" i="63"/>
  <c r="S93" i="63"/>
  <c r="Q93" i="63"/>
  <c r="P93" i="63"/>
  <c r="N93" i="63"/>
  <c r="M93" i="63"/>
  <c r="K93" i="63"/>
  <c r="J93" i="63"/>
  <c r="H93" i="63"/>
  <c r="G93" i="63"/>
  <c r="E93" i="63"/>
  <c r="D93" i="63"/>
  <c r="B93"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F87" i="63"/>
  <c r="AD87" i="63"/>
  <c r="AA87" i="63"/>
  <c r="X87" i="63"/>
  <c r="U87" i="63"/>
  <c r="R87" i="63"/>
  <c r="O87" i="63"/>
  <c r="L87" i="63"/>
  <c r="I87" i="63"/>
  <c r="F87" i="63"/>
  <c r="C87" i="63"/>
  <c r="AH86" i="63"/>
  <c r="AF86" i="63"/>
  <c r="AD86" i="63"/>
  <c r="AA86" i="63"/>
  <c r="X86" i="63"/>
  <c r="U86" i="63"/>
  <c r="R86" i="63"/>
  <c r="O86" i="63"/>
  <c r="L86" i="63"/>
  <c r="I86" i="63"/>
  <c r="F86" i="63"/>
  <c r="C86" i="63"/>
  <c r="AH85" i="63"/>
  <c r="AF85" i="63"/>
  <c r="AD85" i="63"/>
  <c r="AA85" i="63"/>
  <c r="X85" i="63"/>
  <c r="U85" i="63"/>
  <c r="R85" i="63"/>
  <c r="O85" i="63"/>
  <c r="L85" i="63"/>
  <c r="I85" i="63"/>
  <c r="F85" i="63"/>
  <c r="C85" i="63"/>
  <c r="AH84" i="63"/>
  <c r="AF84" i="63"/>
  <c r="AD84" i="63"/>
  <c r="AA84" i="63"/>
  <c r="X84" i="63"/>
  <c r="U84" i="63"/>
  <c r="R84" i="63"/>
  <c r="O84" i="63"/>
  <c r="L84" i="63"/>
  <c r="I84" i="63"/>
  <c r="F84" i="63"/>
  <c r="C84" i="63"/>
  <c r="AH83" i="63"/>
  <c r="AF83" i="63"/>
  <c r="AD83" i="63"/>
  <c r="AA83" i="63"/>
  <c r="X83" i="63"/>
  <c r="U83" i="63"/>
  <c r="R83" i="63"/>
  <c r="O83" i="63"/>
  <c r="L83" i="63"/>
  <c r="I83" i="63"/>
  <c r="F83" i="63"/>
  <c r="C83" i="63"/>
  <c r="AH82" i="63"/>
  <c r="AF82" i="63"/>
  <c r="AD82" i="63"/>
  <c r="AA82" i="63"/>
  <c r="X82" i="63"/>
  <c r="U82" i="63"/>
  <c r="R82" i="63"/>
  <c r="O82" i="63"/>
  <c r="L82" i="63"/>
  <c r="I82" i="63"/>
  <c r="F82" i="63"/>
  <c r="C82" i="63"/>
  <c r="AH71" i="63"/>
  <c r="AF71" i="63"/>
  <c r="AD71" i="63"/>
  <c r="AA71" i="63"/>
  <c r="X71" i="63"/>
  <c r="U71" i="63"/>
  <c r="U93" i="63" s="1"/>
  <c r="R71" i="63"/>
  <c r="O71" i="63"/>
  <c r="O93" i="63" s="1"/>
  <c r="L71" i="63"/>
  <c r="I71" i="63"/>
  <c r="F71" i="63"/>
  <c r="C71" i="63"/>
  <c r="AE68" i="63"/>
  <c r="AC68" i="63"/>
  <c r="AB68" i="63"/>
  <c r="Z68" i="63"/>
  <c r="Y68" i="63"/>
  <c r="W68" i="63"/>
  <c r="V68" i="63"/>
  <c r="T68" i="63"/>
  <c r="S68" i="63"/>
  <c r="Q68" i="63"/>
  <c r="P68" i="63"/>
  <c r="N68" i="63"/>
  <c r="M68" i="63"/>
  <c r="K68" i="63"/>
  <c r="J68" i="63"/>
  <c r="H68" i="63"/>
  <c r="G68" i="63"/>
  <c r="E68" i="63"/>
  <c r="D68" i="63"/>
  <c r="B68" i="63"/>
  <c r="AH54" i="63"/>
  <c r="AF54" i="63"/>
  <c r="AD54" i="63"/>
  <c r="AA54" i="63"/>
  <c r="X54" i="63"/>
  <c r="U54" i="63"/>
  <c r="R54" i="63"/>
  <c r="O54" i="63"/>
  <c r="L54" i="63"/>
  <c r="I54" i="63"/>
  <c r="F54" i="63"/>
  <c r="C54"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E104" i="59"/>
  <c r="AC104" i="59"/>
  <c r="AB104" i="59"/>
  <c r="Z104" i="59"/>
  <c r="Y104" i="59"/>
  <c r="W104" i="59"/>
  <c r="V104" i="59"/>
  <c r="T104" i="59"/>
  <c r="S104" i="59"/>
  <c r="Q104" i="59"/>
  <c r="P104" i="59"/>
  <c r="N104" i="59"/>
  <c r="M104" i="59"/>
  <c r="K104" i="59"/>
  <c r="J104" i="59"/>
  <c r="H104" i="59"/>
  <c r="G104" i="59"/>
  <c r="E104" i="59"/>
  <c r="D104" i="59"/>
  <c r="B104" i="59"/>
  <c r="AH102" i="59"/>
  <c r="AF102" i="59"/>
  <c r="AD102" i="59"/>
  <c r="AA102" i="59"/>
  <c r="X102" i="59"/>
  <c r="U102" i="59"/>
  <c r="R102" i="59"/>
  <c r="O102" i="59"/>
  <c r="L102" i="59"/>
  <c r="I102" i="59"/>
  <c r="F102" i="59"/>
  <c r="C102" i="59"/>
  <c r="AH101" i="59"/>
  <c r="AF101" i="59"/>
  <c r="AD101" i="59"/>
  <c r="AA101" i="59"/>
  <c r="X101" i="59"/>
  <c r="U101" i="59"/>
  <c r="R101" i="59"/>
  <c r="O101" i="59"/>
  <c r="L101" i="59"/>
  <c r="I101" i="59"/>
  <c r="F101" i="59"/>
  <c r="C101" i="59"/>
  <c r="AH100" i="59"/>
  <c r="AF100" i="59"/>
  <c r="AD100" i="59"/>
  <c r="AA100" i="59"/>
  <c r="X100" i="59"/>
  <c r="U100" i="59"/>
  <c r="R100" i="59"/>
  <c r="O100" i="59"/>
  <c r="L100" i="59"/>
  <c r="I100" i="59"/>
  <c r="F100" i="59"/>
  <c r="C100" i="59"/>
  <c r="AH99" i="59"/>
  <c r="AF99" i="59"/>
  <c r="AD99" i="59"/>
  <c r="AA99" i="59"/>
  <c r="X99" i="59"/>
  <c r="U99" i="59"/>
  <c r="R99" i="59"/>
  <c r="O99" i="59"/>
  <c r="L99" i="59"/>
  <c r="I99" i="59"/>
  <c r="F99" i="59"/>
  <c r="C99" i="59"/>
  <c r="AH98" i="59"/>
  <c r="AF98" i="59"/>
  <c r="AD98" i="59"/>
  <c r="AA98" i="59"/>
  <c r="X98" i="59"/>
  <c r="U98" i="59"/>
  <c r="R98" i="59"/>
  <c r="O98" i="59"/>
  <c r="L98" i="59"/>
  <c r="I98" i="59"/>
  <c r="F98" i="59"/>
  <c r="C98" i="59"/>
  <c r="AH97" i="59"/>
  <c r="AF97" i="59"/>
  <c r="AD97" i="59"/>
  <c r="AA97" i="59"/>
  <c r="X97" i="59"/>
  <c r="U97" i="59"/>
  <c r="R97" i="59"/>
  <c r="O97" i="59"/>
  <c r="L97" i="59"/>
  <c r="I97" i="59"/>
  <c r="F97" i="59"/>
  <c r="C97" i="59"/>
  <c r="AH96" i="59"/>
  <c r="AH104" i="59" s="1"/>
  <c r="AF96" i="59"/>
  <c r="AD96" i="59"/>
  <c r="AA96" i="59"/>
  <c r="X96" i="59"/>
  <c r="X104" i="59" s="1"/>
  <c r="U96" i="59"/>
  <c r="U104" i="59" s="1"/>
  <c r="R96" i="59"/>
  <c r="O96" i="59"/>
  <c r="O104" i="59" s="1"/>
  <c r="L96" i="59"/>
  <c r="I96" i="59"/>
  <c r="I104" i="59" s="1"/>
  <c r="F96" i="59"/>
  <c r="C96" i="59"/>
  <c r="AE93" i="59"/>
  <c r="AC93" i="59"/>
  <c r="AB93" i="59"/>
  <c r="Z93" i="59"/>
  <c r="Y93" i="59"/>
  <c r="W93" i="59"/>
  <c r="V93" i="59"/>
  <c r="T93" i="59"/>
  <c r="S93" i="59"/>
  <c r="Q93" i="59"/>
  <c r="P93" i="59"/>
  <c r="N93" i="59"/>
  <c r="M93" i="59"/>
  <c r="K93" i="59"/>
  <c r="J93" i="59"/>
  <c r="H93" i="59"/>
  <c r="G93" i="59"/>
  <c r="E93" i="59"/>
  <c r="D93" i="59"/>
  <c r="B93"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F87" i="59"/>
  <c r="AD87" i="59"/>
  <c r="AA87" i="59"/>
  <c r="X87" i="59"/>
  <c r="U87" i="59"/>
  <c r="R87" i="59"/>
  <c r="O87" i="59"/>
  <c r="L87" i="59"/>
  <c r="I87" i="59"/>
  <c r="F87" i="59"/>
  <c r="C87" i="59"/>
  <c r="AH86" i="59"/>
  <c r="AF86" i="59"/>
  <c r="AD86" i="59"/>
  <c r="AA86" i="59"/>
  <c r="X86" i="59"/>
  <c r="U86" i="59"/>
  <c r="R86" i="59"/>
  <c r="O86" i="59"/>
  <c r="L86" i="59"/>
  <c r="I86" i="59"/>
  <c r="F86" i="59"/>
  <c r="C86" i="59"/>
  <c r="AH85" i="59"/>
  <c r="AF85" i="59"/>
  <c r="AD85" i="59"/>
  <c r="AA85" i="59"/>
  <c r="X85" i="59"/>
  <c r="U85" i="59"/>
  <c r="R85" i="59"/>
  <c r="O85" i="59"/>
  <c r="L85" i="59"/>
  <c r="I85" i="59"/>
  <c r="F85" i="59"/>
  <c r="C85" i="59"/>
  <c r="AH84" i="59"/>
  <c r="AF84" i="59"/>
  <c r="AD84" i="59"/>
  <c r="AA84" i="59"/>
  <c r="X84" i="59"/>
  <c r="U84" i="59"/>
  <c r="R84" i="59"/>
  <c r="O84" i="59"/>
  <c r="L84" i="59"/>
  <c r="I84" i="59"/>
  <c r="F84" i="59"/>
  <c r="C84" i="59"/>
  <c r="AH83" i="59"/>
  <c r="AF83" i="59"/>
  <c r="AD83" i="59"/>
  <c r="AA83" i="59"/>
  <c r="X83" i="59"/>
  <c r="U83" i="59"/>
  <c r="R83" i="59"/>
  <c r="O83" i="59"/>
  <c r="L83" i="59"/>
  <c r="I83" i="59"/>
  <c r="F83" i="59"/>
  <c r="C83" i="59"/>
  <c r="AH82" i="59"/>
  <c r="AF82" i="59"/>
  <c r="AD82" i="59"/>
  <c r="AA82" i="59"/>
  <c r="X82" i="59"/>
  <c r="U82" i="59"/>
  <c r="R82" i="59"/>
  <c r="O82" i="59"/>
  <c r="L82" i="59"/>
  <c r="I82" i="59"/>
  <c r="F82" i="59"/>
  <c r="C82" i="59"/>
  <c r="AH71" i="59"/>
  <c r="AF71" i="59"/>
  <c r="AF93" i="59" s="1"/>
  <c r="AD71" i="59"/>
  <c r="AA71" i="59"/>
  <c r="X71" i="59"/>
  <c r="U71" i="59"/>
  <c r="R71" i="59"/>
  <c r="O71" i="59"/>
  <c r="L71" i="59"/>
  <c r="I71" i="59"/>
  <c r="I93" i="59" s="1"/>
  <c r="F71" i="59"/>
  <c r="C71" i="59"/>
  <c r="AE68" i="59"/>
  <c r="AC68" i="59"/>
  <c r="AB68" i="59"/>
  <c r="Z68" i="59"/>
  <c r="Y68" i="59"/>
  <c r="W68" i="59"/>
  <c r="V68" i="59"/>
  <c r="T68" i="59"/>
  <c r="S68" i="59"/>
  <c r="Q68" i="59"/>
  <c r="P68" i="59"/>
  <c r="N68" i="59"/>
  <c r="M68" i="59"/>
  <c r="K68" i="59"/>
  <c r="J68" i="59"/>
  <c r="H68" i="59"/>
  <c r="G68" i="59"/>
  <c r="E68" i="59"/>
  <c r="D68" i="59"/>
  <c r="B68" i="59"/>
  <c r="AH54" i="59"/>
  <c r="AF54" i="59"/>
  <c r="AD54" i="59"/>
  <c r="AA54" i="59"/>
  <c r="X54" i="59"/>
  <c r="U54" i="59"/>
  <c r="R54" i="59"/>
  <c r="O54" i="59"/>
  <c r="L54" i="59"/>
  <c r="I54" i="59"/>
  <c r="F54" i="59"/>
  <c r="C54"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E104" i="54"/>
  <c r="AC104" i="54"/>
  <c r="AB104" i="54"/>
  <c r="Z104" i="54"/>
  <c r="Y104" i="54"/>
  <c r="W104" i="54"/>
  <c r="V104" i="54"/>
  <c r="T104" i="54"/>
  <c r="S104" i="54"/>
  <c r="Q104" i="54"/>
  <c r="P104" i="54"/>
  <c r="N104" i="54"/>
  <c r="M104" i="54"/>
  <c r="K104" i="54"/>
  <c r="J104" i="54"/>
  <c r="H104" i="54"/>
  <c r="G104" i="54"/>
  <c r="E104" i="54"/>
  <c r="D104" i="54"/>
  <c r="B104" i="54"/>
  <c r="AH102" i="54"/>
  <c r="AF102" i="54"/>
  <c r="AD102" i="54"/>
  <c r="AA102" i="54"/>
  <c r="X102" i="54"/>
  <c r="U102" i="54"/>
  <c r="R102" i="54"/>
  <c r="O102" i="54"/>
  <c r="L102" i="54"/>
  <c r="I102" i="54"/>
  <c r="F102" i="54"/>
  <c r="C102" i="54"/>
  <c r="AH101" i="54"/>
  <c r="AF101" i="54"/>
  <c r="AD101" i="54"/>
  <c r="AA101" i="54"/>
  <c r="X101" i="54"/>
  <c r="U101" i="54"/>
  <c r="R101" i="54"/>
  <c r="O101" i="54"/>
  <c r="L101" i="54"/>
  <c r="I101" i="54"/>
  <c r="F101" i="54"/>
  <c r="C101" i="54"/>
  <c r="AH100" i="54"/>
  <c r="AF100" i="54"/>
  <c r="AD100" i="54"/>
  <c r="AA100" i="54"/>
  <c r="X100" i="54"/>
  <c r="U100" i="54"/>
  <c r="R100" i="54"/>
  <c r="O100" i="54"/>
  <c r="L100" i="54"/>
  <c r="I100" i="54"/>
  <c r="F100" i="54"/>
  <c r="C100" i="54"/>
  <c r="AH99" i="54"/>
  <c r="AF99" i="54"/>
  <c r="AD99" i="54"/>
  <c r="AA99" i="54"/>
  <c r="X99" i="54"/>
  <c r="U99" i="54"/>
  <c r="R99" i="54"/>
  <c r="O99" i="54"/>
  <c r="L99" i="54"/>
  <c r="I99" i="54"/>
  <c r="F99" i="54"/>
  <c r="C99" i="54"/>
  <c r="AH98" i="54"/>
  <c r="AF98" i="54"/>
  <c r="AD98" i="54"/>
  <c r="AA98" i="54"/>
  <c r="X98" i="54"/>
  <c r="U98" i="54"/>
  <c r="R98" i="54"/>
  <c r="O98" i="54"/>
  <c r="L98" i="54"/>
  <c r="I98" i="54"/>
  <c r="F98" i="54"/>
  <c r="C98" i="54"/>
  <c r="AH97" i="54"/>
  <c r="AF97" i="54"/>
  <c r="AD97" i="54"/>
  <c r="AA97" i="54"/>
  <c r="X97" i="54"/>
  <c r="U97" i="54"/>
  <c r="R97" i="54"/>
  <c r="O97" i="54"/>
  <c r="L97" i="54"/>
  <c r="I97" i="54"/>
  <c r="F97" i="54"/>
  <c r="C97" i="54"/>
  <c r="AH96" i="54"/>
  <c r="AH104" i="54" s="1"/>
  <c r="AF96" i="54"/>
  <c r="AD96" i="54"/>
  <c r="AA96" i="54"/>
  <c r="X96" i="54"/>
  <c r="U96" i="54"/>
  <c r="R96" i="54"/>
  <c r="R104" i="54" s="1"/>
  <c r="O96" i="54"/>
  <c r="L96" i="54"/>
  <c r="I96" i="54"/>
  <c r="F96" i="54"/>
  <c r="C96" i="54"/>
  <c r="AE93" i="54"/>
  <c r="AC93" i="54"/>
  <c r="AB93" i="54"/>
  <c r="Z93" i="54"/>
  <c r="Y93" i="54"/>
  <c r="W93" i="54"/>
  <c r="V93" i="54"/>
  <c r="T93" i="54"/>
  <c r="S93" i="54"/>
  <c r="Q93" i="54"/>
  <c r="P93" i="54"/>
  <c r="N93" i="54"/>
  <c r="M93" i="54"/>
  <c r="K93" i="54"/>
  <c r="J93" i="54"/>
  <c r="H93" i="54"/>
  <c r="G93" i="54"/>
  <c r="E93" i="54"/>
  <c r="D93" i="54"/>
  <c r="B93"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F87" i="54"/>
  <c r="AD87" i="54"/>
  <c r="AA87" i="54"/>
  <c r="X87" i="54"/>
  <c r="U87" i="54"/>
  <c r="R87" i="54"/>
  <c r="O87" i="54"/>
  <c r="L87" i="54"/>
  <c r="I87" i="54"/>
  <c r="F87" i="54"/>
  <c r="C87" i="54"/>
  <c r="AH86" i="54"/>
  <c r="AF86" i="54"/>
  <c r="AD86" i="54"/>
  <c r="AA86" i="54"/>
  <c r="X86" i="54"/>
  <c r="U86" i="54"/>
  <c r="R86" i="54"/>
  <c r="O86" i="54"/>
  <c r="L86" i="54"/>
  <c r="I86" i="54"/>
  <c r="F86" i="54"/>
  <c r="C86" i="54"/>
  <c r="AH85" i="54"/>
  <c r="AF85" i="54"/>
  <c r="AD85" i="54"/>
  <c r="AA85" i="54"/>
  <c r="X85" i="54"/>
  <c r="U85" i="54"/>
  <c r="R85" i="54"/>
  <c r="O85" i="54"/>
  <c r="L85" i="54"/>
  <c r="I85" i="54"/>
  <c r="F85" i="54"/>
  <c r="C85" i="54"/>
  <c r="AH84" i="54"/>
  <c r="AF84" i="54"/>
  <c r="AD84" i="54"/>
  <c r="AA84" i="54"/>
  <c r="X84" i="54"/>
  <c r="U84" i="54"/>
  <c r="R84" i="54"/>
  <c r="O84" i="54"/>
  <c r="L84" i="54"/>
  <c r="I84" i="54"/>
  <c r="F84" i="54"/>
  <c r="C84" i="54"/>
  <c r="AH83" i="54"/>
  <c r="AF83" i="54"/>
  <c r="AD83" i="54"/>
  <c r="AA83" i="54"/>
  <c r="X83" i="54"/>
  <c r="U83" i="54"/>
  <c r="R83" i="54"/>
  <c r="O83" i="54"/>
  <c r="L83" i="54"/>
  <c r="I83" i="54"/>
  <c r="F83" i="54"/>
  <c r="C83" i="54"/>
  <c r="AH72" i="54"/>
  <c r="AF72" i="54"/>
  <c r="AD72" i="54"/>
  <c r="AA72" i="54"/>
  <c r="X72" i="54"/>
  <c r="U72" i="54"/>
  <c r="R72" i="54"/>
  <c r="O72" i="54"/>
  <c r="L72" i="54"/>
  <c r="I72" i="54"/>
  <c r="F72" i="54"/>
  <c r="C72" i="54"/>
  <c r="AH71" i="54"/>
  <c r="AF71" i="54"/>
  <c r="AD71" i="54"/>
  <c r="AA71" i="54"/>
  <c r="X71" i="54"/>
  <c r="U71" i="54"/>
  <c r="R71" i="54"/>
  <c r="O71" i="54"/>
  <c r="L71" i="54"/>
  <c r="I71" i="54"/>
  <c r="F71" i="54"/>
  <c r="C71" i="54"/>
  <c r="AE68" i="54"/>
  <c r="AC68" i="54"/>
  <c r="AB68" i="54"/>
  <c r="Z68" i="54"/>
  <c r="Y68" i="54"/>
  <c r="W68" i="54"/>
  <c r="V68" i="54"/>
  <c r="T68" i="54"/>
  <c r="S68" i="54"/>
  <c r="Q68" i="54"/>
  <c r="P68" i="54"/>
  <c r="N68" i="54"/>
  <c r="M68" i="54"/>
  <c r="K68" i="54"/>
  <c r="J68" i="54"/>
  <c r="H68" i="54"/>
  <c r="G68" i="54"/>
  <c r="E68" i="54"/>
  <c r="D68" i="54"/>
  <c r="B68" i="54"/>
  <c r="AH54" i="54"/>
  <c r="AF54" i="54"/>
  <c r="AD54" i="54"/>
  <c r="AA54" i="54"/>
  <c r="X54" i="54"/>
  <c r="U54" i="54"/>
  <c r="R54" i="54"/>
  <c r="O54" i="54"/>
  <c r="L54" i="54"/>
  <c r="I54" i="54"/>
  <c r="F54" i="54"/>
  <c r="C54"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E104" i="50"/>
  <c r="AC104" i="50"/>
  <c r="AB104" i="50"/>
  <c r="Z104" i="50"/>
  <c r="Y104" i="50"/>
  <c r="W104" i="50"/>
  <c r="V104" i="50"/>
  <c r="T104" i="50"/>
  <c r="S104" i="50"/>
  <c r="Q104" i="50"/>
  <c r="P104" i="50"/>
  <c r="N104" i="50"/>
  <c r="M104" i="50"/>
  <c r="K104" i="50"/>
  <c r="J104" i="50"/>
  <c r="H104" i="50"/>
  <c r="G104" i="50"/>
  <c r="E104" i="50"/>
  <c r="D104" i="50"/>
  <c r="B104" i="50"/>
  <c r="AH102" i="50"/>
  <c r="AF102" i="50"/>
  <c r="AD102" i="50"/>
  <c r="AA102" i="50"/>
  <c r="X102" i="50"/>
  <c r="U102" i="50"/>
  <c r="R102" i="50"/>
  <c r="O102" i="50"/>
  <c r="L102" i="50"/>
  <c r="I102" i="50"/>
  <c r="F102" i="50"/>
  <c r="C102" i="50"/>
  <c r="AH101" i="50"/>
  <c r="AF101" i="50"/>
  <c r="AD101" i="50"/>
  <c r="AA101" i="50"/>
  <c r="X101" i="50"/>
  <c r="U101" i="50"/>
  <c r="R101" i="50"/>
  <c r="O101" i="50"/>
  <c r="L101" i="50"/>
  <c r="I101" i="50"/>
  <c r="F101" i="50"/>
  <c r="C101" i="50"/>
  <c r="AH100" i="50"/>
  <c r="AF100" i="50"/>
  <c r="AD100" i="50"/>
  <c r="AA100" i="50"/>
  <c r="X100" i="50"/>
  <c r="U100" i="50"/>
  <c r="R100" i="50"/>
  <c r="O100" i="50"/>
  <c r="L100" i="50"/>
  <c r="I100" i="50"/>
  <c r="F100" i="50"/>
  <c r="C100" i="50"/>
  <c r="AH99" i="50"/>
  <c r="AF99" i="50"/>
  <c r="AD99" i="50"/>
  <c r="AA99" i="50"/>
  <c r="X99" i="50"/>
  <c r="U99" i="50"/>
  <c r="R99" i="50"/>
  <c r="O99" i="50"/>
  <c r="L99" i="50"/>
  <c r="I99" i="50"/>
  <c r="F99" i="50"/>
  <c r="C99" i="50"/>
  <c r="AH98" i="50"/>
  <c r="AF98" i="50"/>
  <c r="AD98" i="50"/>
  <c r="AA98" i="50"/>
  <c r="X98" i="50"/>
  <c r="U98" i="50"/>
  <c r="R98" i="50"/>
  <c r="O98" i="50"/>
  <c r="L98" i="50"/>
  <c r="I98" i="50"/>
  <c r="F98" i="50"/>
  <c r="C98" i="50"/>
  <c r="AH97" i="50"/>
  <c r="AF97" i="50"/>
  <c r="AD97" i="50"/>
  <c r="AA97" i="50"/>
  <c r="X97" i="50"/>
  <c r="U97" i="50"/>
  <c r="R97" i="50"/>
  <c r="O97" i="50"/>
  <c r="L97" i="50"/>
  <c r="I97" i="50"/>
  <c r="F97" i="50"/>
  <c r="C97" i="50"/>
  <c r="AH96" i="50"/>
  <c r="AF96" i="50"/>
  <c r="AD96" i="50"/>
  <c r="AA96" i="50"/>
  <c r="X96" i="50"/>
  <c r="U96" i="50"/>
  <c r="R96" i="50"/>
  <c r="O96" i="50"/>
  <c r="O104" i="50" s="1"/>
  <c r="L96" i="50"/>
  <c r="I96" i="50"/>
  <c r="F96" i="50"/>
  <c r="C96" i="50"/>
  <c r="AE93" i="50"/>
  <c r="AC93" i="50"/>
  <c r="AB93" i="50"/>
  <c r="Z93" i="50"/>
  <c r="Y93" i="50"/>
  <c r="W93" i="50"/>
  <c r="V93" i="50"/>
  <c r="T93" i="50"/>
  <c r="S93" i="50"/>
  <c r="Q93" i="50"/>
  <c r="P93" i="50"/>
  <c r="N93" i="50"/>
  <c r="M93" i="50"/>
  <c r="K93" i="50"/>
  <c r="J93" i="50"/>
  <c r="H93" i="50"/>
  <c r="G93" i="50"/>
  <c r="E93" i="50"/>
  <c r="D93" i="50"/>
  <c r="B93" i="50"/>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4" i="50"/>
  <c r="AF84" i="50"/>
  <c r="AD84" i="50"/>
  <c r="AA84" i="50"/>
  <c r="X84" i="50"/>
  <c r="U84" i="50"/>
  <c r="R84" i="50"/>
  <c r="O84" i="50"/>
  <c r="L84" i="50"/>
  <c r="I84" i="50"/>
  <c r="F84" i="50"/>
  <c r="C84" i="50"/>
  <c r="AH83" i="50"/>
  <c r="AF83" i="50"/>
  <c r="AD83" i="50"/>
  <c r="AA83" i="50"/>
  <c r="X83" i="50"/>
  <c r="U83" i="50"/>
  <c r="R83" i="50"/>
  <c r="O83" i="50"/>
  <c r="L83" i="50"/>
  <c r="I83" i="50"/>
  <c r="F83" i="50"/>
  <c r="C83" i="50"/>
  <c r="AH82" i="50"/>
  <c r="AF82" i="50"/>
  <c r="AD82" i="50"/>
  <c r="AA82" i="50"/>
  <c r="X82" i="50"/>
  <c r="U82" i="50"/>
  <c r="R82" i="50"/>
  <c r="O82" i="50"/>
  <c r="L82" i="50"/>
  <c r="I82" i="50"/>
  <c r="F82" i="50"/>
  <c r="C82"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1" i="50"/>
  <c r="AF71" i="50"/>
  <c r="AD71" i="50"/>
  <c r="AA71" i="50"/>
  <c r="X71" i="50"/>
  <c r="U71" i="50"/>
  <c r="R71" i="50"/>
  <c r="O71" i="50"/>
  <c r="L71" i="50"/>
  <c r="I71" i="50"/>
  <c r="F71" i="50"/>
  <c r="C71" i="50"/>
  <c r="AE68" i="50"/>
  <c r="AC68" i="50"/>
  <c r="AB68" i="50"/>
  <c r="Z68" i="50"/>
  <c r="Y68" i="50"/>
  <c r="W68" i="50"/>
  <c r="V68" i="50"/>
  <c r="T68" i="50"/>
  <c r="S68" i="50"/>
  <c r="Q68" i="50"/>
  <c r="P68" i="50"/>
  <c r="N68" i="50"/>
  <c r="M68" i="50"/>
  <c r="K68" i="50"/>
  <c r="J68" i="50"/>
  <c r="H68" i="50"/>
  <c r="G68" i="50"/>
  <c r="E68" i="50"/>
  <c r="D68" i="50"/>
  <c r="B68" i="50"/>
  <c r="AH54" i="50"/>
  <c r="AF54" i="50"/>
  <c r="AD54" i="50"/>
  <c r="AA54" i="50"/>
  <c r="X54" i="50"/>
  <c r="U54" i="50"/>
  <c r="R54" i="50"/>
  <c r="O54" i="50"/>
  <c r="L54" i="50"/>
  <c r="I54" i="50"/>
  <c r="F54" i="50"/>
  <c r="C54"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E104" i="38"/>
  <c r="AC104" i="38"/>
  <c r="AB104" i="38"/>
  <c r="Z104" i="38"/>
  <c r="Y104" i="38"/>
  <c r="W104" i="38"/>
  <c r="V104" i="38"/>
  <c r="T104" i="38"/>
  <c r="S104" i="38"/>
  <c r="Q104" i="38"/>
  <c r="P104" i="38"/>
  <c r="N104" i="38"/>
  <c r="M104" i="38"/>
  <c r="K104" i="38"/>
  <c r="J104" i="38"/>
  <c r="H104" i="38"/>
  <c r="G104" i="38"/>
  <c r="E104" i="38"/>
  <c r="D104" i="38"/>
  <c r="B104" i="38"/>
  <c r="AH102" i="38"/>
  <c r="AF102" i="38"/>
  <c r="AD102" i="38"/>
  <c r="AA102" i="38"/>
  <c r="X102" i="38"/>
  <c r="U102" i="38"/>
  <c r="R102" i="38"/>
  <c r="O102" i="38"/>
  <c r="L102" i="38"/>
  <c r="I102" i="38"/>
  <c r="F102" i="38"/>
  <c r="C102" i="38"/>
  <c r="AH101" i="38"/>
  <c r="AF101" i="38"/>
  <c r="AD101" i="38"/>
  <c r="AA101" i="38"/>
  <c r="X101" i="38"/>
  <c r="U101" i="38"/>
  <c r="R101" i="38"/>
  <c r="O101" i="38"/>
  <c r="L101" i="38"/>
  <c r="I101" i="38"/>
  <c r="F101" i="38"/>
  <c r="C101" i="38"/>
  <c r="AH100" i="38"/>
  <c r="AF100" i="38"/>
  <c r="AD100" i="38"/>
  <c r="AA100" i="38"/>
  <c r="X100" i="38"/>
  <c r="U100" i="38"/>
  <c r="R100" i="38"/>
  <c r="O100" i="38"/>
  <c r="L100" i="38"/>
  <c r="I100" i="38"/>
  <c r="F100" i="38"/>
  <c r="C100" i="38"/>
  <c r="AH99" i="38"/>
  <c r="AF99" i="38"/>
  <c r="AD99" i="38"/>
  <c r="AA99" i="38"/>
  <c r="X99" i="38"/>
  <c r="U99" i="38"/>
  <c r="R99" i="38"/>
  <c r="O99" i="38"/>
  <c r="L99" i="38"/>
  <c r="I99" i="38"/>
  <c r="F99" i="38"/>
  <c r="C99" i="38"/>
  <c r="AH98" i="38"/>
  <c r="AF98" i="38"/>
  <c r="AD98" i="38"/>
  <c r="AA98" i="38"/>
  <c r="X98" i="38"/>
  <c r="U98" i="38"/>
  <c r="R98" i="38"/>
  <c r="O98" i="38"/>
  <c r="L98" i="38"/>
  <c r="I98" i="38"/>
  <c r="F98" i="38"/>
  <c r="C98" i="38"/>
  <c r="AH97" i="38"/>
  <c r="AF97" i="38"/>
  <c r="AD97" i="38"/>
  <c r="AA97" i="38"/>
  <c r="X97" i="38"/>
  <c r="U97" i="38"/>
  <c r="R97" i="38"/>
  <c r="O97" i="38"/>
  <c r="L97" i="38"/>
  <c r="I97" i="38"/>
  <c r="F97" i="38"/>
  <c r="C97" i="38"/>
  <c r="AH96" i="38"/>
  <c r="AF96" i="38"/>
  <c r="AD96" i="38"/>
  <c r="AA96" i="38"/>
  <c r="X96" i="38"/>
  <c r="U96" i="38"/>
  <c r="R96" i="38"/>
  <c r="O96" i="38"/>
  <c r="L96" i="38"/>
  <c r="I96" i="38"/>
  <c r="F96" i="38"/>
  <c r="C96" i="38"/>
  <c r="AE93" i="38"/>
  <c r="AC93" i="38"/>
  <c r="AB93" i="38"/>
  <c r="Z93" i="38"/>
  <c r="Y93" i="38"/>
  <c r="W93" i="38"/>
  <c r="V93" i="38"/>
  <c r="T93" i="38"/>
  <c r="S93" i="38"/>
  <c r="Q93" i="38"/>
  <c r="P93" i="38"/>
  <c r="N93" i="38"/>
  <c r="M93" i="38"/>
  <c r="K93" i="38"/>
  <c r="J93" i="38"/>
  <c r="H93" i="38"/>
  <c r="G93" i="38"/>
  <c r="E93" i="38"/>
  <c r="D93" i="38"/>
  <c r="B93"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F71" i="38"/>
  <c r="AD71" i="38"/>
  <c r="AA71" i="38"/>
  <c r="X71" i="38"/>
  <c r="U71" i="38"/>
  <c r="R71" i="38"/>
  <c r="O71" i="38"/>
  <c r="L71" i="38"/>
  <c r="I71" i="38"/>
  <c r="F71" i="38"/>
  <c r="C71" i="38"/>
  <c r="AE68" i="38"/>
  <c r="AC68" i="38"/>
  <c r="AB68" i="38"/>
  <c r="Z68" i="38"/>
  <c r="Y68" i="38"/>
  <c r="W68" i="38"/>
  <c r="V68" i="38"/>
  <c r="T68" i="38"/>
  <c r="S68" i="38"/>
  <c r="Q68" i="38"/>
  <c r="P68" i="38"/>
  <c r="N68" i="38"/>
  <c r="M68" i="38"/>
  <c r="K68" i="38"/>
  <c r="J68" i="38"/>
  <c r="H68" i="38"/>
  <c r="G68" i="38"/>
  <c r="E68" i="38"/>
  <c r="D68" i="38"/>
  <c r="B68" i="38"/>
  <c r="AH54" i="38"/>
  <c r="AF54" i="38"/>
  <c r="AD54" i="38"/>
  <c r="AA54" i="38"/>
  <c r="X54" i="38"/>
  <c r="U54" i="38"/>
  <c r="R54" i="38"/>
  <c r="O54" i="38"/>
  <c r="L54" i="38"/>
  <c r="I54" i="38"/>
  <c r="F54" i="38"/>
  <c r="C54"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C23" i="38"/>
  <c r="AH22" i="38"/>
  <c r="AF22" i="38"/>
  <c r="AD22" i="38"/>
  <c r="AA22" i="38"/>
  <c r="X22" i="38"/>
  <c r="U22" i="38"/>
  <c r="R22" i="38"/>
  <c r="O22" i="38"/>
  <c r="L22" i="38"/>
  <c r="I22" i="38"/>
  <c r="F22" i="38"/>
  <c r="C22" i="38"/>
  <c r="AH21" i="38"/>
  <c r="AF21" i="38"/>
  <c r="AD21" i="38"/>
  <c r="AA21" i="38"/>
  <c r="X21" i="38"/>
  <c r="U21" i="38"/>
  <c r="R21" i="38"/>
  <c r="O21" i="38"/>
  <c r="L21" i="38"/>
  <c r="I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F104" i="63" l="1"/>
  <c r="AD93" i="63"/>
  <c r="AA68" i="63"/>
  <c r="AH93" i="63"/>
  <c r="C68" i="59"/>
  <c r="AA68" i="59"/>
  <c r="AF104" i="59"/>
  <c r="AF104" i="54"/>
  <c r="AH104" i="38"/>
  <c r="I93" i="38"/>
  <c r="AH93" i="50"/>
  <c r="I104" i="54"/>
  <c r="O93" i="54"/>
  <c r="F68" i="50"/>
  <c r="U93" i="50"/>
  <c r="AF104" i="50"/>
  <c r="AH68" i="50"/>
  <c r="R68" i="38"/>
  <c r="U93" i="38"/>
  <c r="O104" i="38"/>
  <c r="F93" i="50"/>
  <c r="AH93" i="59"/>
  <c r="L68" i="38"/>
  <c r="F93" i="38"/>
  <c r="AD93" i="38"/>
  <c r="R104" i="38"/>
  <c r="AF93" i="50"/>
  <c r="U104" i="50"/>
  <c r="AH93" i="54"/>
  <c r="X104" i="54"/>
  <c r="AF93" i="38"/>
  <c r="AH93" i="38"/>
  <c r="X104" i="38"/>
  <c r="O93" i="50"/>
  <c r="AG83" i="50"/>
  <c r="AG100" i="50"/>
  <c r="F68" i="59"/>
  <c r="AD68" i="59"/>
  <c r="U93" i="59"/>
  <c r="AG14" i="50"/>
  <c r="F68" i="54"/>
  <c r="I68" i="59"/>
  <c r="AG24" i="38"/>
  <c r="AG30" i="38"/>
  <c r="AG85" i="54"/>
  <c r="L68" i="59"/>
  <c r="AH68" i="59"/>
  <c r="R104" i="63"/>
  <c r="R68" i="59"/>
  <c r="L68" i="54"/>
  <c r="F93" i="59"/>
  <c r="AD93" i="59"/>
  <c r="R104" i="59"/>
  <c r="I93" i="63"/>
  <c r="U104" i="63"/>
  <c r="R43" i="77"/>
  <c r="U39" i="77"/>
  <c r="P43" i="77"/>
  <c r="S39" i="77"/>
  <c r="N43" i="77"/>
  <c r="Q39" i="77"/>
  <c r="V43" i="76"/>
  <c r="Y39" i="76"/>
  <c r="Q39" i="76"/>
  <c r="R43" i="76"/>
  <c r="U39" i="76"/>
  <c r="AG22" i="38"/>
  <c r="AF104" i="38"/>
  <c r="AG22" i="50"/>
  <c r="AG17" i="54"/>
  <c r="AG22" i="54"/>
  <c r="AG38" i="54"/>
  <c r="AG84" i="54"/>
  <c r="AG31" i="63"/>
  <c r="AG38" i="63"/>
  <c r="AG39" i="63"/>
  <c r="AG82" i="63"/>
  <c r="AG83" i="63"/>
  <c r="AG85" i="63"/>
  <c r="AG100" i="38"/>
  <c r="AG30" i="54"/>
  <c r="O68" i="59"/>
  <c r="AG96" i="59"/>
  <c r="AG97" i="59"/>
  <c r="AG99" i="59"/>
  <c r="AG100" i="59"/>
  <c r="AG49" i="63"/>
  <c r="AG50" i="63"/>
  <c r="AG53" i="63"/>
  <c r="AG54" i="63"/>
  <c r="I68" i="38"/>
  <c r="AG19" i="38"/>
  <c r="AG20" i="38"/>
  <c r="AG18" i="54"/>
  <c r="AG21" i="54"/>
  <c r="AG46" i="54"/>
  <c r="AG71" i="54"/>
  <c r="AG72" i="54"/>
  <c r="AG15" i="63"/>
  <c r="X68" i="63"/>
  <c r="AG23" i="63"/>
  <c r="AG90" i="63"/>
  <c r="AG100" i="63"/>
  <c r="AG33" i="38"/>
  <c r="AG34" i="38"/>
  <c r="AG37" i="38"/>
  <c r="AG41" i="38"/>
  <c r="AG42" i="38"/>
  <c r="AG45" i="38"/>
  <c r="AG46" i="38"/>
  <c r="AG49" i="38"/>
  <c r="AG53" i="38"/>
  <c r="C68" i="50"/>
  <c r="X104" i="50"/>
  <c r="AH104" i="50"/>
  <c r="I68" i="54"/>
  <c r="I93" i="54"/>
  <c r="AG100" i="54"/>
  <c r="F104" i="59"/>
  <c r="R68" i="63"/>
  <c r="AD68" i="63"/>
  <c r="O68" i="38"/>
  <c r="AG44" i="38"/>
  <c r="AG17" i="50"/>
  <c r="AG97" i="54"/>
  <c r="AG98" i="54"/>
  <c r="U68" i="59"/>
  <c r="AG98" i="59"/>
  <c r="AG38" i="38"/>
  <c r="AG18" i="50"/>
  <c r="AG47" i="38"/>
  <c r="AG54" i="38"/>
  <c r="X93" i="38"/>
  <c r="AG16" i="50"/>
  <c r="AG14" i="54"/>
  <c r="AF68" i="54"/>
  <c r="L104" i="54"/>
  <c r="AG32" i="38"/>
  <c r="O93" i="38"/>
  <c r="AA93" i="59"/>
  <c r="AG48" i="38"/>
  <c r="AG31" i="38"/>
  <c r="AD104" i="38"/>
  <c r="AA68" i="38"/>
  <c r="X68" i="38"/>
  <c r="AA93" i="38"/>
  <c r="AG96" i="38"/>
  <c r="AG99" i="38"/>
  <c r="L68" i="50"/>
  <c r="I68" i="50"/>
  <c r="AG19" i="50"/>
  <c r="AG20" i="50"/>
  <c r="AG24" i="50"/>
  <c r="AG32" i="50"/>
  <c r="AG40" i="50"/>
  <c r="AG48" i="50"/>
  <c r="AG54" i="50"/>
  <c r="AD104" i="50"/>
  <c r="C68" i="54"/>
  <c r="AH68" i="54"/>
  <c r="AG27" i="38"/>
  <c r="AG36" i="38"/>
  <c r="AG21" i="50"/>
  <c r="U68" i="38"/>
  <c r="AD68" i="38"/>
  <c r="AG51" i="38"/>
  <c r="L93" i="50"/>
  <c r="X93" i="50"/>
  <c r="AG87" i="63"/>
  <c r="AG28" i="38"/>
  <c r="AA104" i="38"/>
  <c r="AF68" i="50"/>
  <c r="O68" i="63"/>
  <c r="R93" i="38"/>
  <c r="AF93" i="54"/>
  <c r="AF68" i="38"/>
  <c r="L104" i="38"/>
  <c r="AA93" i="50"/>
  <c r="AH68" i="38"/>
  <c r="AG71" i="38"/>
  <c r="AG72" i="38"/>
  <c r="AG89" i="38"/>
  <c r="AG101" i="38"/>
  <c r="U68" i="50"/>
  <c r="AG22" i="63"/>
  <c r="L93" i="63"/>
  <c r="AG86" i="63"/>
  <c r="AG40" i="38"/>
  <c r="AG35" i="38"/>
  <c r="AG52" i="38"/>
  <c r="AG14" i="38"/>
  <c r="C68" i="38"/>
  <c r="F68" i="38"/>
  <c r="AG17" i="38"/>
  <c r="AG21" i="38"/>
  <c r="AA68" i="50"/>
  <c r="X68" i="50"/>
  <c r="AG14" i="63"/>
  <c r="AG32" i="63"/>
  <c r="AG40" i="63"/>
  <c r="AG46" i="63"/>
  <c r="AG48" i="63"/>
  <c r="AG15" i="38"/>
  <c r="AG23" i="38"/>
  <c r="F104" i="54"/>
  <c r="AG39" i="38"/>
  <c r="AG18" i="38"/>
  <c r="AG16" i="38"/>
  <c r="AG25" i="38"/>
  <c r="AG26" i="38"/>
  <c r="AG29" i="38"/>
  <c r="AG73" i="38"/>
  <c r="AG27" i="63"/>
  <c r="AG28" i="63"/>
  <c r="AG30" i="63"/>
  <c r="AG35" i="63"/>
  <c r="AG36" i="63"/>
  <c r="AG44" i="63"/>
  <c r="AG51" i="63"/>
  <c r="AG52" i="63"/>
  <c r="L93" i="38"/>
  <c r="AG90" i="38"/>
  <c r="U104" i="38"/>
  <c r="AD68" i="50"/>
  <c r="AD93" i="50"/>
  <c r="AG96" i="50"/>
  <c r="AG99" i="50"/>
  <c r="AG16" i="54"/>
  <c r="AG25" i="54"/>
  <c r="AG26" i="54"/>
  <c r="AG29" i="54"/>
  <c r="F93" i="54"/>
  <c r="AG88" i="54"/>
  <c r="AG89" i="54"/>
  <c r="O104" i="54"/>
  <c r="AG101" i="54"/>
  <c r="X68" i="59"/>
  <c r="L104" i="59"/>
  <c r="AG101" i="59"/>
  <c r="U68" i="63"/>
  <c r="AG47" i="63"/>
  <c r="R93" i="63"/>
  <c r="AA104" i="63"/>
  <c r="AG19" i="54"/>
  <c r="AG20" i="54"/>
  <c r="AG24" i="54"/>
  <c r="AG33" i="54"/>
  <c r="AG34" i="54"/>
  <c r="AG37" i="54"/>
  <c r="AG83" i="54"/>
  <c r="AG87" i="54"/>
  <c r="AG71" i="59"/>
  <c r="AG82" i="59"/>
  <c r="AG84" i="59"/>
  <c r="AG85" i="59"/>
  <c r="AG88" i="59"/>
  <c r="AG89" i="59"/>
  <c r="AG90" i="59"/>
  <c r="I104" i="50"/>
  <c r="AG97" i="50"/>
  <c r="AG98" i="50"/>
  <c r="F104" i="50"/>
  <c r="AG15" i="54"/>
  <c r="AG27" i="54"/>
  <c r="AG28" i="54"/>
  <c r="AG32" i="54"/>
  <c r="AG41" i="54"/>
  <c r="AG42" i="54"/>
  <c r="AG45" i="54"/>
  <c r="L93" i="54"/>
  <c r="AG90" i="54"/>
  <c r="U104" i="54"/>
  <c r="AG87" i="59"/>
  <c r="X93" i="63"/>
  <c r="AD104" i="63"/>
  <c r="AG71" i="50"/>
  <c r="AG79" i="50"/>
  <c r="AG82" i="50"/>
  <c r="L104" i="50"/>
  <c r="R68" i="54"/>
  <c r="O68" i="54"/>
  <c r="AG23" i="54"/>
  <c r="AG35" i="54"/>
  <c r="AG36" i="54"/>
  <c r="AG40" i="54"/>
  <c r="AG49" i="54"/>
  <c r="AG50" i="54"/>
  <c r="AG53" i="54"/>
  <c r="AG86" i="54"/>
  <c r="AF68" i="59"/>
  <c r="AG83" i="59"/>
  <c r="AA93" i="63"/>
  <c r="AG88" i="50"/>
  <c r="AG89" i="50"/>
  <c r="AG101" i="50"/>
  <c r="AG31" i="54"/>
  <c r="AG44" i="54"/>
  <c r="AG48" i="54"/>
  <c r="R93" i="54"/>
  <c r="AA104" i="54"/>
  <c r="L93" i="59"/>
  <c r="AG86" i="59"/>
  <c r="AF68" i="63"/>
  <c r="AG96" i="63"/>
  <c r="AG99" i="63"/>
  <c r="AG25" i="50"/>
  <c r="AG26" i="50"/>
  <c r="AG29" i="50"/>
  <c r="AG33" i="50"/>
  <c r="AG34" i="50"/>
  <c r="AG37" i="50"/>
  <c r="AG41" i="50"/>
  <c r="AG42" i="50"/>
  <c r="AG45" i="50"/>
  <c r="AG49" i="50"/>
  <c r="AG50" i="50"/>
  <c r="AG53" i="50"/>
  <c r="I93" i="50"/>
  <c r="AG80" i="50"/>
  <c r="R104" i="50"/>
  <c r="U68" i="54"/>
  <c r="AG39" i="54"/>
  <c r="AG51" i="54"/>
  <c r="AG52" i="54"/>
  <c r="U93" i="54"/>
  <c r="AG17" i="59"/>
  <c r="AG18" i="59"/>
  <c r="AG19" i="59"/>
  <c r="AG21" i="59"/>
  <c r="AG22" i="59"/>
  <c r="AG25" i="59"/>
  <c r="AG26" i="59"/>
  <c r="AG27" i="59"/>
  <c r="AG29" i="59"/>
  <c r="AG30" i="59"/>
  <c r="AG33" i="59"/>
  <c r="AG34" i="59"/>
  <c r="AG35" i="59"/>
  <c r="AG37" i="59"/>
  <c r="AG38" i="59"/>
  <c r="AG41" i="59"/>
  <c r="AG42" i="59"/>
  <c r="AG45" i="59"/>
  <c r="AG46" i="59"/>
  <c r="AG49" i="59"/>
  <c r="AG50" i="59"/>
  <c r="AG51" i="59"/>
  <c r="AG53" i="59"/>
  <c r="AG54" i="59"/>
  <c r="O93" i="59"/>
  <c r="AA104" i="59"/>
  <c r="C68" i="63"/>
  <c r="AH68" i="63"/>
  <c r="AF93" i="63"/>
  <c r="AG90" i="50"/>
  <c r="AA68" i="54"/>
  <c r="X68" i="54"/>
  <c r="AG47" i="54"/>
  <c r="AG54" i="54"/>
  <c r="X93" i="54"/>
  <c r="AD104" i="54"/>
  <c r="AG16" i="59"/>
  <c r="AG24" i="59"/>
  <c r="AG32" i="59"/>
  <c r="AG40" i="59"/>
  <c r="AG48" i="59"/>
  <c r="R93" i="59"/>
  <c r="AD104" i="59"/>
  <c r="F68" i="63"/>
  <c r="AG17" i="63"/>
  <c r="AG18" i="63"/>
  <c r="AG21" i="63"/>
  <c r="AG97" i="63"/>
  <c r="AG98" i="63"/>
  <c r="F104" i="63"/>
  <c r="AG15" i="50"/>
  <c r="AG27" i="50"/>
  <c r="AG28" i="50"/>
  <c r="AG35" i="50"/>
  <c r="AG36" i="50"/>
  <c r="AG44" i="50"/>
  <c r="AG51" i="50"/>
  <c r="AG52" i="50"/>
  <c r="AG84" i="50"/>
  <c r="AD68" i="54"/>
  <c r="AA93" i="54"/>
  <c r="AG20" i="59"/>
  <c r="AG28" i="59"/>
  <c r="AG36" i="59"/>
  <c r="AG44" i="59"/>
  <c r="AG52" i="59"/>
  <c r="AG16" i="63"/>
  <c r="AG25" i="63"/>
  <c r="AG26" i="63"/>
  <c r="AG29" i="63"/>
  <c r="AG71" i="63"/>
  <c r="AG84" i="63"/>
  <c r="L104" i="63"/>
  <c r="I104" i="38"/>
  <c r="AG97" i="38"/>
  <c r="AG98" i="38"/>
  <c r="AG102" i="38"/>
  <c r="R68" i="50"/>
  <c r="O68" i="50"/>
  <c r="AG23" i="50"/>
  <c r="AG30" i="50"/>
  <c r="AG31" i="50"/>
  <c r="AG38" i="50"/>
  <c r="AG39" i="50"/>
  <c r="AG46" i="50"/>
  <c r="AG47" i="50"/>
  <c r="R93" i="50"/>
  <c r="AA104" i="50"/>
  <c r="AD93" i="54"/>
  <c r="AG96" i="54"/>
  <c r="AG99" i="54"/>
  <c r="AG15" i="59"/>
  <c r="AG23" i="59"/>
  <c r="AG31" i="59"/>
  <c r="AG39" i="59"/>
  <c r="AG47" i="59"/>
  <c r="X93" i="59"/>
  <c r="L68" i="63"/>
  <c r="I68" i="63"/>
  <c r="AG19" i="63"/>
  <c r="AG20" i="63"/>
  <c r="AG24" i="63"/>
  <c r="AG33" i="63"/>
  <c r="AG34" i="63"/>
  <c r="AG37" i="63"/>
  <c r="AG41" i="63"/>
  <c r="AG42" i="63"/>
  <c r="AG45" i="63"/>
  <c r="F93" i="63"/>
  <c r="AG88" i="63"/>
  <c r="AG89" i="63"/>
  <c r="O104" i="63"/>
  <c r="AG101" i="63"/>
  <c r="C104" i="63"/>
  <c r="AG102" i="63"/>
  <c r="C93" i="63"/>
  <c r="C104" i="59"/>
  <c r="AG102" i="59"/>
  <c r="AG14" i="59"/>
  <c r="C93" i="59"/>
  <c r="C104" i="54"/>
  <c r="AG102" i="54"/>
  <c r="C93" i="54"/>
  <c r="C104" i="50"/>
  <c r="C93" i="50"/>
  <c r="AG102" i="50"/>
  <c r="C104" i="38"/>
  <c r="C93" i="38"/>
  <c r="F104" i="38"/>
  <c r="AG30" i="69"/>
  <c r="AD30" i="69"/>
  <c r="AA30" i="69"/>
  <c r="X30" i="69"/>
  <c r="U30" i="69"/>
  <c r="R30" i="69"/>
  <c r="O30" i="69"/>
  <c r="L30" i="69"/>
  <c r="I30" i="69"/>
  <c r="F30" i="69"/>
  <c r="AG30" i="65"/>
  <c r="AD30" i="65"/>
  <c r="AA30" i="65"/>
  <c r="X30" i="65"/>
  <c r="U30" i="65"/>
  <c r="R30" i="65"/>
  <c r="O30" i="65"/>
  <c r="L30" i="65"/>
  <c r="I30" i="65"/>
  <c r="F30" i="65"/>
  <c r="AG30" i="61"/>
  <c r="AD30" i="61"/>
  <c r="AA30" i="61"/>
  <c r="X30" i="61"/>
  <c r="U30" i="61"/>
  <c r="R30" i="61"/>
  <c r="O30" i="61"/>
  <c r="L30" i="61"/>
  <c r="I30" i="61"/>
  <c r="F30" i="61"/>
  <c r="AG30" i="57"/>
  <c r="AD30" i="57"/>
  <c r="AA30" i="57"/>
  <c r="X30" i="57"/>
  <c r="U30" i="57"/>
  <c r="R30" i="57"/>
  <c r="O30" i="57"/>
  <c r="L30" i="57"/>
  <c r="I30" i="57"/>
  <c r="F30" i="57"/>
  <c r="AG30" i="52"/>
  <c r="AD30" i="52"/>
  <c r="AA30" i="52"/>
  <c r="X30" i="52"/>
  <c r="U30" i="52"/>
  <c r="R30" i="52"/>
  <c r="O30" i="52"/>
  <c r="L30" i="52"/>
  <c r="I30" i="52"/>
  <c r="F30" i="52"/>
  <c r="BY59" i="66"/>
  <c r="BR59" i="66"/>
  <c r="BK59" i="66"/>
  <c r="BD59" i="66"/>
  <c r="AW59" i="66"/>
  <c r="AP59" i="66"/>
  <c r="AI59" i="66"/>
  <c r="AB59" i="66"/>
  <c r="U59" i="66"/>
  <c r="N59" i="66"/>
  <c r="BX57" i="66"/>
  <c r="BX60" i="66" s="1"/>
  <c r="BQ57" i="66"/>
  <c r="BQ60" i="66" s="1"/>
  <c r="BJ57" i="66"/>
  <c r="BC57" i="66"/>
  <c r="BC60" i="66" s="1"/>
  <c r="AV57" i="66"/>
  <c r="AV60" i="66" s="1"/>
  <c r="AO57" i="66"/>
  <c r="AO60" i="66" s="1"/>
  <c r="AH57" i="66"/>
  <c r="AH60" i="66" s="1"/>
  <c r="AA57" i="66"/>
  <c r="AA60" i="66" s="1"/>
  <c r="T57" i="66"/>
  <c r="T60" i="66" s="1"/>
  <c r="U60" i="66" s="1"/>
  <c r="M57" i="66"/>
  <c r="M60" i="66" s="1"/>
  <c r="CA56" i="66"/>
  <c r="BY56" i="66"/>
  <c r="BW56" i="66"/>
  <c r="BR56" i="66"/>
  <c r="BP56" i="66"/>
  <c r="BK56" i="66"/>
  <c r="BI56" i="66"/>
  <c r="BD56" i="66"/>
  <c r="BB56" i="66"/>
  <c r="AW56" i="66"/>
  <c r="AU56" i="66"/>
  <c r="AP56" i="66"/>
  <c r="AN56" i="66"/>
  <c r="AI56" i="66"/>
  <c r="AG56" i="66"/>
  <c r="AB56" i="66"/>
  <c r="Z56" i="66"/>
  <c r="U56" i="66"/>
  <c r="S56" i="66"/>
  <c r="L56" i="66"/>
  <c r="CA55" i="66"/>
  <c r="BY55" i="66"/>
  <c r="BW55" i="66"/>
  <c r="BR55" i="66"/>
  <c r="BP55" i="66"/>
  <c r="BK55" i="66"/>
  <c r="BI55" i="66"/>
  <c r="BD55" i="66"/>
  <c r="BB55" i="66"/>
  <c r="AW55" i="66"/>
  <c r="AU55" i="66"/>
  <c r="AP55" i="66"/>
  <c r="AN55" i="66"/>
  <c r="AI55" i="66"/>
  <c r="AG55" i="66"/>
  <c r="AB55" i="66"/>
  <c r="Z55" i="66"/>
  <c r="U55" i="66"/>
  <c r="S55" i="66"/>
  <c r="N55" i="66"/>
  <c r="L55" i="66"/>
  <c r="CA54" i="66"/>
  <c r="BY54" i="66"/>
  <c r="BW54" i="66"/>
  <c r="BR54" i="66"/>
  <c r="BP54" i="66"/>
  <c r="BK54" i="66"/>
  <c r="BI54" i="66"/>
  <c r="BD54" i="66"/>
  <c r="BB54" i="66"/>
  <c r="AW54" i="66"/>
  <c r="AU54" i="66"/>
  <c r="AP54" i="66"/>
  <c r="AN54" i="66"/>
  <c r="AI54" i="66"/>
  <c r="AG54" i="66"/>
  <c r="AB54" i="66"/>
  <c r="Z54" i="66"/>
  <c r="U54" i="66"/>
  <c r="S54" i="66"/>
  <c r="N54" i="66"/>
  <c r="L54" i="66"/>
  <c r="CA53" i="66"/>
  <c r="BY53" i="66"/>
  <c r="BW53" i="66"/>
  <c r="BR53" i="66"/>
  <c r="BP53" i="66"/>
  <c r="BK53" i="66"/>
  <c r="BI53" i="66"/>
  <c r="BD53" i="66"/>
  <c r="BB53" i="66"/>
  <c r="AW53" i="66"/>
  <c r="AU53" i="66"/>
  <c r="AP53" i="66"/>
  <c r="AN53" i="66"/>
  <c r="AI53" i="66"/>
  <c r="AG53" i="66"/>
  <c r="AB53" i="66"/>
  <c r="Z53" i="66"/>
  <c r="U53" i="66"/>
  <c r="S53" i="66"/>
  <c r="N53" i="66"/>
  <c r="L53" i="66"/>
  <c r="CA52" i="66"/>
  <c r="BY52" i="66"/>
  <c r="BW52" i="66"/>
  <c r="BR52" i="66"/>
  <c r="BP52" i="66"/>
  <c r="BK52" i="66"/>
  <c r="BI52" i="66"/>
  <c r="BD52" i="66"/>
  <c r="BB52" i="66"/>
  <c r="AW52" i="66"/>
  <c r="AU52" i="66"/>
  <c r="AP52" i="66"/>
  <c r="AN52" i="66"/>
  <c r="AI52" i="66"/>
  <c r="AG52" i="66"/>
  <c r="AB52" i="66"/>
  <c r="Z52" i="66"/>
  <c r="U52" i="66"/>
  <c r="S52" i="66"/>
  <c r="N52" i="66"/>
  <c r="L52" i="66"/>
  <c r="CA51" i="66"/>
  <c r="BY51" i="66"/>
  <c r="BW51" i="66"/>
  <c r="BR51" i="66"/>
  <c r="BP51" i="66"/>
  <c r="BK51" i="66"/>
  <c r="BI51" i="66"/>
  <c r="BD51" i="66"/>
  <c r="BB51" i="66"/>
  <c r="AW51" i="66"/>
  <c r="AU51" i="66"/>
  <c r="AP51" i="66"/>
  <c r="AN51" i="66"/>
  <c r="AI51" i="66"/>
  <c r="AG51" i="66"/>
  <c r="AB51" i="66"/>
  <c r="Z51" i="66"/>
  <c r="U51" i="66"/>
  <c r="S51" i="66"/>
  <c r="N51" i="66"/>
  <c r="L51" i="66"/>
  <c r="CA50" i="66"/>
  <c r="BY50" i="66"/>
  <c r="BW50" i="66"/>
  <c r="BR50" i="66"/>
  <c r="BP50" i="66"/>
  <c r="BK50" i="66"/>
  <c r="BI50" i="66"/>
  <c r="BD50" i="66"/>
  <c r="BB50" i="66"/>
  <c r="AW50" i="66"/>
  <c r="AU50" i="66"/>
  <c r="AP50" i="66"/>
  <c r="AN50" i="66"/>
  <c r="AI50" i="66"/>
  <c r="AG50" i="66"/>
  <c r="AB50" i="66"/>
  <c r="Z50" i="66"/>
  <c r="U50" i="66"/>
  <c r="S50" i="66"/>
  <c r="N50" i="66"/>
  <c r="L50" i="66"/>
  <c r="CA49" i="66"/>
  <c r="BY49" i="66"/>
  <c r="BW49" i="66"/>
  <c r="BR49" i="66"/>
  <c r="BP49" i="66"/>
  <c r="BK49" i="66"/>
  <c r="BI49" i="66"/>
  <c r="BD49" i="66"/>
  <c r="BB49" i="66"/>
  <c r="AW49" i="66"/>
  <c r="AU49" i="66"/>
  <c r="AP49" i="66"/>
  <c r="AN49" i="66"/>
  <c r="AI49" i="66"/>
  <c r="AG49" i="66"/>
  <c r="AB49" i="66"/>
  <c r="Z49" i="66"/>
  <c r="U49" i="66"/>
  <c r="S49" i="66"/>
  <c r="L49" i="66"/>
  <c r="CA48" i="66"/>
  <c r="BY48" i="66"/>
  <c r="BW48" i="66"/>
  <c r="BR48" i="66"/>
  <c r="BP48" i="66"/>
  <c r="BK48" i="66"/>
  <c r="BI48" i="66"/>
  <c r="BD48" i="66"/>
  <c r="BB48" i="66"/>
  <c r="AW48" i="66"/>
  <c r="AU48" i="66"/>
  <c r="AP48" i="66"/>
  <c r="AN48" i="66"/>
  <c r="AI48" i="66"/>
  <c r="AG48" i="66"/>
  <c r="AB48" i="66"/>
  <c r="Z48" i="66"/>
  <c r="U48" i="66"/>
  <c r="S48" i="66"/>
  <c r="L48" i="66"/>
  <c r="CA47" i="66"/>
  <c r="BY47" i="66"/>
  <c r="BW47" i="66"/>
  <c r="BR47" i="66"/>
  <c r="BP47" i="66"/>
  <c r="BK47" i="66"/>
  <c r="BI47" i="66"/>
  <c r="BD47" i="66"/>
  <c r="BB47" i="66"/>
  <c r="AW47" i="66"/>
  <c r="AU47" i="66"/>
  <c r="AP47" i="66"/>
  <c r="AN47" i="66"/>
  <c r="AI47" i="66"/>
  <c r="AG47" i="66"/>
  <c r="AB47" i="66"/>
  <c r="Z47" i="66"/>
  <c r="U47" i="66"/>
  <c r="S47" i="66"/>
  <c r="N47" i="66"/>
  <c r="L47" i="66"/>
  <c r="CA46" i="66"/>
  <c r="BY46" i="66"/>
  <c r="BW46" i="66"/>
  <c r="BR46" i="66"/>
  <c r="BP46" i="66"/>
  <c r="BK46" i="66"/>
  <c r="BI46" i="66"/>
  <c r="BD46" i="66"/>
  <c r="BB46" i="66"/>
  <c r="AW46" i="66"/>
  <c r="AU46" i="66"/>
  <c r="AP46" i="66"/>
  <c r="AN46" i="66"/>
  <c r="AI46" i="66"/>
  <c r="AG46" i="66"/>
  <c r="AB46" i="66"/>
  <c r="Z46" i="66"/>
  <c r="S46" i="66"/>
  <c r="N46" i="66"/>
  <c r="L46" i="66"/>
  <c r="CA45" i="66"/>
  <c r="BY45" i="66"/>
  <c r="BW45" i="66"/>
  <c r="BR45" i="66"/>
  <c r="BP45" i="66"/>
  <c r="BK45" i="66"/>
  <c r="BI45" i="66"/>
  <c r="BD45" i="66"/>
  <c r="BB45" i="66"/>
  <c r="AW45" i="66"/>
  <c r="AU45" i="66"/>
  <c r="AP45" i="66"/>
  <c r="AN45" i="66"/>
  <c r="AI45" i="66"/>
  <c r="AG45" i="66"/>
  <c r="AB45" i="66"/>
  <c r="Z45" i="66"/>
  <c r="U45" i="66"/>
  <c r="S45" i="66"/>
  <c r="N45" i="66"/>
  <c r="L45" i="66"/>
  <c r="CA44" i="66"/>
  <c r="BY44" i="66"/>
  <c r="BW44" i="66"/>
  <c r="BR44" i="66"/>
  <c r="BP44" i="66"/>
  <c r="BK44" i="66"/>
  <c r="BI44" i="66"/>
  <c r="BD44" i="66"/>
  <c r="BB44" i="66"/>
  <c r="AW44" i="66"/>
  <c r="AU44" i="66"/>
  <c r="AP44" i="66"/>
  <c r="AN44" i="66"/>
  <c r="AI44" i="66"/>
  <c r="AG44" i="66"/>
  <c r="AB44" i="66"/>
  <c r="Z44" i="66"/>
  <c r="U44" i="66"/>
  <c r="S44" i="66"/>
  <c r="N44" i="66"/>
  <c r="L44" i="66"/>
  <c r="CA43" i="66"/>
  <c r="BY43" i="66"/>
  <c r="BW43" i="66"/>
  <c r="BR43" i="66"/>
  <c r="BP43" i="66"/>
  <c r="BK43" i="66"/>
  <c r="BI43" i="66"/>
  <c r="BD43" i="66"/>
  <c r="BB43" i="66"/>
  <c r="AW43" i="66"/>
  <c r="AU43" i="66"/>
  <c r="AP43" i="66"/>
  <c r="AN43" i="66"/>
  <c r="AI43" i="66"/>
  <c r="AG43" i="66"/>
  <c r="AB43" i="66"/>
  <c r="Z43" i="66"/>
  <c r="U43" i="66"/>
  <c r="S43" i="66"/>
  <c r="N43" i="66"/>
  <c r="L43" i="66"/>
  <c r="CA42" i="66"/>
  <c r="BY42" i="66"/>
  <c r="BW42" i="66"/>
  <c r="BR42" i="66"/>
  <c r="BP42" i="66"/>
  <c r="BK42" i="66"/>
  <c r="BI42" i="66"/>
  <c r="BD42" i="66"/>
  <c r="BB42" i="66"/>
  <c r="AW42" i="66"/>
  <c r="AU42" i="66"/>
  <c r="AP42" i="66"/>
  <c r="AN42" i="66"/>
  <c r="AI42" i="66"/>
  <c r="AG42" i="66"/>
  <c r="AB42" i="66"/>
  <c r="Z42" i="66"/>
  <c r="U42" i="66"/>
  <c r="S42" i="66"/>
  <c r="N42" i="66"/>
  <c r="L42" i="66"/>
  <c r="CA41" i="66"/>
  <c r="BY41" i="66"/>
  <c r="BW41" i="66"/>
  <c r="BR41" i="66"/>
  <c r="BP41" i="66"/>
  <c r="BK41" i="66"/>
  <c r="BI41" i="66"/>
  <c r="BD41" i="66"/>
  <c r="BB41" i="66"/>
  <c r="AW41" i="66"/>
  <c r="AU41" i="66"/>
  <c r="AP41" i="66"/>
  <c r="AN41" i="66"/>
  <c r="AI41" i="66"/>
  <c r="AG41" i="66"/>
  <c r="AB41" i="66"/>
  <c r="Z41" i="66"/>
  <c r="U41" i="66"/>
  <c r="S41" i="66"/>
  <c r="N41" i="66"/>
  <c r="L41" i="66"/>
  <c r="CA40" i="66"/>
  <c r="BY40" i="66"/>
  <c r="BW40" i="66"/>
  <c r="BR40" i="66"/>
  <c r="BP40" i="66"/>
  <c r="BK40" i="66"/>
  <c r="BI40" i="66"/>
  <c r="BD40" i="66"/>
  <c r="BB40" i="66"/>
  <c r="AW40" i="66"/>
  <c r="AU40" i="66"/>
  <c r="AP40" i="66"/>
  <c r="AN40" i="66"/>
  <c r="AI40" i="66"/>
  <c r="AG40" i="66"/>
  <c r="AB40" i="66"/>
  <c r="Z40" i="66"/>
  <c r="U40" i="66"/>
  <c r="S40" i="66"/>
  <c r="L40" i="66"/>
  <c r="CA39" i="66"/>
  <c r="BY39" i="66"/>
  <c r="BW39" i="66"/>
  <c r="BR39" i="66"/>
  <c r="BP39" i="66"/>
  <c r="BK39" i="66"/>
  <c r="BI39" i="66"/>
  <c r="BD39" i="66"/>
  <c r="BB39" i="66"/>
  <c r="AW39" i="66"/>
  <c r="AU39" i="66"/>
  <c r="AP39" i="66"/>
  <c r="AN39" i="66"/>
  <c r="AI39" i="66"/>
  <c r="AG39" i="66"/>
  <c r="AB39" i="66"/>
  <c r="Z39" i="66"/>
  <c r="U39" i="66"/>
  <c r="S39" i="66"/>
  <c r="N39" i="66"/>
  <c r="L39" i="66"/>
  <c r="CA38" i="66"/>
  <c r="BY38" i="66"/>
  <c r="BW38" i="66"/>
  <c r="BR38" i="66"/>
  <c r="BP38" i="66"/>
  <c r="BK38" i="66"/>
  <c r="BI38" i="66"/>
  <c r="BD38" i="66"/>
  <c r="BB38" i="66"/>
  <c r="AW38" i="66"/>
  <c r="AU38" i="66"/>
  <c r="AP38" i="66"/>
  <c r="AN38" i="66"/>
  <c r="AI38" i="66"/>
  <c r="AG38" i="66"/>
  <c r="AB38" i="66"/>
  <c r="Z38" i="66"/>
  <c r="U38" i="66"/>
  <c r="S38" i="66"/>
  <c r="N38" i="66"/>
  <c r="L38" i="66"/>
  <c r="CA37" i="66"/>
  <c r="BY37" i="66"/>
  <c r="BW37" i="66"/>
  <c r="BR37" i="66"/>
  <c r="BP37" i="66"/>
  <c r="BK37" i="66"/>
  <c r="BI37" i="66"/>
  <c r="BD37" i="66"/>
  <c r="BB37" i="66"/>
  <c r="AW37" i="66"/>
  <c r="AU37" i="66"/>
  <c r="AP37" i="66"/>
  <c r="AN37" i="66"/>
  <c r="AI37" i="66"/>
  <c r="AG37" i="66"/>
  <c r="AB37" i="66"/>
  <c r="Z37" i="66"/>
  <c r="U37" i="66"/>
  <c r="S37" i="66"/>
  <c r="N37" i="66"/>
  <c r="L37" i="66"/>
  <c r="CA36" i="66"/>
  <c r="BY36" i="66"/>
  <c r="BW36" i="66"/>
  <c r="BR36" i="66"/>
  <c r="BP36" i="66"/>
  <c r="BK36" i="66"/>
  <c r="BI36" i="66"/>
  <c r="BD36" i="66"/>
  <c r="BB36" i="66"/>
  <c r="AW36" i="66"/>
  <c r="AU36" i="66"/>
  <c r="AP36" i="66"/>
  <c r="AN36" i="66"/>
  <c r="AI36" i="66"/>
  <c r="AG36" i="66"/>
  <c r="AB36" i="66"/>
  <c r="Z36" i="66"/>
  <c r="U36" i="66"/>
  <c r="S36" i="66"/>
  <c r="N36" i="66"/>
  <c r="L36" i="66"/>
  <c r="CA35" i="66"/>
  <c r="BY35" i="66"/>
  <c r="BW35" i="66"/>
  <c r="BR35" i="66"/>
  <c r="BP35" i="66"/>
  <c r="BK35" i="66"/>
  <c r="BI35" i="66"/>
  <c r="BD35" i="66"/>
  <c r="BB35" i="66"/>
  <c r="AW35" i="66"/>
  <c r="AU35" i="66"/>
  <c r="AP35" i="66"/>
  <c r="AN35" i="66"/>
  <c r="AI35" i="66"/>
  <c r="AG35" i="66"/>
  <c r="AB35" i="66"/>
  <c r="Z35" i="66"/>
  <c r="U35" i="66"/>
  <c r="S35" i="66"/>
  <c r="N35" i="66"/>
  <c r="L35" i="66"/>
  <c r="CA34" i="66"/>
  <c r="BY34" i="66"/>
  <c r="BW34" i="66"/>
  <c r="BR34" i="66"/>
  <c r="BP34" i="66"/>
  <c r="BK34" i="66"/>
  <c r="BI34" i="66"/>
  <c r="BD34" i="66"/>
  <c r="BB34" i="66"/>
  <c r="AW34" i="66"/>
  <c r="AU34" i="66"/>
  <c r="AP34" i="66"/>
  <c r="AN34" i="66"/>
  <c r="AI34" i="66"/>
  <c r="AG34" i="66"/>
  <c r="AB34" i="66"/>
  <c r="Z34" i="66"/>
  <c r="S34" i="66"/>
  <c r="N34" i="66"/>
  <c r="L34" i="66"/>
  <c r="CA33" i="66"/>
  <c r="BY33" i="66"/>
  <c r="BW33" i="66"/>
  <c r="BR33" i="66"/>
  <c r="BP33" i="66"/>
  <c r="BK33" i="66"/>
  <c r="BI33" i="66"/>
  <c r="BD33" i="66"/>
  <c r="BB33" i="66"/>
  <c r="AW33" i="66"/>
  <c r="AU33" i="66"/>
  <c r="AP33" i="66"/>
  <c r="AN33" i="66"/>
  <c r="AI33" i="66"/>
  <c r="AG33" i="66"/>
  <c r="AB33" i="66"/>
  <c r="Z33" i="66"/>
  <c r="U33" i="66"/>
  <c r="S33" i="66"/>
  <c r="L33" i="66"/>
  <c r="CA32" i="66"/>
  <c r="BY32" i="66"/>
  <c r="BW32" i="66"/>
  <c r="BR32" i="66"/>
  <c r="BP32" i="66"/>
  <c r="BK32" i="66"/>
  <c r="BI32" i="66"/>
  <c r="BD32" i="66"/>
  <c r="BB32" i="66"/>
  <c r="AW32" i="66"/>
  <c r="AU32" i="66"/>
  <c r="AP32" i="66"/>
  <c r="AN32" i="66"/>
  <c r="AI32" i="66"/>
  <c r="AG32" i="66"/>
  <c r="AB32" i="66"/>
  <c r="Z32" i="66"/>
  <c r="U32" i="66"/>
  <c r="S32" i="66"/>
  <c r="L32" i="66"/>
  <c r="CA31" i="66"/>
  <c r="BY31" i="66"/>
  <c r="BW31" i="66"/>
  <c r="BR31" i="66"/>
  <c r="BP31" i="66"/>
  <c r="BK31" i="66"/>
  <c r="BI31" i="66"/>
  <c r="BD31" i="66"/>
  <c r="BB31" i="66"/>
  <c r="AW31" i="66"/>
  <c r="AU31" i="66"/>
  <c r="AP31" i="66"/>
  <c r="AN31" i="66"/>
  <c r="AI31" i="66"/>
  <c r="AG31" i="66"/>
  <c r="AB31" i="66"/>
  <c r="Z31" i="66"/>
  <c r="U31" i="66"/>
  <c r="S31" i="66"/>
  <c r="N31" i="66"/>
  <c r="L31" i="66"/>
  <c r="CA30" i="66"/>
  <c r="BY30" i="66"/>
  <c r="BW30" i="66"/>
  <c r="BR30" i="66"/>
  <c r="BP30" i="66"/>
  <c r="BK30" i="66"/>
  <c r="BI30" i="66"/>
  <c r="BD30" i="66"/>
  <c r="BB30" i="66"/>
  <c r="AW30" i="66"/>
  <c r="AU30" i="66"/>
  <c r="AP30" i="66"/>
  <c r="AN30" i="66"/>
  <c r="AI30" i="66"/>
  <c r="AG30" i="66"/>
  <c r="AB30" i="66"/>
  <c r="Z30" i="66"/>
  <c r="S30" i="66"/>
  <c r="N30" i="66"/>
  <c r="L30" i="66"/>
  <c r="CA29" i="66"/>
  <c r="BY29" i="66"/>
  <c r="BW29" i="66"/>
  <c r="BR29" i="66"/>
  <c r="BP29" i="66"/>
  <c r="BK29" i="66"/>
  <c r="BI29" i="66"/>
  <c r="BD29" i="66"/>
  <c r="BB29" i="66"/>
  <c r="AW29" i="66"/>
  <c r="AU29" i="66"/>
  <c r="AP29" i="66"/>
  <c r="AN29" i="66"/>
  <c r="AI29" i="66"/>
  <c r="AG29" i="66"/>
  <c r="AB29" i="66"/>
  <c r="Z29" i="66"/>
  <c r="U29" i="66"/>
  <c r="S29" i="66"/>
  <c r="N29" i="66"/>
  <c r="L29" i="66"/>
  <c r="CA28" i="66"/>
  <c r="BY28" i="66"/>
  <c r="BW28" i="66"/>
  <c r="BR28" i="66"/>
  <c r="BP28" i="66"/>
  <c r="BK28" i="66"/>
  <c r="BI28" i="66"/>
  <c r="BD28" i="66"/>
  <c r="BB28" i="66"/>
  <c r="AW28" i="66"/>
  <c r="AU28" i="66"/>
  <c r="AP28" i="66"/>
  <c r="AN28" i="66"/>
  <c r="AI28" i="66"/>
  <c r="AG28" i="66"/>
  <c r="AB28" i="66"/>
  <c r="Z28" i="66"/>
  <c r="U28" i="66"/>
  <c r="S28" i="66"/>
  <c r="N28" i="66"/>
  <c r="L28" i="66"/>
  <c r="CA27" i="66"/>
  <c r="BY27" i="66"/>
  <c r="BW27" i="66"/>
  <c r="BR27" i="66"/>
  <c r="BP27" i="66"/>
  <c r="BK27" i="66"/>
  <c r="BI27" i="66"/>
  <c r="BD27" i="66"/>
  <c r="BB27" i="66"/>
  <c r="AW27" i="66"/>
  <c r="AU27" i="66"/>
  <c r="AP27" i="66"/>
  <c r="AN27" i="66"/>
  <c r="AI27" i="66"/>
  <c r="AG27" i="66"/>
  <c r="AB27" i="66"/>
  <c r="Z27" i="66"/>
  <c r="U27" i="66"/>
  <c r="S27" i="66"/>
  <c r="N27" i="66"/>
  <c r="L27" i="66"/>
  <c r="CA26" i="66"/>
  <c r="BY26" i="66"/>
  <c r="BW26" i="66"/>
  <c r="BR26" i="66"/>
  <c r="BP26" i="66"/>
  <c r="BK26" i="66"/>
  <c r="BI26" i="66"/>
  <c r="BD26" i="66"/>
  <c r="BB26" i="66"/>
  <c r="AW26" i="66"/>
  <c r="AU26" i="66"/>
  <c r="AP26" i="66"/>
  <c r="AN26" i="66"/>
  <c r="AI26" i="66"/>
  <c r="AG26" i="66"/>
  <c r="AB26" i="66"/>
  <c r="Z26" i="66"/>
  <c r="U26" i="66"/>
  <c r="S26" i="66"/>
  <c r="N26" i="66"/>
  <c r="L26" i="66"/>
  <c r="CA25" i="66"/>
  <c r="BY25" i="66"/>
  <c r="BW25" i="66"/>
  <c r="BR25" i="66"/>
  <c r="BP25" i="66"/>
  <c r="BK25" i="66"/>
  <c r="BI25" i="66"/>
  <c r="BD25" i="66"/>
  <c r="BB25" i="66"/>
  <c r="AW25" i="66"/>
  <c r="AU25" i="66"/>
  <c r="AP25" i="66"/>
  <c r="AN25" i="66"/>
  <c r="AI25" i="66"/>
  <c r="AG25" i="66"/>
  <c r="AB25" i="66"/>
  <c r="Z25" i="66"/>
  <c r="U25" i="66"/>
  <c r="S25" i="66"/>
  <c r="N25" i="66"/>
  <c r="L25" i="66"/>
  <c r="CA24" i="66"/>
  <c r="BY24" i="66"/>
  <c r="BW24" i="66"/>
  <c r="BR24" i="66"/>
  <c r="BP24" i="66"/>
  <c r="BK24" i="66"/>
  <c r="BI24" i="66"/>
  <c r="BD24" i="66"/>
  <c r="BB24" i="66"/>
  <c r="AW24" i="66"/>
  <c r="AU24" i="66"/>
  <c r="AP24" i="66"/>
  <c r="AN24" i="66"/>
  <c r="AI24" i="66"/>
  <c r="AG24" i="66"/>
  <c r="AB24" i="66"/>
  <c r="Z24" i="66"/>
  <c r="U24" i="66"/>
  <c r="S24" i="66"/>
  <c r="L24" i="66"/>
  <c r="CA23" i="66"/>
  <c r="BY23" i="66"/>
  <c r="BW23" i="66"/>
  <c r="BR23" i="66"/>
  <c r="BP23" i="66"/>
  <c r="BK23" i="66"/>
  <c r="BI23" i="66"/>
  <c r="BD23" i="66"/>
  <c r="BB23" i="66"/>
  <c r="AW23" i="66"/>
  <c r="AU23" i="66"/>
  <c r="AP23" i="66"/>
  <c r="AN23" i="66"/>
  <c r="AI23" i="66"/>
  <c r="AG23" i="66"/>
  <c r="AB23" i="66"/>
  <c r="Z23" i="66"/>
  <c r="U23" i="66"/>
  <c r="S23" i="66"/>
  <c r="N23" i="66"/>
  <c r="L23" i="66"/>
  <c r="CA22" i="66"/>
  <c r="BY22" i="66"/>
  <c r="BW22" i="66"/>
  <c r="BR22" i="66"/>
  <c r="BP22" i="66"/>
  <c r="BK22" i="66"/>
  <c r="BI22" i="66"/>
  <c r="BD22" i="66"/>
  <c r="BB22" i="66"/>
  <c r="AW22" i="66"/>
  <c r="AU22" i="66"/>
  <c r="AP22" i="66"/>
  <c r="AN22" i="66"/>
  <c r="AI22" i="66"/>
  <c r="AG22" i="66"/>
  <c r="AB22" i="66"/>
  <c r="Z22" i="66"/>
  <c r="U22" i="66"/>
  <c r="S22" i="66"/>
  <c r="L22" i="66"/>
  <c r="CA21" i="66"/>
  <c r="BY21" i="66"/>
  <c r="BW21" i="66"/>
  <c r="BR21" i="66"/>
  <c r="BP21" i="66"/>
  <c r="BK21" i="66"/>
  <c r="BI21" i="66"/>
  <c r="BD21" i="66"/>
  <c r="BB21" i="66"/>
  <c r="AW21" i="66"/>
  <c r="AU21" i="66"/>
  <c r="AP21" i="66"/>
  <c r="AN21" i="66"/>
  <c r="AI21" i="66"/>
  <c r="AG21" i="66"/>
  <c r="AB21" i="66"/>
  <c r="Z21" i="66"/>
  <c r="U21" i="66"/>
  <c r="S21" i="66"/>
  <c r="N21" i="66"/>
  <c r="L21" i="66"/>
  <c r="CA20" i="66"/>
  <c r="BY20" i="66"/>
  <c r="BW20" i="66"/>
  <c r="BR20" i="66"/>
  <c r="BP20" i="66"/>
  <c r="BK20" i="66"/>
  <c r="BI20" i="66"/>
  <c r="BD20" i="66"/>
  <c r="BB20" i="66"/>
  <c r="AW20" i="66"/>
  <c r="AU20" i="66"/>
  <c r="AP20" i="66"/>
  <c r="AN20" i="66"/>
  <c r="AI20" i="66"/>
  <c r="AG20" i="66"/>
  <c r="AB20" i="66"/>
  <c r="Z20" i="66"/>
  <c r="U20" i="66"/>
  <c r="S20" i="66"/>
  <c r="N20" i="66"/>
  <c r="L20" i="66"/>
  <c r="CA19" i="66"/>
  <c r="BY19" i="66"/>
  <c r="BW19" i="66"/>
  <c r="BR19" i="66"/>
  <c r="BP19" i="66"/>
  <c r="BK19" i="66"/>
  <c r="BI19" i="66"/>
  <c r="BD19" i="66"/>
  <c r="BB19" i="66"/>
  <c r="AW19" i="66"/>
  <c r="AU19" i="66"/>
  <c r="AP19" i="66"/>
  <c r="AN19" i="66"/>
  <c r="AI19" i="66"/>
  <c r="AG19" i="66"/>
  <c r="AB19" i="66"/>
  <c r="Z19" i="66"/>
  <c r="U19" i="66"/>
  <c r="S19" i="66"/>
  <c r="N19" i="66"/>
  <c r="L19" i="66"/>
  <c r="CA18" i="66"/>
  <c r="BY18" i="66"/>
  <c r="BW18" i="66"/>
  <c r="BR18" i="66"/>
  <c r="BP18" i="66"/>
  <c r="BK18" i="66"/>
  <c r="BI18" i="66"/>
  <c r="BD18" i="66"/>
  <c r="BB18" i="66"/>
  <c r="AW18" i="66"/>
  <c r="AU18" i="66"/>
  <c r="AP18" i="66"/>
  <c r="AN18" i="66"/>
  <c r="AI18" i="66"/>
  <c r="AG18" i="66"/>
  <c r="AB18" i="66"/>
  <c r="Z18" i="66"/>
  <c r="U18" i="66"/>
  <c r="S18" i="66"/>
  <c r="N18" i="66"/>
  <c r="L18" i="66"/>
  <c r="CA17" i="66"/>
  <c r="BY17" i="66"/>
  <c r="BW17" i="66"/>
  <c r="BR17" i="66"/>
  <c r="BP17" i="66"/>
  <c r="BK17" i="66"/>
  <c r="BI17" i="66"/>
  <c r="BD17" i="66"/>
  <c r="BB17" i="66"/>
  <c r="AW17" i="66"/>
  <c r="AU17" i="66"/>
  <c r="AP17" i="66"/>
  <c r="AN17" i="66"/>
  <c r="AI17" i="66"/>
  <c r="AG17" i="66"/>
  <c r="AB17" i="66"/>
  <c r="Z17" i="66"/>
  <c r="U17" i="66"/>
  <c r="S17" i="66"/>
  <c r="L17" i="66"/>
  <c r="CA16" i="66"/>
  <c r="BY16" i="66"/>
  <c r="BW16" i="66"/>
  <c r="BR16" i="66"/>
  <c r="BP16" i="66"/>
  <c r="BK16" i="66"/>
  <c r="BI16" i="66"/>
  <c r="BD16" i="66"/>
  <c r="BB16" i="66"/>
  <c r="AW16" i="66"/>
  <c r="AU16" i="66"/>
  <c r="AP16" i="66"/>
  <c r="AN16" i="66"/>
  <c r="AI16" i="66"/>
  <c r="AG16" i="66"/>
  <c r="AB16" i="66"/>
  <c r="Z16" i="66"/>
  <c r="U16" i="66"/>
  <c r="S16" i="66"/>
  <c r="L16" i="66"/>
  <c r="CA15" i="66"/>
  <c r="BY15" i="66"/>
  <c r="BW15" i="66"/>
  <c r="BR15" i="66"/>
  <c r="BP15" i="66"/>
  <c r="BK15" i="66"/>
  <c r="BI15" i="66"/>
  <c r="BD15" i="66"/>
  <c r="BB15" i="66"/>
  <c r="AW15" i="66"/>
  <c r="AU15" i="66"/>
  <c r="AP15" i="66"/>
  <c r="AN15" i="66"/>
  <c r="AI15" i="66"/>
  <c r="AG15" i="66"/>
  <c r="AB15" i="66"/>
  <c r="Z15" i="66"/>
  <c r="U15" i="66"/>
  <c r="S15" i="66"/>
  <c r="N15" i="66"/>
  <c r="L15" i="66"/>
  <c r="CA14" i="66"/>
  <c r="BY14" i="66"/>
  <c r="BW14" i="66"/>
  <c r="BR14" i="66"/>
  <c r="BP14" i="66"/>
  <c r="BI14" i="66"/>
  <c r="BD14" i="66"/>
  <c r="BB14" i="66"/>
  <c r="AW14" i="66"/>
  <c r="AU14" i="66"/>
  <c r="AP14" i="66"/>
  <c r="AN14" i="66"/>
  <c r="AI14" i="66"/>
  <c r="AG14" i="66"/>
  <c r="AB14" i="66"/>
  <c r="Z14" i="66"/>
  <c r="S14" i="66"/>
  <c r="N14" i="66"/>
  <c r="L14" i="66"/>
  <c r="BY59" i="62"/>
  <c r="BR59" i="62"/>
  <c r="BK59" i="62"/>
  <c r="BD59" i="62"/>
  <c r="AW59" i="62"/>
  <c r="AP59" i="62"/>
  <c r="AI59" i="62"/>
  <c r="AB59" i="62"/>
  <c r="U59" i="62"/>
  <c r="N59" i="62"/>
  <c r="BX57" i="62"/>
  <c r="BX60" i="62" s="1"/>
  <c r="BQ57" i="62"/>
  <c r="BQ60" i="62" s="1"/>
  <c r="BJ57" i="62"/>
  <c r="BJ60" i="62" s="1"/>
  <c r="BC57" i="62"/>
  <c r="BC60" i="62" s="1"/>
  <c r="AV57" i="62"/>
  <c r="AV60" i="62" s="1"/>
  <c r="AO57" i="62"/>
  <c r="AO60" i="62" s="1"/>
  <c r="AH57" i="62"/>
  <c r="AH60" i="62" s="1"/>
  <c r="AA57" i="62"/>
  <c r="AA60" i="62" s="1"/>
  <c r="T57" i="62"/>
  <c r="T60" i="62" s="1"/>
  <c r="U60" i="62" s="1"/>
  <c r="M57" i="62"/>
  <c r="M60" i="62" s="1"/>
  <c r="CA56" i="62"/>
  <c r="BY56" i="62"/>
  <c r="BW56" i="62"/>
  <c r="BR56" i="62"/>
  <c r="BP56" i="62"/>
  <c r="BK56" i="62"/>
  <c r="BI56" i="62"/>
  <c r="BD56" i="62"/>
  <c r="BB56" i="62"/>
  <c r="AW56" i="62"/>
  <c r="AU56" i="62"/>
  <c r="AP56" i="62"/>
  <c r="AN56" i="62"/>
  <c r="AI56" i="62"/>
  <c r="AG56" i="62"/>
  <c r="AB56" i="62"/>
  <c r="Z56" i="62"/>
  <c r="U56" i="62"/>
  <c r="S56" i="62"/>
  <c r="N56" i="62"/>
  <c r="L56" i="62"/>
  <c r="CA55" i="62"/>
  <c r="BY55" i="62"/>
  <c r="BW55" i="62"/>
  <c r="BR55" i="62"/>
  <c r="BP55" i="62"/>
  <c r="BK55" i="62"/>
  <c r="BI55" i="62"/>
  <c r="BD55" i="62"/>
  <c r="BB55" i="62"/>
  <c r="AW55" i="62"/>
  <c r="AU55" i="62"/>
  <c r="AP55" i="62"/>
  <c r="AN55" i="62"/>
  <c r="AI55" i="62"/>
  <c r="AG55" i="62"/>
  <c r="AB55" i="62"/>
  <c r="Z55" i="62"/>
  <c r="U55" i="62"/>
  <c r="S55" i="62"/>
  <c r="N55" i="62"/>
  <c r="L55" i="62"/>
  <c r="CA54" i="62"/>
  <c r="BY54" i="62"/>
  <c r="BW54" i="62"/>
  <c r="BR54" i="62"/>
  <c r="BP54" i="62"/>
  <c r="BK54" i="62"/>
  <c r="BI54" i="62"/>
  <c r="BD54" i="62"/>
  <c r="BB54" i="62"/>
  <c r="AW54" i="62"/>
  <c r="AU54" i="62"/>
  <c r="AP54" i="62"/>
  <c r="AN54" i="62"/>
  <c r="AI54" i="62"/>
  <c r="AG54" i="62"/>
  <c r="AB54" i="62"/>
  <c r="Z54" i="62"/>
  <c r="S54" i="62"/>
  <c r="N54" i="62"/>
  <c r="L54" i="62"/>
  <c r="CA53" i="62"/>
  <c r="BY53" i="62"/>
  <c r="BW53" i="62"/>
  <c r="BR53" i="62"/>
  <c r="BP53" i="62"/>
  <c r="BK53" i="62"/>
  <c r="BI53" i="62"/>
  <c r="BD53" i="62"/>
  <c r="BB53" i="62"/>
  <c r="AW53" i="62"/>
  <c r="AU53" i="62"/>
  <c r="AP53" i="62"/>
  <c r="AN53" i="62"/>
  <c r="AI53" i="62"/>
  <c r="AG53" i="62"/>
  <c r="AB53" i="62"/>
  <c r="Z53" i="62"/>
  <c r="U53" i="62"/>
  <c r="S53" i="62"/>
  <c r="N53" i="62"/>
  <c r="L53" i="62"/>
  <c r="CA52" i="62"/>
  <c r="BY52" i="62"/>
  <c r="BW52" i="62"/>
  <c r="BR52" i="62"/>
  <c r="BP52" i="62"/>
  <c r="BK52" i="62"/>
  <c r="BI52" i="62"/>
  <c r="BD52" i="62"/>
  <c r="BB52" i="62"/>
  <c r="AW52" i="62"/>
  <c r="AU52" i="62"/>
  <c r="AP52" i="62"/>
  <c r="AN52" i="62"/>
  <c r="AI52" i="62"/>
  <c r="AG52" i="62"/>
  <c r="AB52" i="62"/>
  <c r="Z52" i="62"/>
  <c r="S52" i="62"/>
  <c r="N52" i="62"/>
  <c r="L52" i="62"/>
  <c r="CA51" i="62"/>
  <c r="BY51" i="62"/>
  <c r="BW51" i="62"/>
  <c r="BR51" i="62"/>
  <c r="BP51" i="62"/>
  <c r="BK51" i="62"/>
  <c r="BI51" i="62"/>
  <c r="BD51" i="62"/>
  <c r="BB51" i="62"/>
  <c r="AW51" i="62"/>
  <c r="AU51" i="62"/>
  <c r="AP51" i="62"/>
  <c r="AN51" i="62"/>
  <c r="AI51" i="62"/>
  <c r="AG51" i="62"/>
  <c r="AB51" i="62"/>
  <c r="Z51" i="62"/>
  <c r="U51" i="62"/>
  <c r="S51" i="62"/>
  <c r="N51" i="62"/>
  <c r="L51" i="62"/>
  <c r="CA50" i="62"/>
  <c r="BY50" i="62"/>
  <c r="BW50" i="62"/>
  <c r="BR50" i="62"/>
  <c r="BP50" i="62"/>
  <c r="BK50" i="62"/>
  <c r="BI50" i="62"/>
  <c r="BD50" i="62"/>
  <c r="BB50" i="62"/>
  <c r="AW50" i="62"/>
  <c r="AU50" i="62"/>
  <c r="AP50" i="62"/>
  <c r="AN50" i="62"/>
  <c r="AI50" i="62"/>
  <c r="AG50" i="62"/>
  <c r="AB50" i="62"/>
  <c r="Z50" i="62"/>
  <c r="U50" i="62"/>
  <c r="S50" i="62"/>
  <c r="N50" i="62"/>
  <c r="L50" i="62"/>
  <c r="CA49" i="62"/>
  <c r="BY49" i="62"/>
  <c r="BW49" i="62"/>
  <c r="BR49" i="62"/>
  <c r="BP49" i="62"/>
  <c r="BK49" i="62"/>
  <c r="BI49" i="62"/>
  <c r="BD49" i="62"/>
  <c r="BB49" i="62"/>
  <c r="AW49" i="62"/>
  <c r="AU49" i="62"/>
  <c r="AP49" i="62"/>
  <c r="AN49" i="62"/>
  <c r="AI49" i="62"/>
  <c r="AG49" i="62"/>
  <c r="AB49" i="62"/>
  <c r="Z49" i="62"/>
  <c r="U49" i="62"/>
  <c r="S49" i="62"/>
  <c r="L49" i="62"/>
  <c r="CA48" i="62"/>
  <c r="BY48" i="62"/>
  <c r="BW48" i="62"/>
  <c r="BR48" i="62"/>
  <c r="BP48" i="62"/>
  <c r="BK48" i="62"/>
  <c r="BI48" i="62"/>
  <c r="BD48" i="62"/>
  <c r="BB48" i="62"/>
  <c r="AW48" i="62"/>
  <c r="AU48" i="62"/>
  <c r="AP48" i="62"/>
  <c r="AN48" i="62"/>
  <c r="AI48" i="62"/>
  <c r="AG48" i="62"/>
  <c r="AB48" i="62"/>
  <c r="Z48" i="62"/>
  <c r="U48" i="62"/>
  <c r="S48" i="62"/>
  <c r="N48" i="62"/>
  <c r="L48" i="62"/>
  <c r="CA47" i="62"/>
  <c r="BY47" i="62"/>
  <c r="BW47" i="62"/>
  <c r="BR47" i="62"/>
  <c r="BP47" i="62"/>
  <c r="BK47" i="62"/>
  <c r="BI47" i="62"/>
  <c r="BD47" i="62"/>
  <c r="BB47" i="62"/>
  <c r="AW47" i="62"/>
  <c r="AU47" i="62"/>
  <c r="AP47" i="62"/>
  <c r="AN47" i="62"/>
  <c r="AI47" i="62"/>
  <c r="AG47" i="62"/>
  <c r="AB47" i="62"/>
  <c r="Z47" i="62"/>
  <c r="S47" i="62"/>
  <c r="N47" i="62"/>
  <c r="L47" i="62"/>
  <c r="CA46" i="62"/>
  <c r="BY46" i="62"/>
  <c r="BW46" i="62"/>
  <c r="BR46" i="62"/>
  <c r="BP46" i="62"/>
  <c r="BK46" i="62"/>
  <c r="BI46" i="62"/>
  <c r="BD46" i="62"/>
  <c r="BB46" i="62"/>
  <c r="AW46" i="62"/>
  <c r="AU46" i="62"/>
  <c r="AP46" i="62"/>
  <c r="AN46" i="62"/>
  <c r="AI46" i="62"/>
  <c r="AG46" i="62"/>
  <c r="AB46" i="62"/>
  <c r="Z46" i="62"/>
  <c r="S46" i="62"/>
  <c r="N46" i="62"/>
  <c r="L46" i="62"/>
  <c r="CA45" i="62"/>
  <c r="BY45" i="62"/>
  <c r="BW45" i="62"/>
  <c r="BR45" i="62"/>
  <c r="BP45" i="62"/>
  <c r="BK45" i="62"/>
  <c r="BI45" i="62"/>
  <c r="BD45" i="62"/>
  <c r="BB45" i="62"/>
  <c r="AW45" i="62"/>
  <c r="AU45" i="62"/>
  <c r="AP45" i="62"/>
  <c r="AN45" i="62"/>
  <c r="AI45" i="62"/>
  <c r="AG45" i="62"/>
  <c r="Z45" i="62"/>
  <c r="U45" i="62"/>
  <c r="S45" i="62"/>
  <c r="N45" i="62"/>
  <c r="L45" i="62"/>
  <c r="CA44" i="62"/>
  <c r="BY44" i="62"/>
  <c r="BW44" i="62"/>
  <c r="BR44" i="62"/>
  <c r="BP44" i="62"/>
  <c r="BK44" i="62"/>
  <c r="BI44" i="62"/>
  <c r="BD44" i="62"/>
  <c r="BB44" i="62"/>
  <c r="AW44" i="62"/>
  <c r="AU44" i="62"/>
  <c r="AP44" i="62"/>
  <c r="AN44" i="62"/>
  <c r="AI44" i="62"/>
  <c r="AG44" i="62"/>
  <c r="Z44" i="62"/>
  <c r="U44" i="62"/>
  <c r="S44" i="62"/>
  <c r="N44" i="62"/>
  <c r="L44" i="62"/>
  <c r="CA43" i="62"/>
  <c r="BY43" i="62"/>
  <c r="BW43" i="62"/>
  <c r="BR43" i="62"/>
  <c r="BP43" i="62"/>
  <c r="BK43" i="62"/>
  <c r="BI43" i="62"/>
  <c r="BD43" i="62"/>
  <c r="BB43" i="62"/>
  <c r="AW43" i="62"/>
  <c r="AU43" i="62"/>
  <c r="AP43" i="62"/>
  <c r="AN43" i="62"/>
  <c r="AI43" i="62"/>
  <c r="AG43" i="62"/>
  <c r="AB43" i="62"/>
  <c r="Z43" i="62"/>
  <c r="U43" i="62"/>
  <c r="S43" i="62"/>
  <c r="L43" i="62"/>
  <c r="CA42" i="62"/>
  <c r="BY42" i="62"/>
  <c r="BW42" i="62"/>
  <c r="BR42" i="62"/>
  <c r="BP42" i="62"/>
  <c r="BK42" i="62"/>
  <c r="BI42" i="62"/>
  <c r="BD42" i="62"/>
  <c r="BB42" i="62"/>
  <c r="AW42" i="62"/>
  <c r="AU42" i="62"/>
  <c r="AP42" i="62"/>
  <c r="AN42" i="62"/>
  <c r="AI42" i="62"/>
  <c r="AG42" i="62"/>
  <c r="AB42" i="62"/>
  <c r="Z42" i="62"/>
  <c r="U42" i="62"/>
  <c r="S42" i="62"/>
  <c r="N42" i="62"/>
  <c r="L42" i="62"/>
  <c r="CA41" i="62"/>
  <c r="BY41" i="62"/>
  <c r="BW41" i="62"/>
  <c r="BR41" i="62"/>
  <c r="BP41" i="62"/>
  <c r="BK41" i="62"/>
  <c r="BI41" i="62"/>
  <c r="BD41" i="62"/>
  <c r="BB41" i="62"/>
  <c r="AW41" i="62"/>
  <c r="AU41" i="62"/>
  <c r="AP41" i="62"/>
  <c r="AN41" i="62"/>
  <c r="AI41" i="62"/>
  <c r="AG41" i="62"/>
  <c r="AB41" i="62"/>
  <c r="Z41" i="62"/>
  <c r="U41" i="62"/>
  <c r="S41" i="62"/>
  <c r="L41" i="62"/>
  <c r="CA40" i="62"/>
  <c r="BY40" i="62"/>
  <c r="BW40" i="62"/>
  <c r="BR40" i="62"/>
  <c r="BP40" i="62"/>
  <c r="BK40" i="62"/>
  <c r="BI40" i="62"/>
  <c r="BD40" i="62"/>
  <c r="BB40" i="62"/>
  <c r="AW40" i="62"/>
  <c r="AU40" i="62"/>
  <c r="AP40" i="62"/>
  <c r="AN40" i="62"/>
  <c r="AI40" i="62"/>
  <c r="AG40" i="62"/>
  <c r="AB40" i="62"/>
  <c r="Z40" i="62"/>
  <c r="U40" i="62"/>
  <c r="S40" i="62"/>
  <c r="N40" i="62"/>
  <c r="L40" i="62"/>
  <c r="CA39" i="62"/>
  <c r="BY39" i="62"/>
  <c r="BW39" i="62"/>
  <c r="BR39" i="62"/>
  <c r="BP39" i="62"/>
  <c r="BK39" i="62"/>
  <c r="BI39" i="62"/>
  <c r="BD39" i="62"/>
  <c r="BB39" i="62"/>
  <c r="AW39" i="62"/>
  <c r="AU39" i="62"/>
  <c r="AP39" i="62"/>
  <c r="AN39" i="62"/>
  <c r="AI39" i="62"/>
  <c r="AG39" i="62"/>
  <c r="AB39" i="62"/>
  <c r="Z39" i="62"/>
  <c r="U39" i="62"/>
  <c r="S39" i="62"/>
  <c r="N39" i="62"/>
  <c r="L39" i="62"/>
  <c r="CA38" i="62"/>
  <c r="BY38" i="62"/>
  <c r="BW38" i="62"/>
  <c r="BR38" i="62"/>
  <c r="BP38" i="62"/>
  <c r="BK38" i="62"/>
  <c r="BI38" i="62"/>
  <c r="BD38" i="62"/>
  <c r="BB38" i="62"/>
  <c r="AW38" i="62"/>
  <c r="AU38" i="62"/>
  <c r="AP38" i="62"/>
  <c r="AN38" i="62"/>
  <c r="AI38" i="62"/>
  <c r="AG38" i="62"/>
  <c r="AB38" i="62"/>
  <c r="Z38" i="62"/>
  <c r="S38" i="62"/>
  <c r="N38" i="62"/>
  <c r="L38" i="62"/>
  <c r="CA37" i="62"/>
  <c r="BY37" i="62"/>
  <c r="BW37" i="62"/>
  <c r="BR37" i="62"/>
  <c r="BP37" i="62"/>
  <c r="BK37" i="62"/>
  <c r="BI37" i="62"/>
  <c r="BD37" i="62"/>
  <c r="BB37" i="62"/>
  <c r="AW37" i="62"/>
  <c r="AU37" i="62"/>
  <c r="AP37" i="62"/>
  <c r="AN37" i="62"/>
  <c r="AI37" i="62"/>
  <c r="AG37" i="62"/>
  <c r="AB37" i="62"/>
  <c r="Z37" i="62"/>
  <c r="U37" i="62"/>
  <c r="S37" i="62"/>
  <c r="N37" i="62"/>
  <c r="L37" i="62"/>
  <c r="CA36" i="62"/>
  <c r="BY36" i="62"/>
  <c r="BW36" i="62"/>
  <c r="BR36" i="62"/>
  <c r="BP36" i="62"/>
  <c r="BK36" i="62"/>
  <c r="BI36" i="62"/>
  <c r="BD36" i="62"/>
  <c r="BB36" i="62"/>
  <c r="AW36" i="62"/>
  <c r="AU36" i="62"/>
  <c r="AP36" i="62"/>
  <c r="AN36" i="62"/>
  <c r="AI36" i="62"/>
  <c r="AG36" i="62"/>
  <c r="AB36" i="62"/>
  <c r="Z36" i="62"/>
  <c r="S36" i="62"/>
  <c r="N36" i="62"/>
  <c r="L36" i="62"/>
  <c r="CA35" i="62"/>
  <c r="BY35" i="62"/>
  <c r="BW35" i="62"/>
  <c r="BR35" i="62"/>
  <c r="BP35" i="62"/>
  <c r="BK35" i="62"/>
  <c r="BI35" i="62"/>
  <c r="BD35" i="62"/>
  <c r="BB35" i="62"/>
  <c r="AW35" i="62"/>
  <c r="AU35" i="62"/>
  <c r="AP35" i="62"/>
  <c r="AN35" i="62"/>
  <c r="AI35" i="62"/>
  <c r="AG35" i="62"/>
  <c r="AB35" i="62"/>
  <c r="Z35" i="62"/>
  <c r="U35" i="62"/>
  <c r="S35" i="62"/>
  <c r="N35" i="62"/>
  <c r="L35" i="62"/>
  <c r="CA34" i="62"/>
  <c r="BY34" i="62"/>
  <c r="BW34" i="62"/>
  <c r="BR34" i="62"/>
  <c r="BP34" i="62"/>
  <c r="BK34" i="62"/>
  <c r="BI34" i="62"/>
  <c r="BD34" i="62"/>
  <c r="BB34" i="62"/>
  <c r="AW34" i="62"/>
  <c r="AU34" i="62"/>
  <c r="AP34" i="62"/>
  <c r="AN34" i="62"/>
  <c r="AI34" i="62"/>
  <c r="AG34" i="62"/>
  <c r="AB34" i="62"/>
  <c r="Z34" i="62"/>
  <c r="U34" i="62"/>
  <c r="S34" i="62"/>
  <c r="N34" i="62"/>
  <c r="L34" i="62"/>
  <c r="CA33" i="62"/>
  <c r="BY33" i="62"/>
  <c r="BW33" i="62"/>
  <c r="BR33" i="62"/>
  <c r="BP33" i="62"/>
  <c r="BK33" i="62"/>
  <c r="BI33" i="62"/>
  <c r="BD33" i="62"/>
  <c r="BB33" i="62"/>
  <c r="AW33" i="62"/>
  <c r="AU33" i="62"/>
  <c r="AP33" i="62"/>
  <c r="AN33" i="62"/>
  <c r="AI33" i="62"/>
  <c r="AG33" i="62"/>
  <c r="AB33" i="62"/>
  <c r="Z33" i="62"/>
  <c r="U33" i="62"/>
  <c r="S33" i="62"/>
  <c r="L33" i="62"/>
  <c r="CA32" i="62"/>
  <c r="BY32" i="62"/>
  <c r="BW32" i="62"/>
  <c r="BR32" i="62"/>
  <c r="BP32" i="62"/>
  <c r="BK32" i="62"/>
  <c r="BI32" i="62"/>
  <c r="BD32" i="62"/>
  <c r="BB32" i="62"/>
  <c r="AW32" i="62"/>
  <c r="AU32" i="62"/>
  <c r="AP32" i="62"/>
  <c r="AN32" i="62"/>
  <c r="AI32" i="62"/>
  <c r="AG32" i="62"/>
  <c r="AB32" i="62"/>
  <c r="Z32" i="62"/>
  <c r="U32" i="62"/>
  <c r="S32" i="62"/>
  <c r="N32" i="62"/>
  <c r="L32" i="62"/>
  <c r="CA31" i="62"/>
  <c r="BY31" i="62"/>
  <c r="BW31" i="62"/>
  <c r="BR31" i="62"/>
  <c r="BP31" i="62"/>
  <c r="BK31" i="62"/>
  <c r="BI31" i="62"/>
  <c r="BD31" i="62"/>
  <c r="BB31" i="62"/>
  <c r="AW31" i="62"/>
  <c r="AU31" i="62"/>
  <c r="AP31" i="62"/>
  <c r="AN31" i="62"/>
  <c r="AI31" i="62"/>
  <c r="AG31" i="62"/>
  <c r="AB31" i="62"/>
  <c r="Z31" i="62"/>
  <c r="S31" i="62"/>
  <c r="N31" i="62"/>
  <c r="L31" i="62"/>
  <c r="CA30" i="62"/>
  <c r="BY30" i="62"/>
  <c r="BW30" i="62"/>
  <c r="BR30" i="62"/>
  <c r="BP30" i="62"/>
  <c r="BK30" i="62"/>
  <c r="BI30" i="62"/>
  <c r="BD30" i="62"/>
  <c r="BB30" i="62"/>
  <c r="AW30" i="62"/>
  <c r="AU30" i="62"/>
  <c r="AP30" i="62"/>
  <c r="AN30" i="62"/>
  <c r="AI30" i="62"/>
  <c r="AG30" i="62"/>
  <c r="AB30" i="62"/>
  <c r="Z30" i="62"/>
  <c r="S30" i="62"/>
  <c r="N30" i="62"/>
  <c r="L30" i="62"/>
  <c r="CA29" i="62"/>
  <c r="BY29" i="62"/>
  <c r="BW29" i="62"/>
  <c r="BR29" i="62"/>
  <c r="BP29" i="62"/>
  <c r="BK29" i="62"/>
  <c r="BI29" i="62"/>
  <c r="BD29" i="62"/>
  <c r="BB29" i="62"/>
  <c r="AW29" i="62"/>
  <c r="AU29" i="62"/>
  <c r="AP29" i="62"/>
  <c r="AN29" i="62"/>
  <c r="AI29" i="62"/>
  <c r="AG29" i="62"/>
  <c r="Z29" i="62"/>
  <c r="U29" i="62"/>
  <c r="S29" i="62"/>
  <c r="N29" i="62"/>
  <c r="L29" i="62"/>
  <c r="CA28" i="62"/>
  <c r="BY28" i="62"/>
  <c r="BW28" i="62"/>
  <c r="BR28" i="62"/>
  <c r="BP28" i="62"/>
  <c r="BK28" i="62"/>
  <c r="BI28" i="62"/>
  <c r="BD28" i="62"/>
  <c r="BB28" i="62"/>
  <c r="AW28" i="62"/>
  <c r="AU28" i="62"/>
  <c r="AP28" i="62"/>
  <c r="AN28" i="62"/>
  <c r="AI28" i="62"/>
  <c r="AG28" i="62"/>
  <c r="Z28" i="62"/>
  <c r="U28" i="62"/>
  <c r="S28" i="62"/>
  <c r="N28" i="62"/>
  <c r="L28" i="62"/>
  <c r="CA27" i="62"/>
  <c r="BY27" i="62"/>
  <c r="BW27" i="62"/>
  <c r="BR27" i="62"/>
  <c r="BP27" i="62"/>
  <c r="BK27" i="62"/>
  <c r="BI27" i="62"/>
  <c r="BD27" i="62"/>
  <c r="BB27" i="62"/>
  <c r="AW27" i="62"/>
  <c r="AU27" i="62"/>
  <c r="AP27" i="62"/>
  <c r="AN27" i="62"/>
  <c r="AI27" i="62"/>
  <c r="AG27" i="62"/>
  <c r="AB27" i="62"/>
  <c r="Z27" i="62"/>
  <c r="U27" i="62"/>
  <c r="S27" i="62"/>
  <c r="L27" i="62"/>
  <c r="CA26" i="62"/>
  <c r="BY26" i="62"/>
  <c r="BW26" i="62"/>
  <c r="BR26" i="62"/>
  <c r="BP26" i="62"/>
  <c r="BK26" i="62"/>
  <c r="BI26" i="62"/>
  <c r="BD26" i="62"/>
  <c r="BB26" i="62"/>
  <c r="AW26" i="62"/>
  <c r="AU26" i="62"/>
  <c r="AP26" i="62"/>
  <c r="AN26" i="62"/>
  <c r="AI26" i="62"/>
  <c r="AG26" i="62"/>
  <c r="AB26" i="62"/>
  <c r="Z26" i="62"/>
  <c r="U26" i="62"/>
  <c r="S26" i="62"/>
  <c r="N26" i="62"/>
  <c r="L26" i="62"/>
  <c r="CA25" i="62"/>
  <c r="BY25" i="62"/>
  <c r="BW25" i="62"/>
  <c r="BR25" i="62"/>
  <c r="BP25" i="62"/>
  <c r="BK25" i="62"/>
  <c r="BI25" i="62"/>
  <c r="BD25" i="62"/>
  <c r="BB25" i="62"/>
  <c r="AW25" i="62"/>
  <c r="AU25" i="62"/>
  <c r="AP25" i="62"/>
  <c r="AN25" i="62"/>
  <c r="AI25" i="62"/>
  <c r="AG25" i="62"/>
  <c r="AB25" i="62"/>
  <c r="Z25" i="62"/>
  <c r="U25" i="62"/>
  <c r="S25" i="62"/>
  <c r="L25" i="62"/>
  <c r="CA24" i="62"/>
  <c r="BY24" i="62"/>
  <c r="BW24" i="62"/>
  <c r="BR24" i="62"/>
  <c r="BP24" i="62"/>
  <c r="BK24" i="62"/>
  <c r="BI24" i="62"/>
  <c r="BD24" i="62"/>
  <c r="BB24" i="62"/>
  <c r="AW24" i="62"/>
  <c r="AU24" i="62"/>
  <c r="AP24" i="62"/>
  <c r="AN24" i="62"/>
  <c r="AI24" i="62"/>
  <c r="AG24" i="62"/>
  <c r="AB24" i="62"/>
  <c r="Z24" i="62"/>
  <c r="U24" i="62"/>
  <c r="S24" i="62"/>
  <c r="N24" i="62"/>
  <c r="L24" i="62"/>
  <c r="CA23" i="62"/>
  <c r="BY23" i="62"/>
  <c r="BW23" i="62"/>
  <c r="BR23" i="62"/>
  <c r="BP23" i="62"/>
  <c r="BK23" i="62"/>
  <c r="BI23" i="62"/>
  <c r="BD23" i="62"/>
  <c r="BB23" i="62"/>
  <c r="AW23" i="62"/>
  <c r="AU23" i="62"/>
  <c r="AP23" i="62"/>
  <c r="AN23" i="62"/>
  <c r="AI23" i="62"/>
  <c r="AG23" i="62"/>
  <c r="AB23" i="62"/>
  <c r="Z23" i="62"/>
  <c r="U23" i="62"/>
  <c r="S23" i="62"/>
  <c r="N23" i="62"/>
  <c r="L23" i="62"/>
  <c r="CA22" i="62"/>
  <c r="BY22" i="62"/>
  <c r="BW22" i="62"/>
  <c r="BR22" i="62"/>
  <c r="BP22" i="62"/>
  <c r="BK22" i="62"/>
  <c r="BI22" i="62"/>
  <c r="BD22" i="62"/>
  <c r="BB22" i="62"/>
  <c r="AW22" i="62"/>
  <c r="AU22" i="62"/>
  <c r="AP22" i="62"/>
  <c r="AN22" i="62"/>
  <c r="AI22" i="62"/>
  <c r="AG22" i="62"/>
  <c r="AB22" i="62"/>
  <c r="Z22" i="62"/>
  <c r="S22" i="62"/>
  <c r="N22" i="62"/>
  <c r="L22" i="62"/>
  <c r="CA21" i="62"/>
  <c r="BY21" i="62"/>
  <c r="BW21" i="62"/>
  <c r="BR21" i="62"/>
  <c r="BP21" i="62"/>
  <c r="BK21" i="62"/>
  <c r="BI21" i="62"/>
  <c r="BD21" i="62"/>
  <c r="BB21" i="62"/>
  <c r="AW21" i="62"/>
  <c r="AU21" i="62"/>
  <c r="AP21" i="62"/>
  <c r="AN21" i="62"/>
  <c r="AI21" i="62"/>
  <c r="AG21" i="62"/>
  <c r="AB21" i="62"/>
  <c r="Z21" i="62"/>
  <c r="U21" i="62"/>
  <c r="S21" i="62"/>
  <c r="N21" i="62"/>
  <c r="L21" i="62"/>
  <c r="CA20" i="62"/>
  <c r="BY20" i="62"/>
  <c r="BW20" i="62"/>
  <c r="BR20" i="62"/>
  <c r="BP20" i="62"/>
  <c r="BK20" i="62"/>
  <c r="BI20" i="62"/>
  <c r="BD20" i="62"/>
  <c r="BB20" i="62"/>
  <c r="AW20" i="62"/>
  <c r="AU20" i="62"/>
  <c r="AP20" i="62"/>
  <c r="AN20" i="62"/>
  <c r="AI20" i="62"/>
  <c r="AG20" i="62"/>
  <c r="AB20" i="62"/>
  <c r="Z20" i="62"/>
  <c r="U20" i="62"/>
  <c r="S20" i="62"/>
  <c r="N20" i="62"/>
  <c r="L20" i="62"/>
  <c r="CA19" i="62"/>
  <c r="BY19" i="62"/>
  <c r="BW19" i="62"/>
  <c r="BR19" i="62"/>
  <c r="BP19" i="62"/>
  <c r="BK19" i="62"/>
  <c r="BI19" i="62"/>
  <c r="BD19" i="62"/>
  <c r="BB19" i="62"/>
  <c r="AW19" i="62"/>
  <c r="AU19" i="62"/>
  <c r="AP19" i="62"/>
  <c r="AN19" i="62"/>
  <c r="AI19" i="62"/>
  <c r="AG19" i="62"/>
  <c r="AB19" i="62"/>
  <c r="Z19" i="62"/>
  <c r="U19" i="62"/>
  <c r="S19" i="62"/>
  <c r="L19" i="62"/>
  <c r="CA18" i="62"/>
  <c r="BY18" i="62"/>
  <c r="BW18" i="62"/>
  <c r="BR18" i="62"/>
  <c r="BP18" i="62"/>
  <c r="BK18" i="62"/>
  <c r="BI18" i="62"/>
  <c r="BD18" i="62"/>
  <c r="BB18" i="62"/>
  <c r="AW18" i="62"/>
  <c r="AU18" i="62"/>
  <c r="AP18" i="62"/>
  <c r="AN18" i="62"/>
  <c r="AI18" i="62"/>
  <c r="AG18" i="62"/>
  <c r="AB18" i="62"/>
  <c r="Z18" i="62"/>
  <c r="U18" i="62"/>
  <c r="S18" i="62"/>
  <c r="N18" i="62"/>
  <c r="L18" i="62"/>
  <c r="CA17" i="62"/>
  <c r="BY17" i="62"/>
  <c r="BW17" i="62"/>
  <c r="BR17" i="62"/>
  <c r="BP17" i="62"/>
  <c r="BK17" i="62"/>
  <c r="BI17" i="62"/>
  <c r="BD17" i="62"/>
  <c r="BB17" i="62"/>
  <c r="AW17" i="62"/>
  <c r="AU17" i="62"/>
  <c r="AP17" i="62"/>
  <c r="AN17" i="62"/>
  <c r="AI17" i="62"/>
  <c r="AG17" i="62"/>
  <c r="AB17" i="62"/>
  <c r="Z17" i="62"/>
  <c r="U17" i="62"/>
  <c r="S17" i="62"/>
  <c r="L17" i="62"/>
  <c r="CA16" i="62"/>
  <c r="BY16" i="62"/>
  <c r="BW16" i="62"/>
  <c r="BR16" i="62"/>
  <c r="BP16" i="62"/>
  <c r="BK16" i="62"/>
  <c r="BI16" i="62"/>
  <c r="BD16" i="62"/>
  <c r="BB16" i="62"/>
  <c r="AW16" i="62"/>
  <c r="AU16" i="62"/>
  <c r="AP16" i="62"/>
  <c r="AN16" i="62"/>
  <c r="AI16" i="62"/>
  <c r="AG16" i="62"/>
  <c r="AB16" i="62"/>
  <c r="Z16" i="62"/>
  <c r="U16" i="62"/>
  <c r="S16" i="62"/>
  <c r="N16" i="62"/>
  <c r="L16" i="62"/>
  <c r="CA15" i="62"/>
  <c r="BY15" i="62"/>
  <c r="BW15" i="62"/>
  <c r="BR15" i="62"/>
  <c r="BP15" i="62"/>
  <c r="BK15" i="62"/>
  <c r="BI15" i="62"/>
  <c r="BD15" i="62"/>
  <c r="BB15" i="62"/>
  <c r="AW15" i="62"/>
  <c r="AU15" i="62"/>
  <c r="AP15" i="62"/>
  <c r="AN15" i="62"/>
  <c r="AI15" i="62"/>
  <c r="AG15" i="62"/>
  <c r="AB15" i="62"/>
  <c r="Z15" i="62"/>
  <c r="S15" i="62"/>
  <c r="N15" i="62"/>
  <c r="L15" i="62"/>
  <c r="CA14" i="62"/>
  <c r="BW14" i="62"/>
  <c r="BR14" i="62"/>
  <c r="BP14" i="62"/>
  <c r="BI14" i="62"/>
  <c r="BD14" i="62"/>
  <c r="BB14" i="62"/>
  <c r="AW14" i="62"/>
  <c r="AU14" i="62"/>
  <c r="AP14" i="62"/>
  <c r="AN14" i="62"/>
  <c r="AI14" i="62"/>
  <c r="AG14" i="62"/>
  <c r="AB14" i="62"/>
  <c r="Z14" i="62"/>
  <c r="S14" i="62"/>
  <c r="N14" i="62"/>
  <c r="L14" i="62"/>
  <c r="BY59" i="58"/>
  <c r="BR59" i="58"/>
  <c r="BK59" i="58"/>
  <c r="BD59" i="58"/>
  <c r="AW59" i="58"/>
  <c r="AP59" i="58"/>
  <c r="AI59" i="58"/>
  <c r="AB59" i="58"/>
  <c r="U59" i="58"/>
  <c r="N59" i="58"/>
  <c r="BX57" i="58"/>
  <c r="BX60" i="58" s="1"/>
  <c r="BQ57" i="58"/>
  <c r="BQ60" i="58" s="1"/>
  <c r="BJ57" i="58"/>
  <c r="BJ60" i="58" s="1"/>
  <c r="BC57" i="58"/>
  <c r="BC60" i="58" s="1"/>
  <c r="AV57" i="58"/>
  <c r="AV60" i="58" s="1"/>
  <c r="AO57" i="58"/>
  <c r="AO60" i="58" s="1"/>
  <c r="AH57" i="58"/>
  <c r="AH60" i="58" s="1"/>
  <c r="AA57" i="58"/>
  <c r="AA60" i="58" s="1"/>
  <c r="T57" i="58"/>
  <c r="T60" i="58" s="1"/>
  <c r="U60" i="58" s="1"/>
  <c r="M57" i="58"/>
  <c r="M60" i="58" s="1"/>
  <c r="CA56" i="58"/>
  <c r="BY56" i="58"/>
  <c r="BW56" i="58"/>
  <c r="BR56" i="58"/>
  <c r="BP56" i="58"/>
  <c r="BK56" i="58"/>
  <c r="BI56" i="58"/>
  <c r="BD56" i="58"/>
  <c r="BB56" i="58"/>
  <c r="AW56" i="58"/>
  <c r="AU56" i="58"/>
  <c r="AP56" i="58"/>
  <c r="AN56" i="58"/>
  <c r="AI56" i="58"/>
  <c r="AG56" i="58"/>
  <c r="AB56" i="58"/>
  <c r="Z56" i="58"/>
  <c r="U56" i="58"/>
  <c r="S56" i="58"/>
  <c r="L56" i="58"/>
  <c r="CA55" i="58"/>
  <c r="BY55" i="58"/>
  <c r="BW55" i="58"/>
  <c r="BR55" i="58"/>
  <c r="BP55" i="58"/>
  <c r="BK55" i="58"/>
  <c r="BI55" i="58"/>
  <c r="BD55" i="58"/>
  <c r="BB55" i="58"/>
  <c r="AW55" i="58"/>
  <c r="AU55" i="58"/>
  <c r="AP55" i="58"/>
  <c r="AN55" i="58"/>
  <c r="AI55" i="58"/>
  <c r="AG55" i="58"/>
  <c r="AB55" i="58"/>
  <c r="Z55" i="58"/>
  <c r="U55" i="58"/>
  <c r="S55" i="58"/>
  <c r="N55" i="58"/>
  <c r="L55" i="58"/>
  <c r="CA54" i="58"/>
  <c r="BY54" i="58"/>
  <c r="BW54" i="58"/>
  <c r="BR54" i="58"/>
  <c r="BP54" i="58"/>
  <c r="BK54" i="58"/>
  <c r="BI54" i="58"/>
  <c r="BD54" i="58"/>
  <c r="BB54" i="58"/>
  <c r="AW54" i="58"/>
  <c r="AU54" i="58"/>
  <c r="AP54" i="58"/>
  <c r="AN54" i="58"/>
  <c r="AI54" i="58"/>
  <c r="AG54" i="58"/>
  <c r="AB54" i="58"/>
  <c r="Z54" i="58"/>
  <c r="S54" i="58"/>
  <c r="N54" i="58"/>
  <c r="L54" i="58"/>
  <c r="CA53" i="58"/>
  <c r="BY53" i="58"/>
  <c r="BW53" i="58"/>
  <c r="BR53" i="58"/>
  <c r="BP53" i="58"/>
  <c r="BK53" i="58"/>
  <c r="BI53" i="58"/>
  <c r="BD53" i="58"/>
  <c r="BB53" i="58"/>
  <c r="AW53" i="58"/>
  <c r="AU53" i="58"/>
  <c r="AP53" i="58"/>
  <c r="AN53" i="58"/>
  <c r="AI53" i="58"/>
  <c r="AG53" i="58"/>
  <c r="AB53" i="58"/>
  <c r="Z53" i="58"/>
  <c r="U53" i="58"/>
  <c r="S53" i="58"/>
  <c r="N53" i="58"/>
  <c r="L53" i="58"/>
  <c r="CA52" i="58"/>
  <c r="BY52" i="58"/>
  <c r="BW52" i="58"/>
  <c r="BR52" i="58"/>
  <c r="BP52" i="58"/>
  <c r="BK52" i="58"/>
  <c r="BI52" i="58"/>
  <c r="BD52" i="58"/>
  <c r="BB52" i="58"/>
  <c r="AW52" i="58"/>
  <c r="AU52" i="58"/>
  <c r="AP52" i="58"/>
  <c r="AN52" i="58"/>
  <c r="AI52" i="58"/>
  <c r="AG52" i="58"/>
  <c r="AB52" i="58"/>
  <c r="Z52" i="58"/>
  <c r="U52" i="58"/>
  <c r="S52" i="58"/>
  <c r="L52" i="58"/>
  <c r="CA51" i="58"/>
  <c r="BY51" i="58"/>
  <c r="BW51" i="58"/>
  <c r="BR51" i="58"/>
  <c r="BP51" i="58"/>
  <c r="BK51" i="58"/>
  <c r="BI51" i="58"/>
  <c r="BD51" i="58"/>
  <c r="BB51" i="58"/>
  <c r="AW51" i="58"/>
  <c r="AU51" i="58"/>
  <c r="AP51" i="58"/>
  <c r="AN51" i="58"/>
  <c r="AI51" i="58"/>
  <c r="AG51" i="58"/>
  <c r="AB51" i="58"/>
  <c r="Z51" i="58"/>
  <c r="U51" i="58"/>
  <c r="S51" i="58"/>
  <c r="N51" i="58"/>
  <c r="L51" i="58"/>
  <c r="CA50" i="58"/>
  <c r="BY50" i="58"/>
  <c r="BW50" i="58"/>
  <c r="BR50" i="58"/>
  <c r="BP50" i="58"/>
  <c r="BK50" i="58"/>
  <c r="BI50" i="58"/>
  <c r="BD50" i="58"/>
  <c r="BB50" i="58"/>
  <c r="AW50" i="58"/>
  <c r="AU50" i="58"/>
  <c r="AP50" i="58"/>
  <c r="AN50" i="58"/>
  <c r="AI50" i="58"/>
  <c r="AG50" i="58"/>
  <c r="AB50" i="58"/>
  <c r="Z50" i="58"/>
  <c r="U50" i="58"/>
  <c r="S50" i="58"/>
  <c r="N50" i="58"/>
  <c r="L50" i="58"/>
  <c r="CA49" i="58"/>
  <c r="BY49" i="58"/>
  <c r="BW49" i="58"/>
  <c r="BR49" i="58"/>
  <c r="BP49" i="58"/>
  <c r="BK49" i="58"/>
  <c r="BI49" i="58"/>
  <c r="BD49" i="58"/>
  <c r="BB49" i="58"/>
  <c r="AW49" i="58"/>
  <c r="AU49" i="58"/>
  <c r="AP49" i="58"/>
  <c r="AN49" i="58"/>
  <c r="AI49" i="58"/>
  <c r="AG49" i="58"/>
  <c r="AB49" i="58"/>
  <c r="Z49" i="58"/>
  <c r="U49" i="58"/>
  <c r="S49" i="58"/>
  <c r="L49" i="58"/>
  <c r="CA48" i="58"/>
  <c r="BY48" i="58"/>
  <c r="BW48" i="58"/>
  <c r="BR48" i="58"/>
  <c r="BP48" i="58"/>
  <c r="BK48" i="58"/>
  <c r="BI48" i="58"/>
  <c r="BD48" i="58"/>
  <c r="BB48" i="58"/>
  <c r="AW48" i="58"/>
  <c r="AU48" i="58"/>
  <c r="AP48" i="58"/>
  <c r="AN48" i="58"/>
  <c r="AI48" i="58"/>
  <c r="AG48" i="58"/>
  <c r="AB48" i="58"/>
  <c r="Z48" i="58"/>
  <c r="U48" i="58"/>
  <c r="S48" i="58"/>
  <c r="L48" i="58"/>
  <c r="CA47" i="58"/>
  <c r="BY47" i="58"/>
  <c r="BW47" i="58"/>
  <c r="BR47" i="58"/>
  <c r="BP47" i="58"/>
  <c r="BK47" i="58"/>
  <c r="BI47" i="58"/>
  <c r="BD47" i="58"/>
  <c r="BB47" i="58"/>
  <c r="AW47" i="58"/>
  <c r="AU47" i="58"/>
  <c r="AP47" i="58"/>
  <c r="AN47" i="58"/>
  <c r="AI47" i="58"/>
  <c r="AG47" i="58"/>
  <c r="AB47" i="58"/>
  <c r="Z47" i="58"/>
  <c r="U47" i="58"/>
  <c r="S47" i="58"/>
  <c r="N47" i="58"/>
  <c r="L47" i="58"/>
  <c r="CA46" i="58"/>
  <c r="BY46" i="58"/>
  <c r="BW46" i="58"/>
  <c r="BR46" i="58"/>
  <c r="BP46" i="58"/>
  <c r="BK46" i="58"/>
  <c r="BI46" i="58"/>
  <c r="BD46" i="58"/>
  <c r="BB46" i="58"/>
  <c r="AW46" i="58"/>
  <c r="AU46" i="58"/>
  <c r="AP46" i="58"/>
  <c r="AN46" i="58"/>
  <c r="AI46" i="58"/>
  <c r="AG46" i="58"/>
  <c r="AB46" i="58"/>
  <c r="Z46" i="58"/>
  <c r="S46" i="58"/>
  <c r="N46" i="58"/>
  <c r="L46" i="58"/>
  <c r="CA45" i="58"/>
  <c r="BY45" i="58"/>
  <c r="BW45" i="58"/>
  <c r="BR45" i="58"/>
  <c r="BP45" i="58"/>
  <c r="BK45" i="58"/>
  <c r="BI45" i="58"/>
  <c r="BD45" i="58"/>
  <c r="BB45" i="58"/>
  <c r="AW45" i="58"/>
  <c r="AU45" i="58"/>
  <c r="AP45" i="58"/>
  <c r="AN45" i="58"/>
  <c r="AI45" i="58"/>
  <c r="AG45" i="58"/>
  <c r="AB45" i="58"/>
  <c r="Z45" i="58"/>
  <c r="U45" i="58"/>
  <c r="S45" i="58"/>
  <c r="N45" i="58"/>
  <c r="L45" i="58"/>
  <c r="CA44" i="58"/>
  <c r="BY44" i="58"/>
  <c r="BW44" i="58"/>
  <c r="BR44" i="58"/>
  <c r="BP44" i="58"/>
  <c r="BK44" i="58"/>
  <c r="BI44" i="58"/>
  <c r="BD44" i="58"/>
  <c r="BB44" i="58"/>
  <c r="AW44" i="58"/>
  <c r="AU44" i="58"/>
  <c r="AP44" i="58"/>
  <c r="AN44" i="58"/>
  <c r="AI44" i="58"/>
  <c r="AG44" i="58"/>
  <c r="AB44" i="58"/>
  <c r="Z44" i="58"/>
  <c r="U44" i="58"/>
  <c r="S44" i="58"/>
  <c r="N44" i="58"/>
  <c r="L44" i="58"/>
  <c r="CA43" i="58"/>
  <c r="BY43" i="58"/>
  <c r="BW43" i="58"/>
  <c r="BR43" i="58"/>
  <c r="BP43" i="58"/>
  <c r="BK43" i="58"/>
  <c r="BI43" i="58"/>
  <c r="BD43" i="58"/>
  <c r="BB43" i="58"/>
  <c r="AW43" i="58"/>
  <c r="AU43" i="58"/>
  <c r="AP43" i="58"/>
  <c r="AN43" i="58"/>
  <c r="AI43" i="58"/>
  <c r="AG43" i="58"/>
  <c r="AB43" i="58"/>
  <c r="Z43" i="58"/>
  <c r="U43" i="58"/>
  <c r="S43" i="58"/>
  <c r="N43" i="58"/>
  <c r="L43" i="58"/>
  <c r="CA42" i="58"/>
  <c r="BY42" i="58"/>
  <c r="BW42" i="58"/>
  <c r="BR42" i="58"/>
  <c r="BP42" i="58"/>
  <c r="BK42" i="58"/>
  <c r="BI42" i="58"/>
  <c r="BD42" i="58"/>
  <c r="BB42" i="58"/>
  <c r="AW42" i="58"/>
  <c r="AU42" i="58"/>
  <c r="AP42" i="58"/>
  <c r="AN42" i="58"/>
  <c r="AI42" i="58"/>
  <c r="AG42" i="58"/>
  <c r="AB42" i="58"/>
  <c r="Z42" i="58"/>
  <c r="U42" i="58"/>
  <c r="S42" i="58"/>
  <c r="N42" i="58"/>
  <c r="L42" i="58"/>
  <c r="CA41" i="58"/>
  <c r="BY41" i="58"/>
  <c r="BW41" i="58"/>
  <c r="BR41" i="58"/>
  <c r="BP41" i="58"/>
  <c r="BK41" i="58"/>
  <c r="BI41" i="58"/>
  <c r="BD41" i="58"/>
  <c r="BB41" i="58"/>
  <c r="AW41" i="58"/>
  <c r="AU41" i="58"/>
  <c r="AP41" i="58"/>
  <c r="AN41" i="58"/>
  <c r="AI41" i="58"/>
  <c r="AG41" i="58"/>
  <c r="AB41" i="58"/>
  <c r="Z41" i="58"/>
  <c r="U41" i="58"/>
  <c r="S41" i="58"/>
  <c r="N41" i="58"/>
  <c r="L41" i="58"/>
  <c r="CA40" i="58"/>
  <c r="BY40" i="58"/>
  <c r="BW40" i="58"/>
  <c r="BR40" i="58"/>
  <c r="BP40" i="58"/>
  <c r="BK40" i="58"/>
  <c r="BI40" i="58"/>
  <c r="BD40" i="58"/>
  <c r="BB40" i="58"/>
  <c r="AW40" i="58"/>
  <c r="AU40" i="58"/>
  <c r="AP40" i="58"/>
  <c r="AN40" i="58"/>
  <c r="AI40" i="58"/>
  <c r="AG40" i="58"/>
  <c r="AB40" i="58"/>
  <c r="Z40" i="58"/>
  <c r="U40" i="58"/>
  <c r="S40" i="58"/>
  <c r="L40" i="58"/>
  <c r="CA39" i="58"/>
  <c r="BY39" i="58"/>
  <c r="BW39" i="58"/>
  <c r="BR39" i="58"/>
  <c r="BP39" i="58"/>
  <c r="BK39" i="58"/>
  <c r="BI39" i="58"/>
  <c r="BD39" i="58"/>
  <c r="BB39" i="58"/>
  <c r="AW39" i="58"/>
  <c r="AU39" i="58"/>
  <c r="AP39" i="58"/>
  <c r="AN39" i="58"/>
  <c r="AI39" i="58"/>
  <c r="AG39" i="58"/>
  <c r="AB39" i="58"/>
  <c r="Z39" i="58"/>
  <c r="U39" i="58"/>
  <c r="S39" i="58"/>
  <c r="N39" i="58"/>
  <c r="L39" i="58"/>
  <c r="CA38" i="58"/>
  <c r="BY38" i="58"/>
  <c r="BW38" i="58"/>
  <c r="BR38" i="58"/>
  <c r="BP38" i="58"/>
  <c r="BK38" i="58"/>
  <c r="BI38" i="58"/>
  <c r="BD38" i="58"/>
  <c r="BB38" i="58"/>
  <c r="AW38" i="58"/>
  <c r="AU38" i="58"/>
  <c r="AP38" i="58"/>
  <c r="AN38" i="58"/>
  <c r="AI38" i="58"/>
  <c r="AG38" i="58"/>
  <c r="AB38" i="58"/>
  <c r="Z38" i="58"/>
  <c r="U38" i="58"/>
  <c r="S38" i="58"/>
  <c r="L38" i="58"/>
  <c r="CA37" i="58"/>
  <c r="BY37" i="58"/>
  <c r="BW37" i="58"/>
  <c r="BR37" i="58"/>
  <c r="BP37" i="58"/>
  <c r="BK37" i="58"/>
  <c r="BI37" i="58"/>
  <c r="BD37" i="58"/>
  <c r="BB37" i="58"/>
  <c r="AW37" i="58"/>
  <c r="AU37" i="58"/>
  <c r="AP37" i="58"/>
  <c r="AN37" i="58"/>
  <c r="AI37" i="58"/>
  <c r="AG37" i="58"/>
  <c r="AB37" i="58"/>
  <c r="Z37" i="58"/>
  <c r="U37" i="58"/>
  <c r="S37" i="58"/>
  <c r="N37" i="58"/>
  <c r="L37" i="58"/>
  <c r="CA36" i="58"/>
  <c r="BY36" i="58"/>
  <c r="BW36" i="58"/>
  <c r="BR36" i="58"/>
  <c r="BP36" i="58"/>
  <c r="BK36" i="58"/>
  <c r="BI36" i="58"/>
  <c r="BD36" i="58"/>
  <c r="BB36" i="58"/>
  <c r="AW36" i="58"/>
  <c r="AU36" i="58"/>
  <c r="AP36" i="58"/>
  <c r="AN36" i="58"/>
  <c r="AI36" i="58"/>
  <c r="AG36" i="58"/>
  <c r="AB36" i="58"/>
  <c r="Z36" i="58"/>
  <c r="U36" i="58"/>
  <c r="S36" i="58"/>
  <c r="N36" i="58"/>
  <c r="L36" i="58"/>
  <c r="CA35" i="58"/>
  <c r="BY35" i="58"/>
  <c r="BW35" i="58"/>
  <c r="BR35" i="58"/>
  <c r="BP35" i="58"/>
  <c r="BK35" i="58"/>
  <c r="BI35" i="58"/>
  <c r="BD35" i="58"/>
  <c r="BB35" i="58"/>
  <c r="AW35" i="58"/>
  <c r="AU35" i="58"/>
  <c r="AP35" i="58"/>
  <c r="AN35" i="58"/>
  <c r="AI35" i="58"/>
  <c r="AG35" i="58"/>
  <c r="AB35" i="58"/>
  <c r="Z35" i="58"/>
  <c r="U35" i="58"/>
  <c r="S35" i="58"/>
  <c r="N35" i="58"/>
  <c r="L35" i="58"/>
  <c r="CA34" i="58"/>
  <c r="BY34" i="58"/>
  <c r="BW34" i="58"/>
  <c r="BR34" i="58"/>
  <c r="BP34" i="58"/>
  <c r="BK34" i="58"/>
  <c r="BI34" i="58"/>
  <c r="BD34" i="58"/>
  <c r="BB34" i="58"/>
  <c r="AW34" i="58"/>
  <c r="AU34" i="58"/>
  <c r="AP34" i="58"/>
  <c r="AN34" i="58"/>
  <c r="AI34" i="58"/>
  <c r="AG34" i="58"/>
  <c r="AB34" i="58"/>
  <c r="Z34" i="58"/>
  <c r="U34" i="58"/>
  <c r="S34" i="58"/>
  <c r="N34" i="58"/>
  <c r="L34" i="58"/>
  <c r="CA33" i="58"/>
  <c r="BY33" i="58"/>
  <c r="BW33" i="58"/>
  <c r="BR33" i="58"/>
  <c r="BP33" i="58"/>
  <c r="BK33" i="58"/>
  <c r="BI33" i="58"/>
  <c r="BD33" i="58"/>
  <c r="BB33" i="58"/>
  <c r="AW33" i="58"/>
  <c r="AU33" i="58"/>
  <c r="AP33" i="58"/>
  <c r="AN33" i="58"/>
  <c r="AI33" i="58"/>
  <c r="AG33" i="58"/>
  <c r="AB33" i="58"/>
  <c r="Z33" i="58"/>
  <c r="U33" i="58"/>
  <c r="S33" i="58"/>
  <c r="L33" i="58"/>
  <c r="CA32" i="58"/>
  <c r="BY32" i="58"/>
  <c r="BW32" i="58"/>
  <c r="BR32" i="58"/>
  <c r="BP32" i="58"/>
  <c r="BK32" i="58"/>
  <c r="BI32" i="58"/>
  <c r="BD32" i="58"/>
  <c r="BB32" i="58"/>
  <c r="AW32" i="58"/>
  <c r="AU32" i="58"/>
  <c r="AP32" i="58"/>
  <c r="AN32" i="58"/>
  <c r="AI32" i="58"/>
  <c r="AG32" i="58"/>
  <c r="AB32" i="58"/>
  <c r="Z32" i="58"/>
  <c r="U32" i="58"/>
  <c r="S32" i="58"/>
  <c r="L32" i="58"/>
  <c r="CA31" i="58"/>
  <c r="BY31" i="58"/>
  <c r="BW31" i="58"/>
  <c r="BR31" i="58"/>
  <c r="BP31" i="58"/>
  <c r="BK31" i="58"/>
  <c r="BI31" i="58"/>
  <c r="BD31" i="58"/>
  <c r="BB31" i="58"/>
  <c r="AW31" i="58"/>
  <c r="AU31" i="58"/>
  <c r="AP31" i="58"/>
  <c r="AN31" i="58"/>
  <c r="AI31" i="58"/>
  <c r="AG31" i="58"/>
  <c r="AB31" i="58"/>
  <c r="Z31" i="58"/>
  <c r="U31" i="58"/>
  <c r="S31" i="58"/>
  <c r="N31" i="58"/>
  <c r="L31" i="58"/>
  <c r="CA30" i="58"/>
  <c r="BY30" i="58"/>
  <c r="BW30" i="58"/>
  <c r="BR30" i="58"/>
  <c r="BP30" i="58"/>
  <c r="BK30" i="58"/>
  <c r="BI30" i="58"/>
  <c r="BD30" i="58"/>
  <c r="BB30" i="58"/>
  <c r="AW30" i="58"/>
  <c r="AU30" i="58"/>
  <c r="AP30" i="58"/>
  <c r="AN30" i="58"/>
  <c r="AI30" i="58"/>
  <c r="AG30" i="58"/>
  <c r="AB30" i="58"/>
  <c r="Z30" i="58"/>
  <c r="S30" i="58"/>
  <c r="N30" i="58"/>
  <c r="L30" i="58"/>
  <c r="CA29" i="58"/>
  <c r="BY29" i="58"/>
  <c r="BW29" i="58"/>
  <c r="BR29" i="58"/>
  <c r="BP29" i="58"/>
  <c r="BK29" i="58"/>
  <c r="BI29" i="58"/>
  <c r="BD29" i="58"/>
  <c r="BB29" i="58"/>
  <c r="AW29" i="58"/>
  <c r="AU29" i="58"/>
  <c r="AP29" i="58"/>
  <c r="AN29" i="58"/>
  <c r="AI29" i="58"/>
  <c r="AG29" i="58"/>
  <c r="AB29" i="58"/>
  <c r="Z29" i="58"/>
  <c r="U29" i="58"/>
  <c r="S29" i="58"/>
  <c r="N29" i="58"/>
  <c r="L29" i="58"/>
  <c r="CA28" i="58"/>
  <c r="BY28" i="58"/>
  <c r="BW28" i="58"/>
  <c r="BR28" i="58"/>
  <c r="BP28" i="58"/>
  <c r="BK28" i="58"/>
  <c r="BI28" i="58"/>
  <c r="BD28" i="58"/>
  <c r="BB28" i="58"/>
  <c r="AW28" i="58"/>
  <c r="AU28" i="58"/>
  <c r="AP28" i="58"/>
  <c r="AN28" i="58"/>
  <c r="AI28" i="58"/>
  <c r="AG28" i="58"/>
  <c r="AB28" i="58"/>
  <c r="Z28" i="58"/>
  <c r="U28" i="58"/>
  <c r="S28" i="58"/>
  <c r="N28" i="58"/>
  <c r="L28" i="58"/>
  <c r="CA27" i="58"/>
  <c r="BY27" i="58"/>
  <c r="BW27" i="58"/>
  <c r="BR27" i="58"/>
  <c r="BP27" i="58"/>
  <c r="BK27" i="58"/>
  <c r="BI27" i="58"/>
  <c r="BD27" i="58"/>
  <c r="BB27" i="58"/>
  <c r="AW27" i="58"/>
  <c r="AU27" i="58"/>
  <c r="AP27" i="58"/>
  <c r="AN27" i="58"/>
  <c r="AI27" i="58"/>
  <c r="AG27" i="58"/>
  <c r="AB27" i="58"/>
  <c r="Z27" i="58"/>
  <c r="U27" i="58"/>
  <c r="S27" i="58"/>
  <c r="N27" i="58"/>
  <c r="L27" i="58"/>
  <c r="CA26" i="58"/>
  <c r="BY26" i="58"/>
  <c r="BW26" i="58"/>
  <c r="BR26" i="58"/>
  <c r="BP26" i="58"/>
  <c r="BK26" i="58"/>
  <c r="BI26" i="58"/>
  <c r="BD26" i="58"/>
  <c r="BB26" i="58"/>
  <c r="AW26" i="58"/>
  <c r="AU26" i="58"/>
  <c r="AP26" i="58"/>
  <c r="AN26" i="58"/>
  <c r="AI26" i="58"/>
  <c r="AG26" i="58"/>
  <c r="AB26" i="58"/>
  <c r="Z26" i="58"/>
  <c r="U26" i="58"/>
  <c r="S26" i="58"/>
  <c r="N26" i="58"/>
  <c r="L26" i="58"/>
  <c r="CA25" i="58"/>
  <c r="BY25" i="58"/>
  <c r="BW25" i="58"/>
  <c r="BR25" i="58"/>
  <c r="BP25" i="58"/>
  <c r="BK25" i="58"/>
  <c r="BI25" i="58"/>
  <c r="BD25" i="58"/>
  <c r="BB25" i="58"/>
  <c r="AW25" i="58"/>
  <c r="AU25" i="58"/>
  <c r="AP25" i="58"/>
  <c r="AN25" i="58"/>
  <c r="AI25" i="58"/>
  <c r="AG25" i="58"/>
  <c r="AB25" i="58"/>
  <c r="Z25" i="58"/>
  <c r="U25" i="58"/>
  <c r="S25" i="58"/>
  <c r="N25" i="58"/>
  <c r="L25" i="58"/>
  <c r="CA24" i="58"/>
  <c r="BY24" i="58"/>
  <c r="BW24" i="58"/>
  <c r="BR24" i="58"/>
  <c r="BP24" i="58"/>
  <c r="BK24" i="58"/>
  <c r="BI24" i="58"/>
  <c r="BD24" i="58"/>
  <c r="BB24" i="58"/>
  <c r="AW24" i="58"/>
  <c r="AU24" i="58"/>
  <c r="AP24" i="58"/>
  <c r="AN24" i="58"/>
  <c r="AI24" i="58"/>
  <c r="AG24" i="58"/>
  <c r="AB24" i="58"/>
  <c r="Z24" i="58"/>
  <c r="U24" i="58"/>
  <c r="S24" i="58"/>
  <c r="L24" i="58"/>
  <c r="CA23" i="58"/>
  <c r="BY23" i="58"/>
  <c r="BW23" i="58"/>
  <c r="BR23" i="58"/>
  <c r="BP23" i="58"/>
  <c r="BK23" i="58"/>
  <c r="BI23" i="58"/>
  <c r="BD23" i="58"/>
  <c r="BB23" i="58"/>
  <c r="AW23" i="58"/>
  <c r="AU23" i="58"/>
  <c r="AP23" i="58"/>
  <c r="AN23" i="58"/>
  <c r="AI23" i="58"/>
  <c r="AG23" i="58"/>
  <c r="AB23" i="58"/>
  <c r="Z23" i="58"/>
  <c r="U23" i="58"/>
  <c r="S23" i="58"/>
  <c r="N23" i="58"/>
  <c r="L23" i="58"/>
  <c r="CA22" i="58"/>
  <c r="BY22" i="58"/>
  <c r="BW22" i="58"/>
  <c r="BR22" i="58"/>
  <c r="BP22" i="58"/>
  <c r="BK22" i="58"/>
  <c r="BI22" i="58"/>
  <c r="BD22" i="58"/>
  <c r="BB22" i="58"/>
  <c r="AW22" i="58"/>
  <c r="AU22" i="58"/>
  <c r="AP22" i="58"/>
  <c r="AN22" i="58"/>
  <c r="AI22" i="58"/>
  <c r="AG22" i="58"/>
  <c r="AB22" i="58"/>
  <c r="Z22" i="58"/>
  <c r="U22" i="58"/>
  <c r="S22" i="58"/>
  <c r="L22" i="58"/>
  <c r="CA21" i="58"/>
  <c r="BY21" i="58"/>
  <c r="BW21" i="58"/>
  <c r="BR21" i="58"/>
  <c r="BP21" i="58"/>
  <c r="BK21" i="58"/>
  <c r="BI21" i="58"/>
  <c r="BD21" i="58"/>
  <c r="BB21" i="58"/>
  <c r="AW21" i="58"/>
  <c r="AU21" i="58"/>
  <c r="AP21" i="58"/>
  <c r="AN21" i="58"/>
  <c r="AI21" i="58"/>
  <c r="AG21" i="58"/>
  <c r="AB21" i="58"/>
  <c r="Z21" i="58"/>
  <c r="U21" i="58"/>
  <c r="S21" i="58"/>
  <c r="N21" i="58"/>
  <c r="L21" i="58"/>
  <c r="CA20" i="58"/>
  <c r="BY20" i="58"/>
  <c r="BW20" i="58"/>
  <c r="BR20" i="58"/>
  <c r="BP20" i="58"/>
  <c r="BK20" i="58"/>
  <c r="BI20" i="58"/>
  <c r="BD20" i="58"/>
  <c r="BB20" i="58"/>
  <c r="AW20" i="58"/>
  <c r="AU20" i="58"/>
  <c r="AP20" i="58"/>
  <c r="AN20" i="58"/>
  <c r="AI20" i="58"/>
  <c r="AG20" i="58"/>
  <c r="AB20" i="58"/>
  <c r="Z20" i="58"/>
  <c r="U20" i="58"/>
  <c r="S20" i="58"/>
  <c r="N20" i="58"/>
  <c r="L20" i="58"/>
  <c r="CA19" i="58"/>
  <c r="BY19" i="58"/>
  <c r="BW19" i="58"/>
  <c r="BR19" i="58"/>
  <c r="BP19" i="58"/>
  <c r="BK19" i="58"/>
  <c r="BI19" i="58"/>
  <c r="BD19" i="58"/>
  <c r="BB19" i="58"/>
  <c r="AW19" i="58"/>
  <c r="AU19" i="58"/>
  <c r="AP19" i="58"/>
  <c r="AN19" i="58"/>
  <c r="AI19" i="58"/>
  <c r="AG19" i="58"/>
  <c r="AB19" i="58"/>
  <c r="Z19" i="58"/>
  <c r="U19" i="58"/>
  <c r="S19" i="58"/>
  <c r="N19" i="58"/>
  <c r="L19" i="58"/>
  <c r="CA18" i="58"/>
  <c r="BY18" i="58"/>
  <c r="BW18" i="58"/>
  <c r="BR18" i="58"/>
  <c r="BP18" i="58"/>
  <c r="BK18" i="58"/>
  <c r="BI18" i="58"/>
  <c r="BD18" i="58"/>
  <c r="BB18" i="58"/>
  <c r="AW18" i="58"/>
  <c r="AU18" i="58"/>
  <c r="AP18" i="58"/>
  <c r="AN18" i="58"/>
  <c r="AI18" i="58"/>
  <c r="AG18" i="58"/>
  <c r="AB18" i="58"/>
  <c r="Z18" i="58"/>
  <c r="U18" i="58"/>
  <c r="S18" i="58"/>
  <c r="N18" i="58"/>
  <c r="L18" i="58"/>
  <c r="CA17" i="58"/>
  <c r="BY17" i="58"/>
  <c r="BW17" i="58"/>
  <c r="BR17" i="58"/>
  <c r="BP17" i="58"/>
  <c r="BK17" i="58"/>
  <c r="BI17" i="58"/>
  <c r="BD17" i="58"/>
  <c r="BB17" i="58"/>
  <c r="AW17" i="58"/>
  <c r="AU17" i="58"/>
  <c r="AP17" i="58"/>
  <c r="AN17" i="58"/>
  <c r="AI17" i="58"/>
  <c r="AG17" i="58"/>
  <c r="AB17" i="58"/>
  <c r="Z17" i="58"/>
  <c r="U17" i="58"/>
  <c r="S17" i="58"/>
  <c r="L17" i="58"/>
  <c r="CA16" i="58"/>
  <c r="BY16" i="58"/>
  <c r="BW16" i="58"/>
  <c r="BR16" i="58"/>
  <c r="BP16" i="58"/>
  <c r="BK16" i="58"/>
  <c r="BI16" i="58"/>
  <c r="BD16" i="58"/>
  <c r="BB16" i="58"/>
  <c r="AW16" i="58"/>
  <c r="AU16" i="58"/>
  <c r="AP16" i="58"/>
  <c r="AN16" i="58"/>
  <c r="AI16" i="58"/>
  <c r="AG16" i="58"/>
  <c r="AB16" i="58"/>
  <c r="Z16" i="58"/>
  <c r="U16" i="58"/>
  <c r="S16" i="58"/>
  <c r="L16" i="58"/>
  <c r="CA15" i="58"/>
  <c r="BY15" i="58"/>
  <c r="BW15" i="58"/>
  <c r="BR15" i="58"/>
  <c r="BP15" i="58"/>
  <c r="BK15" i="58"/>
  <c r="BI15" i="58"/>
  <c r="BD15" i="58"/>
  <c r="BB15" i="58"/>
  <c r="AW15" i="58"/>
  <c r="AU15" i="58"/>
  <c r="AP15" i="58"/>
  <c r="AN15" i="58"/>
  <c r="AI15" i="58"/>
  <c r="AG15" i="58"/>
  <c r="AB15" i="58"/>
  <c r="Z15" i="58"/>
  <c r="U15" i="58"/>
  <c r="S15" i="58"/>
  <c r="N15" i="58"/>
  <c r="L15" i="58"/>
  <c r="CA14" i="58"/>
  <c r="BY14" i="58"/>
  <c r="BW14" i="58"/>
  <c r="BR14" i="58"/>
  <c r="BP14" i="58"/>
  <c r="BI14" i="58"/>
  <c r="BD14" i="58"/>
  <c r="BB14" i="58"/>
  <c r="AW14" i="58"/>
  <c r="AU14" i="58"/>
  <c r="AP14" i="58"/>
  <c r="AN14" i="58"/>
  <c r="AI14" i="58"/>
  <c r="AG14" i="58"/>
  <c r="AB14" i="58"/>
  <c r="Z14" i="58"/>
  <c r="S14" i="58"/>
  <c r="N14" i="58"/>
  <c r="L14" i="58"/>
  <c r="BY59" i="53"/>
  <c r="BR59" i="53"/>
  <c r="BK59" i="53"/>
  <c r="BD59" i="53"/>
  <c r="AW59" i="53"/>
  <c r="AP59" i="53"/>
  <c r="AI59" i="53"/>
  <c r="AB59" i="53"/>
  <c r="U59" i="53"/>
  <c r="N59" i="53"/>
  <c r="BX57" i="53"/>
  <c r="BX60" i="53" s="1"/>
  <c r="BQ57" i="53"/>
  <c r="BQ60" i="53" s="1"/>
  <c r="BJ57" i="53"/>
  <c r="BJ60" i="53" s="1"/>
  <c r="BC57" i="53"/>
  <c r="BC60" i="53" s="1"/>
  <c r="AV57" i="53"/>
  <c r="AV60" i="53" s="1"/>
  <c r="AO57" i="53"/>
  <c r="AO60" i="53" s="1"/>
  <c r="AH57" i="53"/>
  <c r="AH60" i="53" s="1"/>
  <c r="AA57" i="53"/>
  <c r="AA60" i="53" s="1"/>
  <c r="T57" i="53"/>
  <c r="T60" i="53" s="1"/>
  <c r="M57" i="53"/>
  <c r="M60" i="53" s="1"/>
  <c r="CA56" i="53"/>
  <c r="BY56" i="53"/>
  <c r="BW56" i="53"/>
  <c r="BR56" i="53"/>
  <c r="BP56" i="53"/>
  <c r="BK56" i="53"/>
  <c r="BI56" i="53"/>
  <c r="BD56" i="53"/>
  <c r="BB56" i="53"/>
  <c r="AW56" i="53"/>
  <c r="AU56" i="53"/>
  <c r="AP56" i="53"/>
  <c r="AN56" i="53"/>
  <c r="AI56" i="53"/>
  <c r="AG56" i="53"/>
  <c r="AB56" i="53"/>
  <c r="Z56" i="53"/>
  <c r="U56" i="53"/>
  <c r="S56" i="53"/>
  <c r="N56" i="53"/>
  <c r="L56" i="53"/>
  <c r="CA55" i="53"/>
  <c r="BY55" i="53"/>
  <c r="BW55" i="53"/>
  <c r="BR55" i="53"/>
  <c r="BP55" i="53"/>
  <c r="BK55" i="53"/>
  <c r="BI55" i="53"/>
  <c r="BD55" i="53"/>
  <c r="BB55" i="53"/>
  <c r="AW55" i="53"/>
  <c r="AU55" i="53"/>
  <c r="AP55" i="53"/>
  <c r="AN55" i="53"/>
  <c r="AI55" i="53"/>
  <c r="AG55" i="53"/>
  <c r="AB55" i="53"/>
  <c r="Z55" i="53"/>
  <c r="U55" i="53"/>
  <c r="S55" i="53"/>
  <c r="N55" i="53"/>
  <c r="L55" i="53"/>
  <c r="CA54" i="53"/>
  <c r="BY54" i="53"/>
  <c r="BW54" i="53"/>
  <c r="BR54" i="53"/>
  <c r="BP54" i="53"/>
  <c r="BK54" i="53"/>
  <c r="BI54" i="53"/>
  <c r="BD54" i="53"/>
  <c r="BB54" i="53"/>
  <c r="AW54" i="53"/>
  <c r="AU54" i="53"/>
  <c r="AP54" i="53"/>
  <c r="AN54" i="53"/>
  <c r="AI54" i="53"/>
  <c r="AG54" i="53"/>
  <c r="AB54" i="53"/>
  <c r="Z54" i="53"/>
  <c r="U54" i="53"/>
  <c r="S54" i="53"/>
  <c r="L54" i="53"/>
  <c r="CA53" i="53"/>
  <c r="BY53" i="53"/>
  <c r="BW53" i="53"/>
  <c r="BR53" i="53"/>
  <c r="BP53" i="53"/>
  <c r="BK53" i="53"/>
  <c r="BI53" i="53"/>
  <c r="BD53" i="53"/>
  <c r="BB53" i="53"/>
  <c r="AW53" i="53"/>
  <c r="AU53" i="53"/>
  <c r="AP53" i="53"/>
  <c r="AN53" i="53"/>
  <c r="AI53" i="53"/>
  <c r="AG53" i="53"/>
  <c r="AB53" i="53"/>
  <c r="Z53" i="53"/>
  <c r="U53" i="53"/>
  <c r="S53" i="53"/>
  <c r="N53" i="53"/>
  <c r="L53" i="53"/>
  <c r="CA52" i="53"/>
  <c r="BY52" i="53"/>
  <c r="BW52" i="53"/>
  <c r="BR52" i="53"/>
  <c r="BP52" i="53"/>
  <c r="BK52" i="53"/>
  <c r="BI52" i="53"/>
  <c r="BD52" i="53"/>
  <c r="BB52" i="53"/>
  <c r="AW52" i="53"/>
  <c r="AU52" i="53"/>
  <c r="AP52" i="53"/>
  <c r="AN52" i="53"/>
  <c r="AI52" i="53"/>
  <c r="AG52" i="53"/>
  <c r="AB52" i="53"/>
  <c r="Z52" i="53"/>
  <c r="S52" i="53"/>
  <c r="N52" i="53"/>
  <c r="L52" i="53"/>
  <c r="CA51" i="53"/>
  <c r="BY51" i="53"/>
  <c r="BW51" i="53"/>
  <c r="BR51" i="53"/>
  <c r="BP51" i="53"/>
  <c r="BK51" i="53"/>
  <c r="BI51" i="53"/>
  <c r="BD51" i="53"/>
  <c r="BB51" i="53"/>
  <c r="AW51" i="53"/>
  <c r="AU51" i="53"/>
  <c r="AP51" i="53"/>
  <c r="AN51" i="53"/>
  <c r="AI51" i="53"/>
  <c r="AG51" i="53"/>
  <c r="AB51" i="53"/>
  <c r="Z51" i="53"/>
  <c r="S51" i="53"/>
  <c r="N51" i="53"/>
  <c r="L51" i="53"/>
  <c r="CA50" i="53"/>
  <c r="BY50" i="53"/>
  <c r="BW50" i="53"/>
  <c r="BR50" i="53"/>
  <c r="BP50" i="53"/>
  <c r="BK50" i="53"/>
  <c r="BI50" i="53"/>
  <c r="BD50" i="53"/>
  <c r="BB50" i="53"/>
  <c r="AW50" i="53"/>
  <c r="AU50" i="53"/>
  <c r="AP50" i="53"/>
  <c r="AN50" i="53"/>
  <c r="AI50" i="53"/>
  <c r="AG50" i="53"/>
  <c r="AB50" i="53"/>
  <c r="Z50" i="53"/>
  <c r="U50" i="53"/>
  <c r="S50" i="53"/>
  <c r="L50" i="53"/>
  <c r="CA49" i="53"/>
  <c r="BY49" i="53"/>
  <c r="BW49" i="53"/>
  <c r="BR49" i="53"/>
  <c r="BP49" i="53"/>
  <c r="BK49" i="53"/>
  <c r="BI49" i="53"/>
  <c r="BD49" i="53"/>
  <c r="BB49" i="53"/>
  <c r="AW49" i="53"/>
  <c r="AU49" i="53"/>
  <c r="AP49" i="53"/>
  <c r="AN49" i="53"/>
  <c r="AI49" i="53"/>
  <c r="AG49" i="53"/>
  <c r="AB49" i="53"/>
  <c r="Z49" i="53"/>
  <c r="U49" i="53"/>
  <c r="S49" i="53"/>
  <c r="N49" i="53"/>
  <c r="L49" i="53"/>
  <c r="CA48" i="53"/>
  <c r="BY48" i="53"/>
  <c r="BW48" i="53"/>
  <c r="BR48" i="53"/>
  <c r="BP48" i="53"/>
  <c r="BK48" i="53"/>
  <c r="BI48" i="53"/>
  <c r="BD48" i="53"/>
  <c r="BB48" i="53"/>
  <c r="AW48" i="53"/>
  <c r="AU48" i="53"/>
  <c r="AP48" i="53"/>
  <c r="AN48" i="53"/>
  <c r="AI48" i="53"/>
  <c r="AG48" i="53"/>
  <c r="AB48" i="53"/>
  <c r="Z48" i="53"/>
  <c r="U48" i="53"/>
  <c r="S48" i="53"/>
  <c r="N48" i="53"/>
  <c r="L48" i="53"/>
  <c r="CA47" i="53"/>
  <c r="BY47" i="53"/>
  <c r="BW47" i="53"/>
  <c r="BR47" i="53"/>
  <c r="BP47" i="53"/>
  <c r="BK47" i="53"/>
  <c r="BI47" i="53"/>
  <c r="BD47" i="53"/>
  <c r="BB47" i="53"/>
  <c r="AW47" i="53"/>
  <c r="AU47" i="53"/>
  <c r="AP47" i="53"/>
  <c r="AN47" i="53"/>
  <c r="AI47" i="53"/>
  <c r="AG47" i="53"/>
  <c r="AB47" i="53"/>
  <c r="Z47" i="53"/>
  <c r="U47" i="53"/>
  <c r="S47" i="53"/>
  <c r="N47" i="53"/>
  <c r="L47" i="53"/>
  <c r="CA46" i="53"/>
  <c r="BY46" i="53"/>
  <c r="BW46" i="53"/>
  <c r="BR46" i="53"/>
  <c r="BP46" i="53"/>
  <c r="BK46" i="53"/>
  <c r="BI46" i="53"/>
  <c r="BD46" i="53"/>
  <c r="BB46" i="53"/>
  <c r="AW46" i="53"/>
  <c r="AU46" i="53"/>
  <c r="AP46" i="53"/>
  <c r="AN46" i="53"/>
  <c r="AI46" i="53"/>
  <c r="AG46" i="53"/>
  <c r="AB46" i="53"/>
  <c r="Z46" i="53"/>
  <c r="U46" i="53"/>
  <c r="S46" i="53"/>
  <c r="L46" i="53"/>
  <c r="CA45" i="53"/>
  <c r="BY45" i="53"/>
  <c r="BW45" i="53"/>
  <c r="BR45" i="53"/>
  <c r="BP45" i="53"/>
  <c r="BK45" i="53"/>
  <c r="BI45" i="53"/>
  <c r="BD45" i="53"/>
  <c r="BB45" i="53"/>
  <c r="AW45" i="53"/>
  <c r="AU45" i="53"/>
  <c r="AP45" i="53"/>
  <c r="AN45" i="53"/>
  <c r="AI45" i="53"/>
  <c r="AG45" i="53"/>
  <c r="AB45" i="53"/>
  <c r="Z45" i="53"/>
  <c r="U45" i="53"/>
  <c r="S45" i="53"/>
  <c r="N45" i="53"/>
  <c r="L45" i="53"/>
  <c r="CA44" i="53"/>
  <c r="BY44" i="53"/>
  <c r="BW44" i="53"/>
  <c r="BR44" i="53"/>
  <c r="BP44" i="53"/>
  <c r="BK44" i="53"/>
  <c r="BI44" i="53"/>
  <c r="BD44" i="53"/>
  <c r="BB44" i="53"/>
  <c r="AW44" i="53"/>
  <c r="AU44" i="53"/>
  <c r="AP44" i="53"/>
  <c r="AN44" i="53"/>
  <c r="AI44" i="53"/>
  <c r="AG44" i="53"/>
  <c r="AB44" i="53"/>
  <c r="Z44" i="53"/>
  <c r="U44" i="53"/>
  <c r="S44" i="53"/>
  <c r="N44" i="53"/>
  <c r="L44" i="53"/>
  <c r="CA43" i="53"/>
  <c r="BY43" i="53"/>
  <c r="BW43" i="53"/>
  <c r="BR43" i="53"/>
  <c r="BP43" i="53"/>
  <c r="BK43" i="53"/>
  <c r="BI43" i="53"/>
  <c r="BD43" i="53"/>
  <c r="BB43" i="53"/>
  <c r="AW43" i="53"/>
  <c r="AU43" i="53"/>
  <c r="AP43" i="53"/>
  <c r="AN43" i="53"/>
  <c r="AI43" i="53"/>
  <c r="AG43" i="53"/>
  <c r="AB43" i="53"/>
  <c r="Z43" i="53"/>
  <c r="U43" i="53"/>
  <c r="S43" i="53"/>
  <c r="L43" i="53"/>
  <c r="CA42" i="53"/>
  <c r="BY42" i="53"/>
  <c r="BW42" i="53"/>
  <c r="BR42" i="53"/>
  <c r="BP42" i="53"/>
  <c r="BK42" i="53"/>
  <c r="BI42" i="53"/>
  <c r="BD42" i="53"/>
  <c r="BB42" i="53"/>
  <c r="AW42" i="53"/>
  <c r="AU42" i="53"/>
  <c r="AP42" i="53"/>
  <c r="AN42" i="53"/>
  <c r="AI42" i="53"/>
  <c r="AG42" i="53"/>
  <c r="AB42" i="53"/>
  <c r="Z42" i="53"/>
  <c r="U42" i="53"/>
  <c r="S42" i="53"/>
  <c r="N42" i="53"/>
  <c r="L42" i="53"/>
  <c r="CA41" i="53"/>
  <c r="BY41" i="53"/>
  <c r="BW41" i="53"/>
  <c r="BR41" i="53"/>
  <c r="BP41" i="53"/>
  <c r="BK41" i="53"/>
  <c r="BI41" i="53"/>
  <c r="BD41" i="53"/>
  <c r="BB41" i="53"/>
  <c r="AW41" i="53"/>
  <c r="AU41" i="53"/>
  <c r="AP41" i="53"/>
  <c r="AN41" i="53"/>
  <c r="AI41" i="53"/>
  <c r="AG41" i="53"/>
  <c r="AB41" i="53"/>
  <c r="Z41" i="53"/>
  <c r="U41" i="53"/>
  <c r="S41" i="53"/>
  <c r="N41" i="53"/>
  <c r="L41" i="53"/>
  <c r="CA40" i="53"/>
  <c r="BY40" i="53"/>
  <c r="BW40" i="53"/>
  <c r="BP40" i="53"/>
  <c r="BK40" i="53"/>
  <c r="BI40" i="53"/>
  <c r="BD40" i="53"/>
  <c r="BB40" i="53"/>
  <c r="AW40" i="53"/>
  <c r="AU40" i="53"/>
  <c r="AP40" i="53"/>
  <c r="AN40" i="53"/>
  <c r="AI40" i="53"/>
  <c r="AG40" i="53"/>
  <c r="AB40" i="53"/>
  <c r="Z40" i="53"/>
  <c r="U40" i="53"/>
  <c r="S40" i="53"/>
  <c r="N40" i="53"/>
  <c r="L40" i="53"/>
  <c r="CA39" i="53"/>
  <c r="BY39" i="53"/>
  <c r="BW39" i="53"/>
  <c r="BR39" i="53"/>
  <c r="BP39" i="53"/>
  <c r="BK39" i="53"/>
  <c r="BI39" i="53"/>
  <c r="BD39" i="53"/>
  <c r="BB39" i="53"/>
  <c r="AW39" i="53"/>
  <c r="AU39" i="53"/>
  <c r="AP39" i="53"/>
  <c r="AN39" i="53"/>
  <c r="AI39" i="53"/>
  <c r="AG39" i="53"/>
  <c r="AB39" i="53"/>
  <c r="Z39" i="53"/>
  <c r="U39" i="53"/>
  <c r="S39" i="53"/>
  <c r="N39" i="53"/>
  <c r="L39" i="53"/>
  <c r="CA38" i="53"/>
  <c r="BY38" i="53"/>
  <c r="BW38" i="53"/>
  <c r="BR38" i="53"/>
  <c r="BP38" i="53"/>
  <c r="BK38" i="53"/>
  <c r="BI38" i="53"/>
  <c r="BD38" i="53"/>
  <c r="BB38" i="53"/>
  <c r="AW38" i="53"/>
  <c r="AU38" i="53"/>
  <c r="AP38" i="53"/>
  <c r="AN38" i="53"/>
  <c r="AI38" i="53"/>
  <c r="AG38" i="53"/>
  <c r="AB38" i="53"/>
  <c r="Z38" i="53"/>
  <c r="U38" i="53"/>
  <c r="S38" i="53"/>
  <c r="L38" i="53"/>
  <c r="CA37" i="53"/>
  <c r="BY37" i="53"/>
  <c r="BW37" i="53"/>
  <c r="BR37" i="53"/>
  <c r="BP37" i="53"/>
  <c r="BK37" i="53"/>
  <c r="BI37" i="53"/>
  <c r="BD37" i="53"/>
  <c r="BB37" i="53"/>
  <c r="AW37" i="53"/>
  <c r="AU37" i="53"/>
  <c r="AP37" i="53"/>
  <c r="AN37" i="53"/>
  <c r="AI37" i="53"/>
  <c r="AG37" i="53"/>
  <c r="AB37" i="53"/>
  <c r="Z37" i="53"/>
  <c r="U37" i="53"/>
  <c r="S37" i="53"/>
  <c r="N37" i="53"/>
  <c r="L37" i="53"/>
  <c r="CA36" i="53"/>
  <c r="BY36" i="53"/>
  <c r="BW36" i="53"/>
  <c r="BR36" i="53"/>
  <c r="BP36" i="53"/>
  <c r="BK36" i="53"/>
  <c r="BI36" i="53"/>
  <c r="BD36" i="53"/>
  <c r="BB36" i="53"/>
  <c r="AW36" i="53"/>
  <c r="AU36" i="53"/>
  <c r="AP36" i="53"/>
  <c r="AN36" i="53"/>
  <c r="AI36" i="53"/>
  <c r="AG36" i="53"/>
  <c r="AB36" i="53"/>
  <c r="Z36" i="53"/>
  <c r="U36" i="53"/>
  <c r="S36" i="53"/>
  <c r="N36" i="53"/>
  <c r="L36" i="53"/>
  <c r="CA35" i="53"/>
  <c r="BY35" i="53"/>
  <c r="BW35" i="53"/>
  <c r="BR35" i="53"/>
  <c r="BP35" i="53"/>
  <c r="BK35" i="53"/>
  <c r="BI35" i="53"/>
  <c r="BD35" i="53"/>
  <c r="BB35" i="53"/>
  <c r="AW35" i="53"/>
  <c r="AU35" i="53"/>
  <c r="AP35" i="53"/>
  <c r="AN35" i="53"/>
  <c r="AI35" i="53"/>
  <c r="AG35" i="53"/>
  <c r="AB35" i="53"/>
  <c r="Z35" i="53"/>
  <c r="U35" i="53"/>
  <c r="S35" i="53"/>
  <c r="N35" i="53"/>
  <c r="L35" i="53"/>
  <c r="CA34" i="53"/>
  <c r="BY34" i="53"/>
  <c r="BW34" i="53"/>
  <c r="BR34" i="53"/>
  <c r="BP34" i="53"/>
  <c r="BK34" i="53"/>
  <c r="BI34" i="53"/>
  <c r="BD34" i="53"/>
  <c r="BB34" i="53"/>
  <c r="AW34" i="53"/>
  <c r="AU34" i="53"/>
  <c r="AP34" i="53"/>
  <c r="AN34" i="53"/>
  <c r="AI34" i="53"/>
  <c r="AG34" i="53"/>
  <c r="AB34" i="53"/>
  <c r="Z34" i="53"/>
  <c r="U34" i="53"/>
  <c r="S34" i="53"/>
  <c r="N34" i="53"/>
  <c r="L34" i="53"/>
  <c r="CA33" i="53"/>
  <c r="BY33" i="53"/>
  <c r="BW33" i="53"/>
  <c r="BR33" i="53"/>
  <c r="BP33" i="53"/>
  <c r="BK33" i="53"/>
  <c r="BI33" i="53"/>
  <c r="BD33" i="53"/>
  <c r="BB33" i="53"/>
  <c r="AW33" i="53"/>
  <c r="AU33" i="53"/>
  <c r="AP33" i="53"/>
  <c r="AN33" i="53"/>
  <c r="AI33" i="53"/>
  <c r="AG33" i="53"/>
  <c r="AB33" i="53"/>
  <c r="Z33" i="53"/>
  <c r="U33" i="53"/>
  <c r="S33" i="53"/>
  <c r="N33" i="53"/>
  <c r="L33" i="53"/>
  <c r="CA32" i="53"/>
  <c r="BY32" i="53"/>
  <c r="BW32" i="53"/>
  <c r="BR32" i="53"/>
  <c r="BP32" i="53"/>
  <c r="BK32" i="53"/>
  <c r="BI32" i="53"/>
  <c r="BD32" i="53"/>
  <c r="BB32" i="53"/>
  <c r="AW32" i="53"/>
  <c r="AU32" i="53"/>
  <c r="AP32" i="53"/>
  <c r="AN32" i="53"/>
  <c r="AI32" i="53"/>
  <c r="AG32" i="53"/>
  <c r="AB32" i="53"/>
  <c r="Z32" i="53"/>
  <c r="U32" i="53"/>
  <c r="S32" i="53"/>
  <c r="L32" i="53"/>
  <c r="CA31" i="53"/>
  <c r="BY31" i="53"/>
  <c r="BW31" i="53"/>
  <c r="BR31" i="53"/>
  <c r="BP31" i="53"/>
  <c r="BK31" i="53"/>
  <c r="BI31" i="53"/>
  <c r="BD31" i="53"/>
  <c r="BB31" i="53"/>
  <c r="AW31" i="53"/>
  <c r="AU31" i="53"/>
  <c r="AP31" i="53"/>
  <c r="AN31" i="53"/>
  <c r="AI31" i="53"/>
  <c r="AG31" i="53"/>
  <c r="AB31" i="53"/>
  <c r="Z31" i="53"/>
  <c r="U31" i="53"/>
  <c r="S31" i="53"/>
  <c r="N31" i="53"/>
  <c r="L31" i="53"/>
  <c r="CA30" i="53"/>
  <c r="BY30" i="53"/>
  <c r="BW30" i="53"/>
  <c r="BR30" i="53"/>
  <c r="BP30" i="53"/>
  <c r="BK30" i="53"/>
  <c r="BI30" i="53"/>
  <c r="BD30" i="53"/>
  <c r="BB30" i="53"/>
  <c r="AW30" i="53"/>
  <c r="AU30" i="53"/>
  <c r="AP30" i="53"/>
  <c r="AN30" i="53"/>
  <c r="AI30" i="53"/>
  <c r="AG30" i="53"/>
  <c r="AB30" i="53"/>
  <c r="Z30" i="53"/>
  <c r="U30" i="53"/>
  <c r="S30" i="53"/>
  <c r="L30" i="53"/>
  <c r="CA29" i="53"/>
  <c r="BY29" i="53"/>
  <c r="BW29" i="53"/>
  <c r="BR29" i="53"/>
  <c r="BP29" i="53"/>
  <c r="BK29" i="53"/>
  <c r="BI29" i="53"/>
  <c r="BD29" i="53"/>
  <c r="BB29" i="53"/>
  <c r="AW29" i="53"/>
  <c r="AU29" i="53"/>
  <c r="AP29" i="53"/>
  <c r="AN29" i="53"/>
  <c r="AI29" i="53"/>
  <c r="AG29" i="53"/>
  <c r="AB29" i="53"/>
  <c r="Z29" i="53"/>
  <c r="U29" i="53"/>
  <c r="S29" i="53"/>
  <c r="N29" i="53"/>
  <c r="L29" i="53"/>
  <c r="CA28" i="53"/>
  <c r="BY28" i="53"/>
  <c r="BW28" i="53"/>
  <c r="BR28" i="53"/>
  <c r="BP28" i="53"/>
  <c r="BK28" i="53"/>
  <c r="BI28" i="53"/>
  <c r="BD28" i="53"/>
  <c r="BB28" i="53"/>
  <c r="AW28" i="53"/>
  <c r="AU28" i="53"/>
  <c r="AP28" i="53"/>
  <c r="AN28" i="53"/>
  <c r="AI28" i="53"/>
  <c r="AG28" i="53"/>
  <c r="Z28" i="53"/>
  <c r="U28" i="53"/>
  <c r="S28" i="53"/>
  <c r="N28" i="53"/>
  <c r="L28" i="53"/>
  <c r="CA27" i="53"/>
  <c r="BY27" i="53"/>
  <c r="BW27" i="53"/>
  <c r="BR27" i="53"/>
  <c r="BP27" i="53"/>
  <c r="BK27" i="53"/>
  <c r="BI27" i="53"/>
  <c r="BD27" i="53"/>
  <c r="BB27" i="53"/>
  <c r="AW27" i="53"/>
  <c r="AU27" i="53"/>
  <c r="AP27" i="53"/>
  <c r="AN27" i="53"/>
  <c r="AI27" i="53"/>
  <c r="AG27" i="53"/>
  <c r="AB27" i="53"/>
  <c r="Z27" i="53"/>
  <c r="U27" i="53"/>
  <c r="S27" i="53"/>
  <c r="N27" i="53"/>
  <c r="L27" i="53"/>
  <c r="CA26" i="53"/>
  <c r="BY26" i="53"/>
  <c r="BW26" i="53"/>
  <c r="BR26" i="53"/>
  <c r="BP26" i="53"/>
  <c r="BK26" i="53"/>
  <c r="BI26" i="53"/>
  <c r="BD26" i="53"/>
  <c r="BB26" i="53"/>
  <c r="AW26" i="53"/>
  <c r="AU26" i="53"/>
  <c r="AN26" i="53"/>
  <c r="AI26" i="53"/>
  <c r="AG26" i="53"/>
  <c r="AB26" i="53"/>
  <c r="Z26" i="53"/>
  <c r="U26" i="53"/>
  <c r="S26" i="53"/>
  <c r="N26" i="53"/>
  <c r="L26" i="53"/>
  <c r="CA25" i="53"/>
  <c r="BY25" i="53"/>
  <c r="BW25" i="53"/>
  <c r="BR25" i="53"/>
  <c r="BP25" i="53"/>
  <c r="BK25" i="53"/>
  <c r="BI25" i="53"/>
  <c r="BD25" i="53"/>
  <c r="BB25" i="53"/>
  <c r="AW25" i="53"/>
  <c r="AU25" i="53"/>
  <c r="AP25" i="53"/>
  <c r="AN25" i="53"/>
  <c r="AI25" i="53"/>
  <c r="AG25" i="53"/>
  <c r="AB25" i="53"/>
  <c r="Z25" i="53"/>
  <c r="U25" i="53"/>
  <c r="S25" i="53"/>
  <c r="L25" i="53"/>
  <c r="CA24" i="53"/>
  <c r="BY24" i="53"/>
  <c r="BW24" i="53"/>
  <c r="BR24" i="53"/>
  <c r="BP24" i="53"/>
  <c r="BK24" i="53"/>
  <c r="BI24" i="53"/>
  <c r="BD24" i="53"/>
  <c r="BB24" i="53"/>
  <c r="AW24" i="53"/>
  <c r="AU24" i="53"/>
  <c r="AP24" i="53"/>
  <c r="AN24" i="53"/>
  <c r="AI24" i="53"/>
  <c r="AG24" i="53"/>
  <c r="AB24" i="53"/>
  <c r="Z24" i="53"/>
  <c r="U24" i="53"/>
  <c r="S24" i="53"/>
  <c r="N24" i="53"/>
  <c r="L24" i="53"/>
  <c r="CA23" i="53"/>
  <c r="BY23" i="53"/>
  <c r="BW23" i="53"/>
  <c r="BR23" i="53"/>
  <c r="BP23" i="53"/>
  <c r="BK23" i="53"/>
  <c r="BI23" i="53"/>
  <c r="BD23" i="53"/>
  <c r="BB23" i="53"/>
  <c r="AW23" i="53"/>
  <c r="AU23" i="53"/>
  <c r="AP23" i="53"/>
  <c r="AN23" i="53"/>
  <c r="AI23" i="53"/>
  <c r="AG23" i="53"/>
  <c r="AB23" i="53"/>
  <c r="Z23" i="53"/>
  <c r="U23" i="53"/>
  <c r="S23" i="53"/>
  <c r="N23" i="53"/>
  <c r="L23" i="53"/>
  <c r="CA22" i="53"/>
  <c r="BY22" i="53"/>
  <c r="BW22" i="53"/>
  <c r="BR22" i="53"/>
  <c r="BP22" i="53"/>
  <c r="BK22" i="53"/>
  <c r="BI22" i="53"/>
  <c r="BD22" i="53"/>
  <c r="BB22" i="53"/>
  <c r="AW22" i="53"/>
  <c r="AU22" i="53"/>
  <c r="AP22" i="53"/>
  <c r="AN22" i="53"/>
  <c r="AI22" i="53"/>
  <c r="AG22" i="53"/>
  <c r="AB22" i="53"/>
  <c r="Z22" i="53"/>
  <c r="U22" i="53"/>
  <c r="S22" i="53"/>
  <c r="L22" i="53"/>
  <c r="CA21" i="53"/>
  <c r="BY21" i="53"/>
  <c r="BW21" i="53"/>
  <c r="BR21" i="53"/>
  <c r="BP21" i="53"/>
  <c r="BK21" i="53"/>
  <c r="BI21" i="53"/>
  <c r="BD21" i="53"/>
  <c r="BB21" i="53"/>
  <c r="AW21" i="53"/>
  <c r="AU21" i="53"/>
  <c r="AP21" i="53"/>
  <c r="AN21" i="53"/>
  <c r="AI21" i="53"/>
  <c r="AG21" i="53"/>
  <c r="Z21" i="53"/>
  <c r="U21" i="53"/>
  <c r="S21" i="53"/>
  <c r="N21" i="53"/>
  <c r="L21" i="53"/>
  <c r="CA20" i="53"/>
  <c r="BY20" i="53"/>
  <c r="BW20" i="53"/>
  <c r="BR20" i="53"/>
  <c r="BP20" i="53"/>
  <c r="BK20" i="53"/>
  <c r="BI20" i="53"/>
  <c r="BD20" i="53"/>
  <c r="BB20" i="53"/>
  <c r="AW20" i="53"/>
  <c r="AU20" i="53"/>
  <c r="AP20" i="53"/>
  <c r="AN20" i="53"/>
  <c r="AI20" i="53"/>
  <c r="AG20" i="53"/>
  <c r="AB20" i="53"/>
  <c r="Z20" i="53"/>
  <c r="U20" i="53"/>
  <c r="S20" i="53"/>
  <c r="N20" i="53"/>
  <c r="L20" i="53"/>
  <c r="CA19" i="53"/>
  <c r="BY19" i="53"/>
  <c r="BW19" i="53"/>
  <c r="BR19" i="53"/>
  <c r="BP19" i="53"/>
  <c r="BK19" i="53"/>
  <c r="BI19" i="53"/>
  <c r="BD19" i="53"/>
  <c r="BB19" i="53"/>
  <c r="AW19" i="53"/>
  <c r="AU19" i="53"/>
  <c r="AP19" i="53"/>
  <c r="AN19" i="53"/>
  <c r="AI19" i="53"/>
  <c r="AG19" i="53"/>
  <c r="AB19" i="53"/>
  <c r="Z19" i="53"/>
  <c r="S19" i="53"/>
  <c r="N19" i="53"/>
  <c r="L19" i="53"/>
  <c r="CA18" i="53"/>
  <c r="BY18" i="53"/>
  <c r="BW18" i="53"/>
  <c r="BR18" i="53"/>
  <c r="BP18" i="53"/>
  <c r="BK18" i="53"/>
  <c r="BI18" i="53"/>
  <c r="BD18" i="53"/>
  <c r="BB18" i="53"/>
  <c r="AW18" i="53"/>
  <c r="AU18" i="53"/>
  <c r="AP18" i="53"/>
  <c r="AN18" i="53"/>
  <c r="AI18" i="53"/>
  <c r="AG18" i="53"/>
  <c r="AB18" i="53"/>
  <c r="Z18" i="53"/>
  <c r="U18" i="53"/>
  <c r="S18" i="53"/>
  <c r="L18" i="53"/>
  <c r="CA17" i="53"/>
  <c r="BY17" i="53"/>
  <c r="BW17" i="53"/>
  <c r="BR17" i="53"/>
  <c r="BP17" i="53"/>
  <c r="BK17" i="53"/>
  <c r="BI17" i="53"/>
  <c r="BD17" i="53"/>
  <c r="BB17" i="53"/>
  <c r="AU17" i="53"/>
  <c r="AP17" i="53"/>
  <c r="AN17" i="53"/>
  <c r="AI17" i="53"/>
  <c r="AG17" i="53"/>
  <c r="AB17" i="53"/>
  <c r="Z17" i="53"/>
  <c r="U17" i="53"/>
  <c r="S17" i="53"/>
  <c r="N17" i="53"/>
  <c r="L17" i="53"/>
  <c r="CA16" i="53"/>
  <c r="BY16" i="53"/>
  <c r="BW16" i="53"/>
  <c r="BR16" i="53"/>
  <c r="BP16" i="53"/>
  <c r="BK16" i="53"/>
  <c r="BI16" i="53"/>
  <c r="BD16" i="53"/>
  <c r="BB16" i="53"/>
  <c r="AW16" i="53"/>
  <c r="AU16" i="53"/>
  <c r="AP16" i="53"/>
  <c r="AN16" i="53"/>
  <c r="AI16" i="53"/>
  <c r="AG16" i="53"/>
  <c r="AB16" i="53"/>
  <c r="Z16" i="53"/>
  <c r="U16" i="53"/>
  <c r="S16" i="53"/>
  <c r="N16" i="53"/>
  <c r="L16" i="53"/>
  <c r="CA15" i="53"/>
  <c r="BY15" i="53"/>
  <c r="BW15" i="53"/>
  <c r="BR15" i="53"/>
  <c r="BP15" i="53"/>
  <c r="BK15" i="53"/>
  <c r="BI15" i="53"/>
  <c r="BD15" i="53"/>
  <c r="BB15" i="53"/>
  <c r="AW15" i="53"/>
  <c r="AU15" i="53"/>
  <c r="AP15" i="53"/>
  <c r="AN15" i="53"/>
  <c r="AG15" i="53"/>
  <c r="AB15" i="53"/>
  <c r="Z15" i="53"/>
  <c r="U15" i="53"/>
  <c r="S15" i="53"/>
  <c r="N15" i="53"/>
  <c r="L15" i="53"/>
  <c r="CA14" i="53"/>
  <c r="BY14" i="53"/>
  <c r="BW14" i="53"/>
  <c r="BP14" i="53"/>
  <c r="BI14" i="53"/>
  <c r="BB14" i="53"/>
  <c r="AW14" i="53"/>
  <c r="AU14" i="53"/>
  <c r="AP14" i="53"/>
  <c r="AN14" i="53"/>
  <c r="AI14" i="53"/>
  <c r="AG14" i="53"/>
  <c r="AB14" i="53"/>
  <c r="Z14" i="53"/>
  <c r="S14" i="53"/>
  <c r="V14" i="53" s="1"/>
  <c r="V57" i="53" s="1"/>
  <c r="V60" i="53" s="1"/>
  <c r="L14" i="53"/>
  <c r="BY59" i="49"/>
  <c r="BR59" i="49"/>
  <c r="BK59" i="49"/>
  <c r="BD59" i="49"/>
  <c r="AW59" i="49"/>
  <c r="AP59" i="49"/>
  <c r="AI59" i="49"/>
  <c r="AB59" i="49"/>
  <c r="U59" i="49"/>
  <c r="N59" i="49"/>
  <c r="BX57" i="49"/>
  <c r="BX60" i="49" s="1"/>
  <c r="BQ57" i="49"/>
  <c r="BQ60" i="49" s="1"/>
  <c r="BJ57" i="49"/>
  <c r="BC57" i="49"/>
  <c r="BC60" i="49" s="1"/>
  <c r="AV57" i="49"/>
  <c r="AV60" i="49" s="1"/>
  <c r="AO57" i="49"/>
  <c r="AO60" i="49" s="1"/>
  <c r="AH57" i="49"/>
  <c r="AH60" i="49" s="1"/>
  <c r="AA57" i="49"/>
  <c r="AA60" i="49" s="1"/>
  <c r="T57" i="49"/>
  <c r="T60" i="49" s="1"/>
  <c r="U60" i="49" s="1"/>
  <c r="M57" i="49"/>
  <c r="M60" i="49" s="1"/>
  <c r="CA56" i="49"/>
  <c r="BY56" i="49"/>
  <c r="BW56" i="49"/>
  <c r="BR56" i="49"/>
  <c r="BP56" i="49"/>
  <c r="BK56" i="49"/>
  <c r="BI56" i="49"/>
  <c r="BD56" i="49"/>
  <c r="BB56" i="49"/>
  <c r="AW56" i="49"/>
  <c r="AU56" i="49"/>
  <c r="AP56" i="49"/>
  <c r="AN56" i="49"/>
  <c r="AI56" i="49"/>
  <c r="AG56" i="49"/>
  <c r="AB56" i="49"/>
  <c r="Z56" i="49"/>
  <c r="U56" i="49"/>
  <c r="S56" i="49"/>
  <c r="L56" i="49"/>
  <c r="CA55" i="49"/>
  <c r="BY55" i="49"/>
  <c r="BW55" i="49"/>
  <c r="BR55" i="49"/>
  <c r="BP55" i="49"/>
  <c r="BK55" i="49"/>
  <c r="BI55" i="49"/>
  <c r="BD55" i="49"/>
  <c r="BB55" i="49"/>
  <c r="AW55" i="49"/>
  <c r="AU55" i="49"/>
  <c r="AP55" i="49"/>
  <c r="AN55" i="49"/>
  <c r="AI55" i="49"/>
  <c r="AG55" i="49"/>
  <c r="AB55" i="49"/>
  <c r="Z55" i="49"/>
  <c r="U55" i="49"/>
  <c r="S55" i="49"/>
  <c r="N55" i="49"/>
  <c r="L55" i="49"/>
  <c r="CA54" i="49"/>
  <c r="BY54" i="49"/>
  <c r="BW54" i="49"/>
  <c r="BR54" i="49"/>
  <c r="BP54" i="49"/>
  <c r="BK54" i="49"/>
  <c r="BI54" i="49"/>
  <c r="BD54" i="49"/>
  <c r="BB54" i="49"/>
  <c r="AW54" i="49"/>
  <c r="AU54" i="49"/>
  <c r="AP54" i="49"/>
  <c r="AN54" i="49"/>
  <c r="AI54" i="49"/>
  <c r="AG54" i="49"/>
  <c r="AB54" i="49"/>
  <c r="Z54" i="49"/>
  <c r="S54" i="49"/>
  <c r="N54" i="49"/>
  <c r="L54" i="49"/>
  <c r="CA53" i="49"/>
  <c r="BY53" i="49"/>
  <c r="BW53" i="49"/>
  <c r="BR53" i="49"/>
  <c r="BP53" i="49"/>
  <c r="BK53" i="49"/>
  <c r="BI53" i="49"/>
  <c r="BD53" i="49"/>
  <c r="BB53" i="49"/>
  <c r="AW53" i="49"/>
  <c r="AU53" i="49"/>
  <c r="AP53" i="49"/>
  <c r="AN53" i="49"/>
  <c r="AI53" i="49"/>
  <c r="AG53" i="49"/>
  <c r="AB53" i="49"/>
  <c r="Z53" i="49"/>
  <c r="U53" i="49"/>
  <c r="S53" i="49"/>
  <c r="N53" i="49"/>
  <c r="L53" i="49"/>
  <c r="CA52" i="49"/>
  <c r="BY52" i="49"/>
  <c r="BW52" i="49"/>
  <c r="BR52" i="49"/>
  <c r="BP52" i="49"/>
  <c r="BK52" i="49"/>
  <c r="BI52" i="49"/>
  <c r="BD52" i="49"/>
  <c r="BB52" i="49"/>
  <c r="AW52" i="49"/>
  <c r="AU52" i="49"/>
  <c r="AP52" i="49"/>
  <c r="AN52" i="49"/>
  <c r="AI52" i="49"/>
  <c r="AG52" i="49"/>
  <c r="AB52" i="49"/>
  <c r="Z52" i="49"/>
  <c r="U52" i="49"/>
  <c r="S52" i="49"/>
  <c r="L52" i="49"/>
  <c r="CA51" i="49"/>
  <c r="BY51" i="49"/>
  <c r="BW51" i="49"/>
  <c r="BR51" i="49"/>
  <c r="BP51" i="49"/>
  <c r="BK51" i="49"/>
  <c r="BI51" i="49"/>
  <c r="BD51" i="49"/>
  <c r="BB51" i="49"/>
  <c r="AW51" i="49"/>
  <c r="AU51" i="49"/>
  <c r="AP51" i="49"/>
  <c r="AN51" i="49"/>
  <c r="AI51" i="49"/>
  <c r="AG51" i="49"/>
  <c r="AB51" i="49"/>
  <c r="Z51" i="49"/>
  <c r="U51" i="49"/>
  <c r="S51" i="49"/>
  <c r="N51" i="49"/>
  <c r="L51" i="49"/>
  <c r="CA50" i="49"/>
  <c r="BY50" i="49"/>
  <c r="BW50" i="49"/>
  <c r="BR50" i="49"/>
  <c r="BP50" i="49"/>
  <c r="BK50" i="49"/>
  <c r="BI50" i="49"/>
  <c r="BD50" i="49"/>
  <c r="BB50" i="49"/>
  <c r="AW50" i="49"/>
  <c r="AU50" i="49"/>
  <c r="AP50" i="49"/>
  <c r="AN50" i="49"/>
  <c r="AI50" i="49"/>
  <c r="AG50" i="49"/>
  <c r="AB50" i="49"/>
  <c r="Z50" i="49"/>
  <c r="U50" i="49"/>
  <c r="S50" i="49"/>
  <c r="N50" i="49"/>
  <c r="L50" i="49"/>
  <c r="CA49" i="49"/>
  <c r="BY49" i="49"/>
  <c r="BW49" i="49"/>
  <c r="BR49" i="49"/>
  <c r="BP49" i="49"/>
  <c r="BK49" i="49"/>
  <c r="BI49" i="49"/>
  <c r="BD49" i="49"/>
  <c r="BB49" i="49"/>
  <c r="AW49" i="49"/>
  <c r="AU49" i="49"/>
  <c r="AP49" i="49"/>
  <c r="AN49" i="49"/>
  <c r="AI49" i="49"/>
  <c r="AG49" i="49"/>
  <c r="AB49" i="49"/>
  <c r="Z49" i="49"/>
  <c r="U49" i="49"/>
  <c r="S49" i="49"/>
  <c r="N49" i="49"/>
  <c r="L49" i="49"/>
  <c r="CA48" i="49"/>
  <c r="BY48" i="49"/>
  <c r="BW48" i="49"/>
  <c r="BR48" i="49"/>
  <c r="BP48" i="49"/>
  <c r="BK48" i="49"/>
  <c r="BI48" i="49"/>
  <c r="BD48" i="49"/>
  <c r="BB48" i="49"/>
  <c r="AW48" i="49"/>
  <c r="AU48" i="49"/>
  <c r="AP48" i="49"/>
  <c r="AN48" i="49"/>
  <c r="AI48" i="49"/>
  <c r="AG48" i="49"/>
  <c r="AB48" i="49"/>
  <c r="Z48" i="49"/>
  <c r="U48" i="49"/>
  <c r="S48" i="49"/>
  <c r="L48" i="49"/>
  <c r="CA47" i="49"/>
  <c r="BY47" i="49"/>
  <c r="BW47" i="49"/>
  <c r="BR47" i="49"/>
  <c r="BP47" i="49"/>
  <c r="BK47" i="49"/>
  <c r="BI47" i="49"/>
  <c r="BD47" i="49"/>
  <c r="BB47" i="49"/>
  <c r="AW47" i="49"/>
  <c r="AU47" i="49"/>
  <c r="AP47" i="49"/>
  <c r="AN47" i="49"/>
  <c r="AI47" i="49"/>
  <c r="AG47" i="49"/>
  <c r="AB47" i="49"/>
  <c r="Z47" i="49"/>
  <c r="U47" i="49"/>
  <c r="S47" i="49"/>
  <c r="N47" i="49"/>
  <c r="L47" i="49"/>
  <c r="CA46" i="49"/>
  <c r="BY46" i="49"/>
  <c r="BW46" i="49"/>
  <c r="BR46" i="49"/>
  <c r="BP46" i="49"/>
  <c r="BK46" i="49"/>
  <c r="BI46" i="49"/>
  <c r="BD46" i="49"/>
  <c r="BB46" i="49"/>
  <c r="AW46" i="49"/>
  <c r="AU46" i="49"/>
  <c r="AP46" i="49"/>
  <c r="AN46" i="49"/>
  <c r="AI46" i="49"/>
  <c r="AG46" i="49"/>
  <c r="AB46" i="49"/>
  <c r="Z46" i="49"/>
  <c r="U46" i="49"/>
  <c r="S46" i="49"/>
  <c r="L46" i="49"/>
  <c r="CA45" i="49"/>
  <c r="BY45" i="49"/>
  <c r="BW45" i="49"/>
  <c r="BR45" i="49"/>
  <c r="BP45" i="49"/>
  <c r="BK45" i="49"/>
  <c r="BI45" i="49"/>
  <c r="BD45" i="49"/>
  <c r="BB45" i="49"/>
  <c r="AW45" i="49"/>
  <c r="AU45" i="49"/>
  <c r="AP45" i="49"/>
  <c r="AN45" i="49"/>
  <c r="AI45" i="49"/>
  <c r="AG45" i="49"/>
  <c r="AB45" i="49"/>
  <c r="Z45" i="49"/>
  <c r="U45" i="49"/>
  <c r="S45" i="49"/>
  <c r="N45" i="49"/>
  <c r="L45" i="49"/>
  <c r="CA44" i="49"/>
  <c r="BY44" i="49"/>
  <c r="BW44" i="49"/>
  <c r="BR44" i="49"/>
  <c r="BP44" i="49"/>
  <c r="BK44" i="49"/>
  <c r="BI44" i="49"/>
  <c r="BD44" i="49"/>
  <c r="BB44" i="49"/>
  <c r="AW44" i="49"/>
  <c r="AU44" i="49"/>
  <c r="AP44" i="49"/>
  <c r="AN44" i="49"/>
  <c r="AI44" i="49"/>
  <c r="AG44" i="49"/>
  <c r="AB44" i="49"/>
  <c r="Z44" i="49"/>
  <c r="U44" i="49"/>
  <c r="S44" i="49"/>
  <c r="N44" i="49"/>
  <c r="L44" i="49"/>
  <c r="CA43" i="49"/>
  <c r="BY43" i="49"/>
  <c r="BW43" i="49"/>
  <c r="BR43" i="49"/>
  <c r="BP43" i="49"/>
  <c r="BK43" i="49"/>
  <c r="BI43" i="49"/>
  <c r="BD43" i="49"/>
  <c r="BB43" i="49"/>
  <c r="AW43" i="49"/>
  <c r="AU43" i="49"/>
  <c r="AP43" i="49"/>
  <c r="AN43" i="49"/>
  <c r="AI43" i="49"/>
  <c r="AG43" i="49"/>
  <c r="AB43" i="49"/>
  <c r="Z43" i="49"/>
  <c r="U43" i="49"/>
  <c r="S43" i="49"/>
  <c r="N43" i="49"/>
  <c r="L43" i="49"/>
  <c r="CA42" i="49"/>
  <c r="BY42" i="49"/>
  <c r="BW42" i="49"/>
  <c r="BR42" i="49"/>
  <c r="BP42" i="49"/>
  <c r="BK42" i="49"/>
  <c r="BI42" i="49"/>
  <c r="BD42" i="49"/>
  <c r="BB42" i="49"/>
  <c r="AW42" i="49"/>
  <c r="AU42" i="49"/>
  <c r="AP42" i="49"/>
  <c r="AN42" i="49"/>
  <c r="AI42" i="49"/>
  <c r="AG42" i="49"/>
  <c r="AB42" i="49"/>
  <c r="Z42" i="49"/>
  <c r="U42" i="49"/>
  <c r="S42" i="49"/>
  <c r="N42" i="49"/>
  <c r="L42" i="49"/>
  <c r="CA41" i="49"/>
  <c r="BY41" i="49"/>
  <c r="BW41" i="49"/>
  <c r="BR41" i="49"/>
  <c r="BP41" i="49"/>
  <c r="BK41" i="49"/>
  <c r="BI41" i="49"/>
  <c r="BD41" i="49"/>
  <c r="BB41" i="49"/>
  <c r="AW41" i="49"/>
  <c r="AU41" i="49"/>
  <c r="AP41" i="49"/>
  <c r="AN41" i="49"/>
  <c r="AI41" i="49"/>
  <c r="AG41" i="49"/>
  <c r="AB41" i="49"/>
  <c r="Z41" i="49"/>
  <c r="U41" i="49"/>
  <c r="S41" i="49"/>
  <c r="L41" i="49"/>
  <c r="CA40" i="49"/>
  <c r="BY40" i="49"/>
  <c r="BW40" i="49"/>
  <c r="BR40" i="49"/>
  <c r="BP40" i="49"/>
  <c r="BK40" i="49"/>
  <c r="BI40" i="49"/>
  <c r="BD40" i="49"/>
  <c r="BB40" i="49"/>
  <c r="AW40" i="49"/>
  <c r="AU40" i="49"/>
  <c r="AP40" i="49"/>
  <c r="AN40" i="49"/>
  <c r="AI40" i="49"/>
  <c r="AG40" i="49"/>
  <c r="AB40" i="49"/>
  <c r="Z40" i="49"/>
  <c r="U40" i="49"/>
  <c r="S40" i="49"/>
  <c r="L40" i="49"/>
  <c r="CA39" i="49"/>
  <c r="BY39" i="49"/>
  <c r="BW39" i="49"/>
  <c r="BR39" i="49"/>
  <c r="BP39" i="49"/>
  <c r="BK39" i="49"/>
  <c r="BI39" i="49"/>
  <c r="BD39" i="49"/>
  <c r="BB39" i="49"/>
  <c r="AW39" i="49"/>
  <c r="AU39" i="49"/>
  <c r="AP39" i="49"/>
  <c r="AN39" i="49"/>
  <c r="AI39" i="49"/>
  <c r="AG39" i="49"/>
  <c r="AB39" i="49"/>
  <c r="Z39" i="49"/>
  <c r="U39" i="49"/>
  <c r="S39" i="49"/>
  <c r="N39" i="49"/>
  <c r="L39" i="49"/>
  <c r="CA38" i="49"/>
  <c r="BY38" i="49"/>
  <c r="BW38" i="49"/>
  <c r="BR38" i="49"/>
  <c r="BP38" i="49"/>
  <c r="BK38" i="49"/>
  <c r="BI38" i="49"/>
  <c r="BD38" i="49"/>
  <c r="BB38" i="49"/>
  <c r="AW38" i="49"/>
  <c r="AU38" i="49"/>
  <c r="AP38" i="49"/>
  <c r="AN38" i="49"/>
  <c r="AI38" i="49"/>
  <c r="AG38" i="49"/>
  <c r="AB38" i="49"/>
  <c r="Z38" i="49"/>
  <c r="U38" i="49"/>
  <c r="S38" i="49"/>
  <c r="N38" i="49"/>
  <c r="L38" i="49"/>
  <c r="CA37" i="49"/>
  <c r="BY37" i="49"/>
  <c r="BW37" i="49"/>
  <c r="BR37" i="49"/>
  <c r="BP37" i="49"/>
  <c r="BK37" i="49"/>
  <c r="BI37" i="49"/>
  <c r="BD37" i="49"/>
  <c r="BB37" i="49"/>
  <c r="AW37" i="49"/>
  <c r="AU37" i="49"/>
  <c r="AP37" i="49"/>
  <c r="AN37" i="49"/>
  <c r="AI37" i="49"/>
  <c r="AG37" i="49"/>
  <c r="AB37" i="49"/>
  <c r="Z37" i="49"/>
  <c r="U37" i="49"/>
  <c r="S37" i="49"/>
  <c r="N37" i="49"/>
  <c r="L37" i="49"/>
  <c r="CA36" i="49"/>
  <c r="BY36" i="49"/>
  <c r="BW36" i="49"/>
  <c r="BR36" i="49"/>
  <c r="BP36" i="49"/>
  <c r="BK36" i="49"/>
  <c r="BI36" i="49"/>
  <c r="BD36" i="49"/>
  <c r="BB36" i="49"/>
  <c r="AW36" i="49"/>
  <c r="AU36" i="49"/>
  <c r="AP36" i="49"/>
  <c r="AN36" i="49"/>
  <c r="AI36" i="49"/>
  <c r="AG36" i="49"/>
  <c r="AB36" i="49"/>
  <c r="Z36" i="49"/>
  <c r="U36" i="49"/>
  <c r="S36" i="49"/>
  <c r="L36" i="49"/>
  <c r="CA35" i="49"/>
  <c r="BY35" i="49"/>
  <c r="BW35" i="49"/>
  <c r="BR35" i="49"/>
  <c r="BP35" i="49"/>
  <c r="BK35" i="49"/>
  <c r="BI35" i="49"/>
  <c r="BD35" i="49"/>
  <c r="BB35" i="49"/>
  <c r="AW35" i="49"/>
  <c r="AU35" i="49"/>
  <c r="AP35" i="49"/>
  <c r="AN35" i="49"/>
  <c r="AI35" i="49"/>
  <c r="AG35" i="49"/>
  <c r="AB35" i="49"/>
  <c r="Z35" i="49"/>
  <c r="U35" i="49"/>
  <c r="S35" i="49"/>
  <c r="N35" i="49"/>
  <c r="L35" i="49"/>
  <c r="CA34" i="49"/>
  <c r="BY34" i="49"/>
  <c r="BW34" i="49"/>
  <c r="BR34" i="49"/>
  <c r="BP34" i="49"/>
  <c r="BK34" i="49"/>
  <c r="BI34" i="49"/>
  <c r="BD34" i="49"/>
  <c r="BB34" i="49"/>
  <c r="AW34" i="49"/>
  <c r="AU34" i="49"/>
  <c r="AP34" i="49"/>
  <c r="AN34" i="49"/>
  <c r="AI34" i="49"/>
  <c r="AG34" i="49"/>
  <c r="AB34" i="49"/>
  <c r="Z34" i="49"/>
  <c r="U34" i="49"/>
  <c r="S34" i="49"/>
  <c r="N34" i="49"/>
  <c r="L34" i="49"/>
  <c r="CA33" i="49"/>
  <c r="BY33" i="49"/>
  <c r="BW33" i="49"/>
  <c r="BR33" i="49"/>
  <c r="BP33" i="49"/>
  <c r="BK33" i="49"/>
  <c r="BI33" i="49"/>
  <c r="BD33" i="49"/>
  <c r="BB33" i="49"/>
  <c r="AW33" i="49"/>
  <c r="AU33" i="49"/>
  <c r="AP33" i="49"/>
  <c r="AN33" i="49"/>
  <c r="AI33" i="49"/>
  <c r="AG33" i="49"/>
  <c r="AB33" i="49"/>
  <c r="Z33" i="49"/>
  <c r="U33" i="49"/>
  <c r="S33" i="49"/>
  <c r="N33" i="49"/>
  <c r="L33" i="49"/>
  <c r="CA32" i="49"/>
  <c r="BY32" i="49"/>
  <c r="BW32" i="49"/>
  <c r="BR32" i="49"/>
  <c r="BP32" i="49"/>
  <c r="BK32" i="49"/>
  <c r="BI32" i="49"/>
  <c r="BD32" i="49"/>
  <c r="BB32" i="49"/>
  <c r="AW32" i="49"/>
  <c r="AU32" i="49"/>
  <c r="AP32" i="49"/>
  <c r="AN32" i="49"/>
  <c r="AI32" i="49"/>
  <c r="AG32" i="49"/>
  <c r="AB32" i="49"/>
  <c r="Z32" i="49"/>
  <c r="U32" i="49"/>
  <c r="S32" i="49"/>
  <c r="L32" i="49"/>
  <c r="CA31" i="49"/>
  <c r="BY31" i="49"/>
  <c r="BW31" i="49"/>
  <c r="BR31" i="49"/>
  <c r="BP31" i="49"/>
  <c r="BK31" i="49"/>
  <c r="BI31" i="49"/>
  <c r="BD31" i="49"/>
  <c r="BB31" i="49"/>
  <c r="AW31" i="49"/>
  <c r="AU31" i="49"/>
  <c r="AP31" i="49"/>
  <c r="AN31" i="49"/>
  <c r="AI31" i="49"/>
  <c r="AG31" i="49"/>
  <c r="AB31" i="49"/>
  <c r="Z31" i="49"/>
  <c r="U31" i="49"/>
  <c r="S31" i="49"/>
  <c r="N31" i="49"/>
  <c r="L31" i="49"/>
  <c r="CA30" i="49"/>
  <c r="BY30" i="49"/>
  <c r="BW30" i="49"/>
  <c r="BR30" i="49"/>
  <c r="BP30" i="49"/>
  <c r="BK30" i="49"/>
  <c r="BI30" i="49"/>
  <c r="BD30" i="49"/>
  <c r="BB30" i="49"/>
  <c r="AW30" i="49"/>
  <c r="AU30" i="49"/>
  <c r="AP30" i="49"/>
  <c r="AN30" i="49"/>
  <c r="AI30" i="49"/>
  <c r="AG30" i="49"/>
  <c r="AB30" i="49"/>
  <c r="Z30" i="49"/>
  <c r="U30" i="49"/>
  <c r="S30" i="49"/>
  <c r="N30" i="49"/>
  <c r="L30" i="49"/>
  <c r="CA29" i="49"/>
  <c r="BY29" i="49"/>
  <c r="BW29" i="49"/>
  <c r="BR29" i="49"/>
  <c r="BP29" i="49"/>
  <c r="BK29" i="49"/>
  <c r="BI29" i="49"/>
  <c r="BD29" i="49"/>
  <c r="BB29" i="49"/>
  <c r="AW29" i="49"/>
  <c r="AU29" i="49"/>
  <c r="AP29" i="49"/>
  <c r="AN29" i="49"/>
  <c r="AI29" i="49"/>
  <c r="AG29" i="49"/>
  <c r="AB29" i="49"/>
  <c r="Z29" i="49"/>
  <c r="U29" i="49"/>
  <c r="S29" i="49"/>
  <c r="N29" i="49"/>
  <c r="L29" i="49"/>
  <c r="CA28" i="49"/>
  <c r="BY28" i="49"/>
  <c r="BW28" i="49"/>
  <c r="BR28" i="49"/>
  <c r="BP28" i="49"/>
  <c r="BK28" i="49"/>
  <c r="BI28" i="49"/>
  <c r="BD28" i="49"/>
  <c r="BB28" i="49"/>
  <c r="AW28" i="49"/>
  <c r="AU28" i="49"/>
  <c r="AP28" i="49"/>
  <c r="AN28" i="49"/>
  <c r="AI28" i="49"/>
  <c r="AG28" i="49"/>
  <c r="AB28" i="49"/>
  <c r="Z28" i="49"/>
  <c r="U28" i="49"/>
  <c r="S28" i="49"/>
  <c r="L28" i="49"/>
  <c r="CA27" i="49"/>
  <c r="BY27" i="49"/>
  <c r="BW27" i="49"/>
  <c r="BR27" i="49"/>
  <c r="BP27" i="49"/>
  <c r="BK27" i="49"/>
  <c r="BI27" i="49"/>
  <c r="BD27" i="49"/>
  <c r="BB27" i="49"/>
  <c r="AW27" i="49"/>
  <c r="AU27" i="49"/>
  <c r="AP27" i="49"/>
  <c r="AN27" i="49"/>
  <c r="AI27" i="49"/>
  <c r="AG27" i="49"/>
  <c r="AB27" i="49"/>
  <c r="Z27" i="49"/>
  <c r="U27" i="49"/>
  <c r="S27" i="49"/>
  <c r="N27" i="49"/>
  <c r="L27" i="49"/>
  <c r="CA26" i="49"/>
  <c r="BY26" i="49"/>
  <c r="BW26" i="49"/>
  <c r="BR26" i="49"/>
  <c r="BP26" i="49"/>
  <c r="BK26" i="49"/>
  <c r="BI26" i="49"/>
  <c r="BD26" i="49"/>
  <c r="BB26" i="49"/>
  <c r="AW26" i="49"/>
  <c r="AU26" i="49"/>
  <c r="AP26" i="49"/>
  <c r="AN26" i="49"/>
  <c r="AI26" i="49"/>
  <c r="AG26" i="49"/>
  <c r="AB26" i="49"/>
  <c r="Z26" i="49"/>
  <c r="U26" i="49"/>
  <c r="S26" i="49"/>
  <c r="N26" i="49"/>
  <c r="L26" i="49"/>
  <c r="CA25" i="49"/>
  <c r="BY25" i="49"/>
  <c r="BW25" i="49"/>
  <c r="BR25" i="49"/>
  <c r="BP25" i="49"/>
  <c r="BK25" i="49"/>
  <c r="BI25" i="49"/>
  <c r="BD25" i="49"/>
  <c r="BB25" i="49"/>
  <c r="AW25" i="49"/>
  <c r="AU25" i="49"/>
  <c r="AP25" i="49"/>
  <c r="AN25" i="49"/>
  <c r="AI25" i="49"/>
  <c r="AG25" i="49"/>
  <c r="AB25" i="49"/>
  <c r="Z25" i="49"/>
  <c r="U25" i="49"/>
  <c r="S25" i="49"/>
  <c r="L25" i="49"/>
  <c r="CA24" i="49"/>
  <c r="BY24" i="49"/>
  <c r="BW24" i="49"/>
  <c r="BR24" i="49"/>
  <c r="BP24" i="49"/>
  <c r="BK24" i="49"/>
  <c r="BI24" i="49"/>
  <c r="BD24" i="49"/>
  <c r="BB24" i="49"/>
  <c r="AW24" i="49"/>
  <c r="AU24" i="49"/>
  <c r="AP24" i="49"/>
  <c r="AN24" i="49"/>
  <c r="AI24" i="49"/>
  <c r="AG24" i="49"/>
  <c r="AB24" i="49"/>
  <c r="Z24" i="49"/>
  <c r="U24" i="49"/>
  <c r="S24" i="49"/>
  <c r="L24" i="49"/>
  <c r="CA23" i="49"/>
  <c r="BY23" i="49"/>
  <c r="BW23" i="49"/>
  <c r="BR23" i="49"/>
  <c r="BP23" i="49"/>
  <c r="BK23" i="49"/>
  <c r="BI23" i="49"/>
  <c r="BD23" i="49"/>
  <c r="BB23" i="49"/>
  <c r="AW23" i="49"/>
  <c r="AU23" i="49"/>
  <c r="AP23" i="49"/>
  <c r="AN23" i="49"/>
  <c r="AI23" i="49"/>
  <c r="AG23" i="49"/>
  <c r="AB23" i="49"/>
  <c r="Z23" i="49"/>
  <c r="U23" i="49"/>
  <c r="S23" i="49"/>
  <c r="N23" i="49"/>
  <c r="L23" i="49"/>
  <c r="CA22" i="49"/>
  <c r="BY22" i="49"/>
  <c r="BW22" i="49"/>
  <c r="BR22" i="49"/>
  <c r="BP22" i="49"/>
  <c r="BK22" i="49"/>
  <c r="BI22" i="49"/>
  <c r="BD22" i="49"/>
  <c r="BB22" i="49"/>
  <c r="AW22" i="49"/>
  <c r="AU22" i="49"/>
  <c r="AP22" i="49"/>
  <c r="AN22" i="49"/>
  <c r="AI22" i="49"/>
  <c r="AG22" i="49"/>
  <c r="AB22" i="49"/>
  <c r="Z22" i="49"/>
  <c r="S22" i="49"/>
  <c r="N22" i="49"/>
  <c r="L22" i="49"/>
  <c r="CA21" i="49"/>
  <c r="BY21" i="49"/>
  <c r="BW21" i="49"/>
  <c r="BR21" i="49"/>
  <c r="BP21" i="49"/>
  <c r="BK21" i="49"/>
  <c r="BI21" i="49"/>
  <c r="BD21" i="49"/>
  <c r="BB21" i="49"/>
  <c r="AW21" i="49"/>
  <c r="AU21" i="49"/>
  <c r="AP21" i="49"/>
  <c r="AN21" i="49"/>
  <c r="AI21" i="49"/>
  <c r="AG21" i="49"/>
  <c r="AB21" i="49"/>
  <c r="Z21" i="49"/>
  <c r="U21" i="49"/>
  <c r="S21" i="49"/>
  <c r="N21" i="49"/>
  <c r="L21" i="49"/>
  <c r="CA20" i="49"/>
  <c r="BY20" i="49"/>
  <c r="BW20" i="49"/>
  <c r="BR20" i="49"/>
  <c r="BP20" i="49"/>
  <c r="BK20" i="49"/>
  <c r="BI20" i="49"/>
  <c r="BD20" i="49"/>
  <c r="BB20" i="49"/>
  <c r="AW20" i="49"/>
  <c r="AU20" i="49"/>
  <c r="AP20" i="49"/>
  <c r="AN20" i="49"/>
  <c r="AI20" i="49"/>
  <c r="AG20" i="49"/>
  <c r="AB20" i="49"/>
  <c r="Z20" i="49"/>
  <c r="U20" i="49"/>
  <c r="S20" i="49"/>
  <c r="L20" i="49"/>
  <c r="CA19" i="49"/>
  <c r="BY19" i="49"/>
  <c r="BW19" i="49"/>
  <c r="BR19" i="49"/>
  <c r="BP19" i="49"/>
  <c r="BK19" i="49"/>
  <c r="BI19" i="49"/>
  <c r="BD19" i="49"/>
  <c r="BB19" i="49"/>
  <c r="AW19" i="49"/>
  <c r="AU19" i="49"/>
  <c r="AP19" i="49"/>
  <c r="AN19" i="49"/>
  <c r="AI19" i="49"/>
  <c r="AG19" i="49"/>
  <c r="AB19" i="49"/>
  <c r="Z19" i="49"/>
  <c r="U19" i="49"/>
  <c r="S19" i="49"/>
  <c r="N19" i="49"/>
  <c r="L19" i="49"/>
  <c r="CA18" i="49"/>
  <c r="BY18" i="49"/>
  <c r="BW18" i="49"/>
  <c r="BR18" i="49"/>
  <c r="BP18" i="49"/>
  <c r="BK18" i="49"/>
  <c r="BI18" i="49"/>
  <c r="BD18" i="49"/>
  <c r="BB18" i="49"/>
  <c r="AW18" i="49"/>
  <c r="AU18" i="49"/>
  <c r="AP18" i="49"/>
  <c r="AN18" i="49"/>
  <c r="AI18" i="49"/>
  <c r="AG18" i="49"/>
  <c r="AB18" i="49"/>
  <c r="Z18" i="49"/>
  <c r="U18" i="49"/>
  <c r="S18" i="49"/>
  <c r="N18" i="49"/>
  <c r="L18" i="49"/>
  <c r="CA17" i="49"/>
  <c r="BY17" i="49"/>
  <c r="BW17" i="49"/>
  <c r="BR17" i="49"/>
  <c r="BP17" i="49"/>
  <c r="BK17" i="49"/>
  <c r="BI17" i="49"/>
  <c r="BD17" i="49"/>
  <c r="BB17" i="49"/>
  <c r="AW17" i="49"/>
  <c r="AU17" i="49"/>
  <c r="AP17" i="49"/>
  <c r="AN17" i="49"/>
  <c r="AI17" i="49"/>
  <c r="AG17" i="49"/>
  <c r="AB17" i="49"/>
  <c r="Z17" i="49"/>
  <c r="U17" i="49"/>
  <c r="S17" i="49"/>
  <c r="N17" i="49"/>
  <c r="L17" i="49"/>
  <c r="CA16" i="49"/>
  <c r="BY16" i="49"/>
  <c r="BW16" i="49"/>
  <c r="BR16" i="49"/>
  <c r="BP16" i="49"/>
  <c r="BK16" i="49"/>
  <c r="BI16" i="49"/>
  <c r="BD16" i="49"/>
  <c r="BB16" i="49"/>
  <c r="AW16" i="49"/>
  <c r="AU16" i="49"/>
  <c r="AP16" i="49"/>
  <c r="AN16" i="49"/>
  <c r="AI16" i="49"/>
  <c r="AG16" i="49"/>
  <c r="AB16" i="49"/>
  <c r="Z16" i="49"/>
  <c r="U16" i="49"/>
  <c r="S16" i="49"/>
  <c r="L16" i="49"/>
  <c r="CA15" i="49"/>
  <c r="BY15" i="49"/>
  <c r="BW15" i="49"/>
  <c r="BR15" i="49"/>
  <c r="BP15" i="49"/>
  <c r="BK15" i="49"/>
  <c r="BI15" i="49"/>
  <c r="BD15" i="49"/>
  <c r="BB15" i="49"/>
  <c r="AW15" i="49"/>
  <c r="AU15" i="49"/>
  <c r="AP15" i="49"/>
  <c r="AN15" i="49"/>
  <c r="AI15" i="49"/>
  <c r="AG15" i="49"/>
  <c r="AB15" i="49"/>
  <c r="Z15" i="49"/>
  <c r="U15" i="49"/>
  <c r="S15" i="49"/>
  <c r="L15" i="49"/>
  <c r="CA14" i="49"/>
  <c r="BY14" i="49"/>
  <c r="BW14" i="49"/>
  <c r="BP14" i="49"/>
  <c r="BI14" i="49"/>
  <c r="BD14" i="49"/>
  <c r="BB14" i="49"/>
  <c r="AW14" i="49"/>
  <c r="AU14" i="49"/>
  <c r="AP14" i="49"/>
  <c r="AN14" i="49"/>
  <c r="AI14" i="49"/>
  <c r="AG14" i="49"/>
  <c r="Z14" i="49"/>
  <c r="U14" i="49"/>
  <c r="S14" i="49"/>
  <c r="N14" i="49"/>
  <c r="L14" i="49"/>
  <c r="BY59" i="37"/>
  <c r="BR59" i="37"/>
  <c r="BK59" i="37"/>
  <c r="BD59" i="37"/>
  <c r="AW59" i="37"/>
  <c r="AP59" i="37"/>
  <c r="AI59" i="37"/>
  <c r="AB59" i="37"/>
  <c r="U59" i="37"/>
  <c r="N59" i="37"/>
  <c r="BX57" i="37"/>
  <c r="BX60" i="37" s="1"/>
  <c r="BQ57" i="37"/>
  <c r="BJ57" i="37"/>
  <c r="BJ60" i="37" s="1"/>
  <c r="BC57" i="37"/>
  <c r="BC60" i="37" s="1"/>
  <c r="AV57" i="37"/>
  <c r="AO57" i="37"/>
  <c r="AO60" i="37" s="1"/>
  <c r="AH57" i="37"/>
  <c r="AH60" i="37" s="1"/>
  <c r="AA57" i="37"/>
  <c r="T57" i="37"/>
  <c r="T60" i="37" s="1"/>
  <c r="U60" i="37" s="1"/>
  <c r="M57" i="37"/>
  <c r="CA56" i="37"/>
  <c r="BY56" i="37"/>
  <c r="BW56" i="37"/>
  <c r="BR56" i="37"/>
  <c r="BP56" i="37"/>
  <c r="BK56" i="37"/>
  <c r="BI56" i="37"/>
  <c r="BD56" i="37"/>
  <c r="BB56" i="37"/>
  <c r="AW56" i="37"/>
  <c r="AU56" i="37"/>
  <c r="AP56" i="37"/>
  <c r="AN56" i="37"/>
  <c r="AI56" i="37"/>
  <c r="AG56" i="37"/>
  <c r="AB56" i="37"/>
  <c r="Z56" i="37"/>
  <c r="U56" i="37"/>
  <c r="S56" i="37"/>
  <c r="L56" i="37"/>
  <c r="CA55" i="37"/>
  <c r="BY55" i="37"/>
  <c r="BW55" i="37"/>
  <c r="BR55" i="37"/>
  <c r="BP55" i="37"/>
  <c r="BK55" i="37"/>
  <c r="BI55" i="37"/>
  <c r="BD55" i="37"/>
  <c r="BB55" i="37"/>
  <c r="AW55" i="37"/>
  <c r="AU55" i="37"/>
  <c r="AP55" i="37"/>
  <c r="AN55" i="37"/>
  <c r="AG55" i="37"/>
  <c r="AB55" i="37"/>
  <c r="Z55" i="37"/>
  <c r="U55" i="37"/>
  <c r="S55" i="37"/>
  <c r="N55" i="37"/>
  <c r="L55" i="37"/>
  <c r="CA54" i="37"/>
  <c r="BY54" i="37"/>
  <c r="BW54" i="37"/>
  <c r="BR54" i="37"/>
  <c r="BP54" i="37"/>
  <c r="BK54" i="37"/>
  <c r="BI54" i="37"/>
  <c r="BD54" i="37"/>
  <c r="BB54" i="37"/>
  <c r="AW54" i="37"/>
  <c r="AU54" i="37"/>
  <c r="AP54" i="37"/>
  <c r="AN54" i="37"/>
  <c r="AI54" i="37"/>
  <c r="AG54" i="37"/>
  <c r="AB54" i="37"/>
  <c r="Z54" i="37"/>
  <c r="U54" i="37"/>
  <c r="S54" i="37"/>
  <c r="N54" i="37"/>
  <c r="L54" i="37"/>
  <c r="CA53" i="37"/>
  <c r="BY53" i="37"/>
  <c r="BW53" i="37"/>
  <c r="BR53" i="37"/>
  <c r="BP53" i="37"/>
  <c r="BK53" i="37"/>
  <c r="BI53" i="37"/>
  <c r="BD53" i="37"/>
  <c r="BB53" i="37"/>
  <c r="AW53" i="37"/>
  <c r="AU53" i="37"/>
  <c r="AP53" i="37"/>
  <c r="AN53" i="37"/>
  <c r="AI53" i="37"/>
  <c r="AG53" i="37"/>
  <c r="AB53" i="37"/>
  <c r="Z53" i="37"/>
  <c r="U53" i="37"/>
  <c r="S53" i="37"/>
  <c r="N53" i="37"/>
  <c r="L53" i="37"/>
  <c r="CA52" i="37"/>
  <c r="BY52" i="37"/>
  <c r="BW52" i="37"/>
  <c r="BR52" i="37"/>
  <c r="BP52" i="37"/>
  <c r="BK52" i="37"/>
  <c r="BI52" i="37"/>
  <c r="BD52" i="37"/>
  <c r="BB52" i="37"/>
  <c r="AW52" i="37"/>
  <c r="AU52" i="37"/>
  <c r="AP52" i="37"/>
  <c r="AN52" i="37"/>
  <c r="AI52" i="37"/>
  <c r="AG52" i="37"/>
  <c r="AB52" i="37"/>
  <c r="Z52" i="37"/>
  <c r="U52" i="37"/>
  <c r="S52" i="37"/>
  <c r="N52" i="37"/>
  <c r="L52" i="37"/>
  <c r="CA51" i="37"/>
  <c r="BY51" i="37"/>
  <c r="BW51" i="37"/>
  <c r="BR51" i="37"/>
  <c r="BP51" i="37"/>
  <c r="BK51" i="37"/>
  <c r="BI51" i="37"/>
  <c r="BD51" i="37"/>
  <c r="BB51" i="37"/>
  <c r="AW51" i="37"/>
  <c r="AU51" i="37"/>
  <c r="AP51" i="37"/>
  <c r="AN51" i="37"/>
  <c r="AI51" i="37"/>
  <c r="AG51" i="37"/>
  <c r="AB51" i="37"/>
  <c r="Z51" i="37"/>
  <c r="U51" i="37"/>
  <c r="S51" i="37"/>
  <c r="L51" i="37"/>
  <c r="CA50" i="37"/>
  <c r="BY50" i="37"/>
  <c r="BW50" i="37"/>
  <c r="BR50" i="37"/>
  <c r="BP50" i="37"/>
  <c r="BK50" i="37"/>
  <c r="BI50" i="37"/>
  <c r="BD50" i="37"/>
  <c r="BB50" i="37"/>
  <c r="AW50" i="37"/>
  <c r="AU50" i="37"/>
  <c r="AP50" i="37"/>
  <c r="AN50" i="37"/>
  <c r="AI50" i="37"/>
  <c r="AG50" i="37"/>
  <c r="AB50" i="37"/>
  <c r="Z50" i="37"/>
  <c r="U50" i="37"/>
  <c r="S50" i="37"/>
  <c r="N50" i="37"/>
  <c r="L50" i="37"/>
  <c r="CA49" i="37"/>
  <c r="BY49" i="37"/>
  <c r="BW49" i="37"/>
  <c r="BR49" i="37"/>
  <c r="BP49" i="37"/>
  <c r="BK49" i="37"/>
  <c r="BI49" i="37"/>
  <c r="BD49" i="37"/>
  <c r="BB49" i="37"/>
  <c r="AW49" i="37"/>
  <c r="AU49" i="37"/>
  <c r="AP49" i="37"/>
  <c r="AN49" i="37"/>
  <c r="AI49" i="37"/>
  <c r="AG49" i="37"/>
  <c r="AB49" i="37"/>
  <c r="Z49" i="37"/>
  <c r="U49" i="37"/>
  <c r="S49" i="37"/>
  <c r="N49" i="37"/>
  <c r="L49" i="37"/>
  <c r="CA48" i="37"/>
  <c r="BY48" i="37"/>
  <c r="BW48" i="37"/>
  <c r="BR48" i="37"/>
  <c r="BP48" i="37"/>
  <c r="BK48" i="37"/>
  <c r="BI48" i="37"/>
  <c r="BD48" i="37"/>
  <c r="BB48" i="37"/>
  <c r="AW48" i="37"/>
  <c r="AU48" i="37"/>
  <c r="AP48" i="37"/>
  <c r="AN48" i="37"/>
  <c r="AI48" i="37"/>
  <c r="AG48" i="37"/>
  <c r="AB48" i="37"/>
  <c r="Z48" i="37"/>
  <c r="U48" i="37"/>
  <c r="S48" i="37"/>
  <c r="L48" i="37"/>
  <c r="CA47" i="37"/>
  <c r="BY47" i="37"/>
  <c r="BW47" i="37"/>
  <c r="BR47" i="37"/>
  <c r="BP47" i="37"/>
  <c r="BK47" i="37"/>
  <c r="BI47" i="37"/>
  <c r="BD47" i="37"/>
  <c r="BB47" i="37"/>
  <c r="AW47" i="37"/>
  <c r="AU47" i="37"/>
  <c r="AP47" i="37"/>
  <c r="AN47" i="37"/>
  <c r="AG47" i="37"/>
  <c r="AB47" i="37"/>
  <c r="Z47" i="37"/>
  <c r="U47" i="37"/>
  <c r="S47" i="37"/>
  <c r="N47" i="37"/>
  <c r="L47" i="37"/>
  <c r="CA46" i="37"/>
  <c r="BY46" i="37"/>
  <c r="BW46" i="37"/>
  <c r="BR46" i="37"/>
  <c r="BP46" i="37"/>
  <c r="BK46" i="37"/>
  <c r="BI46" i="37"/>
  <c r="BD46" i="37"/>
  <c r="BB46" i="37"/>
  <c r="AW46" i="37"/>
  <c r="AU46" i="37"/>
  <c r="AP46" i="37"/>
  <c r="AN46" i="37"/>
  <c r="AI46" i="37"/>
  <c r="AG46" i="37"/>
  <c r="AB46" i="37"/>
  <c r="Z46" i="37"/>
  <c r="U46" i="37"/>
  <c r="S46" i="37"/>
  <c r="N46" i="37"/>
  <c r="L46" i="37"/>
  <c r="CA45" i="37"/>
  <c r="BY45" i="37"/>
  <c r="BW45" i="37"/>
  <c r="BR45" i="37"/>
  <c r="BP45" i="37"/>
  <c r="BK45" i="37"/>
  <c r="BI45" i="37"/>
  <c r="BD45" i="37"/>
  <c r="BB45" i="37"/>
  <c r="AW45" i="37"/>
  <c r="AU45" i="37"/>
  <c r="AP45" i="37"/>
  <c r="AN45" i="37"/>
  <c r="AI45" i="37"/>
  <c r="AG45" i="37"/>
  <c r="AB45" i="37"/>
  <c r="Z45" i="37"/>
  <c r="U45" i="37"/>
  <c r="S45" i="37"/>
  <c r="N45" i="37"/>
  <c r="L45" i="37"/>
  <c r="CA44" i="37"/>
  <c r="BY44" i="37"/>
  <c r="BW44" i="37"/>
  <c r="BR44" i="37"/>
  <c r="BP44" i="37"/>
  <c r="BK44" i="37"/>
  <c r="BI44" i="37"/>
  <c r="BD44" i="37"/>
  <c r="BB44" i="37"/>
  <c r="AW44" i="37"/>
  <c r="AU44" i="37"/>
  <c r="AP44" i="37"/>
  <c r="AN44" i="37"/>
  <c r="AI44" i="37"/>
  <c r="AG44" i="37"/>
  <c r="AB44" i="37"/>
  <c r="Z44" i="37"/>
  <c r="U44" i="37"/>
  <c r="S44" i="37"/>
  <c r="N44" i="37"/>
  <c r="L44" i="37"/>
  <c r="CA43" i="37"/>
  <c r="BY43" i="37"/>
  <c r="BW43" i="37"/>
  <c r="BR43" i="37"/>
  <c r="BP43" i="37"/>
  <c r="BK43" i="37"/>
  <c r="BI43" i="37"/>
  <c r="BD43" i="37"/>
  <c r="BB43" i="37"/>
  <c r="AW43" i="37"/>
  <c r="AU43" i="37"/>
  <c r="AP43" i="37"/>
  <c r="AN43" i="37"/>
  <c r="AI43" i="37"/>
  <c r="AG43" i="37"/>
  <c r="AB43" i="37"/>
  <c r="Z43" i="37"/>
  <c r="U43" i="37"/>
  <c r="S43" i="37"/>
  <c r="L43" i="37"/>
  <c r="CA42" i="37"/>
  <c r="BY42" i="37"/>
  <c r="BW42" i="37"/>
  <c r="BR42" i="37"/>
  <c r="BP42" i="37"/>
  <c r="BK42" i="37"/>
  <c r="BI42" i="37"/>
  <c r="BD42" i="37"/>
  <c r="BB42" i="37"/>
  <c r="AW42" i="37"/>
  <c r="AU42" i="37"/>
  <c r="AP42" i="37"/>
  <c r="AN42" i="37"/>
  <c r="AI42" i="37"/>
  <c r="AG42" i="37"/>
  <c r="AB42" i="37"/>
  <c r="Z42" i="37"/>
  <c r="U42" i="37"/>
  <c r="S42" i="37"/>
  <c r="N42" i="37"/>
  <c r="L42" i="37"/>
  <c r="CA41" i="37"/>
  <c r="BY41" i="37"/>
  <c r="BW41" i="37"/>
  <c r="BR41" i="37"/>
  <c r="BP41" i="37"/>
  <c r="BK41" i="37"/>
  <c r="BI41" i="37"/>
  <c r="BD41" i="37"/>
  <c r="BB41" i="37"/>
  <c r="AW41" i="37"/>
  <c r="AU41" i="37"/>
  <c r="AP41" i="37"/>
  <c r="AN41" i="37"/>
  <c r="AI41" i="37"/>
  <c r="AG41" i="37"/>
  <c r="AB41" i="37"/>
  <c r="Z41" i="37"/>
  <c r="U41" i="37"/>
  <c r="S41" i="37"/>
  <c r="N41" i="37"/>
  <c r="L41" i="37"/>
  <c r="CA40" i="37"/>
  <c r="BY40" i="37"/>
  <c r="BW40" i="37"/>
  <c r="BR40" i="37"/>
  <c r="BP40" i="37"/>
  <c r="BK40" i="37"/>
  <c r="BI40" i="37"/>
  <c r="BD40" i="37"/>
  <c r="BB40" i="37"/>
  <c r="AW40" i="37"/>
  <c r="AU40" i="37"/>
  <c r="AP40" i="37"/>
  <c r="AN40" i="37"/>
  <c r="AI40" i="37"/>
  <c r="AG40" i="37"/>
  <c r="AB40" i="37"/>
  <c r="Z40" i="37"/>
  <c r="U40" i="37"/>
  <c r="S40" i="37"/>
  <c r="L40" i="37"/>
  <c r="CA39" i="37"/>
  <c r="BY39" i="37"/>
  <c r="BW39" i="37"/>
  <c r="BR39" i="37"/>
  <c r="BP39" i="37"/>
  <c r="BK39" i="37"/>
  <c r="BI39" i="37"/>
  <c r="BD39" i="37"/>
  <c r="BB39" i="37"/>
  <c r="AW39" i="37"/>
  <c r="AU39" i="37"/>
  <c r="AP39" i="37"/>
  <c r="AN39" i="37"/>
  <c r="AG39" i="37"/>
  <c r="AB39" i="37"/>
  <c r="Z39" i="37"/>
  <c r="U39" i="37"/>
  <c r="S39" i="37"/>
  <c r="N39" i="37"/>
  <c r="L39" i="37"/>
  <c r="CA38" i="37"/>
  <c r="BY38" i="37"/>
  <c r="BW38" i="37"/>
  <c r="BR38" i="37"/>
  <c r="BP38" i="37"/>
  <c r="BK38" i="37"/>
  <c r="BI38" i="37"/>
  <c r="BD38" i="37"/>
  <c r="BB38" i="37"/>
  <c r="AW38" i="37"/>
  <c r="AU38" i="37"/>
  <c r="AP38" i="37"/>
  <c r="AN38" i="37"/>
  <c r="AI38" i="37"/>
  <c r="AG38" i="37"/>
  <c r="AB38" i="37"/>
  <c r="Z38" i="37"/>
  <c r="U38" i="37"/>
  <c r="S38" i="37"/>
  <c r="N38" i="37"/>
  <c r="L38" i="37"/>
  <c r="CA37" i="37"/>
  <c r="BY37" i="37"/>
  <c r="BW37" i="37"/>
  <c r="BR37" i="37"/>
  <c r="BP37" i="37"/>
  <c r="BK37" i="37"/>
  <c r="BI37" i="37"/>
  <c r="BD37" i="37"/>
  <c r="BB37" i="37"/>
  <c r="AW37" i="37"/>
  <c r="AU37" i="37"/>
  <c r="AP37" i="37"/>
  <c r="AN37" i="37"/>
  <c r="AI37" i="37"/>
  <c r="AG37" i="37"/>
  <c r="AB37" i="37"/>
  <c r="Z37" i="37"/>
  <c r="U37" i="37"/>
  <c r="S37" i="37"/>
  <c r="N37" i="37"/>
  <c r="L37" i="37"/>
  <c r="CA36" i="37"/>
  <c r="BY36" i="37"/>
  <c r="BW36" i="37"/>
  <c r="BR36" i="37"/>
  <c r="BP36" i="37"/>
  <c r="BK36" i="37"/>
  <c r="BI36" i="37"/>
  <c r="BD36" i="37"/>
  <c r="BB36" i="37"/>
  <c r="AW36" i="37"/>
  <c r="AU36" i="37"/>
  <c r="AP36" i="37"/>
  <c r="AN36" i="37"/>
  <c r="AI36" i="37"/>
  <c r="AG36" i="37"/>
  <c r="AB36" i="37"/>
  <c r="Z36" i="37"/>
  <c r="U36" i="37"/>
  <c r="S36" i="37"/>
  <c r="N36" i="37"/>
  <c r="L36" i="37"/>
  <c r="CA35" i="37"/>
  <c r="BY35" i="37"/>
  <c r="BW35" i="37"/>
  <c r="BR35" i="37"/>
  <c r="BP35" i="37"/>
  <c r="BK35" i="37"/>
  <c r="BI35" i="37"/>
  <c r="BD35" i="37"/>
  <c r="BB35" i="37"/>
  <c r="AW35" i="37"/>
  <c r="AU35" i="37"/>
  <c r="AP35" i="37"/>
  <c r="AN35" i="37"/>
  <c r="AI35" i="37"/>
  <c r="AG35" i="37"/>
  <c r="AB35" i="37"/>
  <c r="Z35" i="37"/>
  <c r="U35" i="37"/>
  <c r="S35" i="37"/>
  <c r="L35" i="37"/>
  <c r="CA34" i="37"/>
  <c r="BY34" i="37"/>
  <c r="BW34" i="37"/>
  <c r="BR34" i="37"/>
  <c r="BP34" i="37"/>
  <c r="BK34" i="37"/>
  <c r="BI34" i="37"/>
  <c r="BD34" i="37"/>
  <c r="BB34" i="37"/>
  <c r="AW34" i="37"/>
  <c r="AU34" i="37"/>
  <c r="AP34" i="37"/>
  <c r="AN34" i="37"/>
  <c r="AI34" i="37"/>
  <c r="AG34" i="37"/>
  <c r="AB34" i="37"/>
  <c r="Z34" i="37"/>
  <c r="U34" i="37"/>
  <c r="S34" i="37"/>
  <c r="N34" i="37"/>
  <c r="L34" i="37"/>
  <c r="CA33" i="37"/>
  <c r="BY33" i="37"/>
  <c r="BW33" i="37"/>
  <c r="BR33" i="37"/>
  <c r="BP33" i="37"/>
  <c r="BK33" i="37"/>
  <c r="BI33" i="37"/>
  <c r="BD33" i="37"/>
  <c r="BB33" i="37"/>
  <c r="AW33" i="37"/>
  <c r="AU33" i="37"/>
  <c r="AP33" i="37"/>
  <c r="AN33" i="37"/>
  <c r="AI33" i="37"/>
  <c r="AG33" i="37"/>
  <c r="AB33" i="37"/>
  <c r="Z33" i="37"/>
  <c r="U33" i="37"/>
  <c r="S33" i="37"/>
  <c r="N33" i="37"/>
  <c r="L33" i="37"/>
  <c r="CA32" i="37"/>
  <c r="BY32" i="37"/>
  <c r="BW32" i="37"/>
  <c r="BR32" i="37"/>
  <c r="BP32" i="37"/>
  <c r="BK32" i="37"/>
  <c r="BI32" i="37"/>
  <c r="BD32" i="37"/>
  <c r="BB32" i="37"/>
  <c r="AW32" i="37"/>
  <c r="AU32" i="37"/>
  <c r="AP32" i="37"/>
  <c r="AN32" i="37"/>
  <c r="AI32" i="37"/>
  <c r="AG32" i="37"/>
  <c r="AB32" i="37"/>
  <c r="Z32" i="37"/>
  <c r="U32" i="37"/>
  <c r="S32" i="37"/>
  <c r="L32" i="37"/>
  <c r="CA31" i="37"/>
  <c r="BY31" i="37"/>
  <c r="BW31" i="37"/>
  <c r="BR31" i="37"/>
  <c r="BP31" i="37"/>
  <c r="BK31" i="37"/>
  <c r="BI31" i="37"/>
  <c r="BD31" i="37"/>
  <c r="BB31" i="37"/>
  <c r="AW31" i="37"/>
  <c r="AU31" i="37"/>
  <c r="AP31" i="37"/>
  <c r="AN31" i="37"/>
  <c r="AG31" i="37"/>
  <c r="AB31" i="37"/>
  <c r="Z31" i="37"/>
  <c r="U31" i="37"/>
  <c r="S31" i="37"/>
  <c r="N31" i="37"/>
  <c r="L31" i="37"/>
  <c r="CA30" i="37"/>
  <c r="BY30" i="37"/>
  <c r="BW30" i="37"/>
  <c r="BR30" i="37"/>
  <c r="BP30" i="37"/>
  <c r="BK30" i="37"/>
  <c r="BI30" i="37"/>
  <c r="BD30" i="37"/>
  <c r="BB30" i="37"/>
  <c r="AW30" i="37"/>
  <c r="AU30" i="37"/>
  <c r="AP30" i="37"/>
  <c r="AN30" i="37"/>
  <c r="AI30" i="37"/>
  <c r="AG30" i="37"/>
  <c r="AB30" i="37"/>
  <c r="Z30" i="37"/>
  <c r="S30" i="37"/>
  <c r="N30" i="37"/>
  <c r="L30" i="37"/>
  <c r="CA29" i="37"/>
  <c r="BY29" i="37"/>
  <c r="BW29" i="37"/>
  <c r="BR29" i="37"/>
  <c r="BP29" i="37"/>
  <c r="BK29" i="37"/>
  <c r="BI29" i="37"/>
  <c r="BD29" i="37"/>
  <c r="BB29" i="37"/>
  <c r="AW29" i="37"/>
  <c r="AU29" i="37"/>
  <c r="AP29" i="37"/>
  <c r="AN29" i="37"/>
  <c r="AI29" i="37"/>
  <c r="AG29" i="37"/>
  <c r="AB29" i="37"/>
  <c r="Z29" i="37"/>
  <c r="U29" i="37"/>
  <c r="S29" i="37"/>
  <c r="N29" i="37"/>
  <c r="L29" i="37"/>
  <c r="CA28" i="37"/>
  <c r="BY28" i="37"/>
  <c r="BW28" i="37"/>
  <c r="BR28" i="37"/>
  <c r="BP28" i="37"/>
  <c r="BK28" i="37"/>
  <c r="BI28" i="37"/>
  <c r="BD28" i="37"/>
  <c r="BB28" i="37"/>
  <c r="AW28" i="37"/>
  <c r="AU28" i="37"/>
  <c r="AP28" i="37"/>
  <c r="AN28" i="37"/>
  <c r="AI28" i="37"/>
  <c r="AG28" i="37"/>
  <c r="AB28" i="37"/>
  <c r="Z28" i="37"/>
  <c r="U28" i="37"/>
  <c r="S28" i="37"/>
  <c r="N28" i="37"/>
  <c r="L28" i="37"/>
  <c r="CA27" i="37"/>
  <c r="BY27" i="37"/>
  <c r="BW27" i="37"/>
  <c r="BR27" i="37"/>
  <c r="BP27" i="37"/>
  <c r="BK27" i="37"/>
  <c r="BI27" i="37"/>
  <c r="BD27" i="37"/>
  <c r="BB27" i="37"/>
  <c r="AW27" i="37"/>
  <c r="AU27" i="37"/>
  <c r="AP27" i="37"/>
  <c r="AN27" i="37"/>
  <c r="AI27" i="37"/>
  <c r="AG27" i="37"/>
  <c r="AB27" i="37"/>
  <c r="Z27" i="37"/>
  <c r="U27" i="37"/>
  <c r="S27" i="37"/>
  <c r="N27" i="37"/>
  <c r="L27" i="37"/>
  <c r="CA26" i="37"/>
  <c r="BY26" i="37"/>
  <c r="BW26" i="37"/>
  <c r="BR26" i="37"/>
  <c r="BP26" i="37"/>
  <c r="BK26" i="37"/>
  <c r="BI26" i="37"/>
  <c r="BD26" i="37"/>
  <c r="BB26" i="37"/>
  <c r="AW26" i="37"/>
  <c r="AU26" i="37"/>
  <c r="AP26" i="37"/>
  <c r="AN26" i="37"/>
  <c r="AI26" i="37"/>
  <c r="AG26" i="37"/>
  <c r="AB26" i="37"/>
  <c r="Z26" i="37"/>
  <c r="U26" i="37"/>
  <c r="S26" i="37"/>
  <c r="N26" i="37"/>
  <c r="L26" i="37"/>
  <c r="CA25" i="37"/>
  <c r="BY25" i="37"/>
  <c r="BW25" i="37"/>
  <c r="BR25" i="37"/>
  <c r="BP25" i="37"/>
  <c r="BK25" i="37"/>
  <c r="BI25" i="37"/>
  <c r="BD25" i="37"/>
  <c r="BB25" i="37"/>
  <c r="AW25" i="37"/>
  <c r="AU25" i="37"/>
  <c r="AP25" i="37"/>
  <c r="AN25" i="37"/>
  <c r="AI25" i="37"/>
  <c r="AG25" i="37"/>
  <c r="AB25" i="37"/>
  <c r="Z25" i="37"/>
  <c r="U25" i="37"/>
  <c r="S25" i="37"/>
  <c r="L25" i="37"/>
  <c r="CA24" i="37"/>
  <c r="BY24" i="37"/>
  <c r="BW24" i="37"/>
  <c r="BR24" i="37"/>
  <c r="BP24" i="37"/>
  <c r="BK24" i="37"/>
  <c r="BI24" i="37"/>
  <c r="BD24" i="37"/>
  <c r="BB24" i="37"/>
  <c r="AW24" i="37"/>
  <c r="AU24" i="37"/>
  <c r="AP24" i="37"/>
  <c r="AN24" i="37"/>
  <c r="AI24" i="37"/>
  <c r="AG24" i="37"/>
  <c r="AB24" i="37"/>
  <c r="Z24" i="37"/>
  <c r="U24" i="37"/>
  <c r="S24" i="37"/>
  <c r="L24" i="37"/>
  <c r="CA23" i="37"/>
  <c r="BY23" i="37"/>
  <c r="BW23" i="37"/>
  <c r="BR23" i="37"/>
  <c r="BP23" i="37"/>
  <c r="BK23" i="37"/>
  <c r="BI23" i="37"/>
  <c r="BD23" i="37"/>
  <c r="BB23" i="37"/>
  <c r="AW23" i="37"/>
  <c r="AU23" i="37"/>
  <c r="AP23" i="37"/>
  <c r="AN23" i="37"/>
  <c r="AG23" i="37"/>
  <c r="AB23" i="37"/>
  <c r="Z23" i="37"/>
  <c r="U23" i="37"/>
  <c r="S23" i="37"/>
  <c r="N23" i="37"/>
  <c r="L23" i="37"/>
  <c r="CA22" i="37"/>
  <c r="BY22" i="37"/>
  <c r="BW22" i="37"/>
  <c r="BR22" i="37"/>
  <c r="BP22" i="37"/>
  <c r="BK22" i="37"/>
  <c r="BI22" i="37"/>
  <c r="BD22" i="37"/>
  <c r="BB22" i="37"/>
  <c r="AW22" i="37"/>
  <c r="AU22" i="37"/>
  <c r="AP22" i="37"/>
  <c r="AN22" i="37"/>
  <c r="AI22" i="37"/>
  <c r="AG22" i="37"/>
  <c r="AB22" i="37"/>
  <c r="Z22" i="37"/>
  <c r="U22" i="37"/>
  <c r="S22" i="37"/>
  <c r="N22" i="37"/>
  <c r="L22" i="37"/>
  <c r="CA21" i="37"/>
  <c r="BY21" i="37"/>
  <c r="BW21" i="37"/>
  <c r="BR21" i="37"/>
  <c r="BP21" i="37"/>
  <c r="BK21" i="37"/>
  <c r="BI21" i="37"/>
  <c r="BD21" i="37"/>
  <c r="BB21" i="37"/>
  <c r="AW21" i="37"/>
  <c r="AU21" i="37"/>
  <c r="AP21" i="37"/>
  <c r="AN21" i="37"/>
  <c r="AI21" i="37"/>
  <c r="AG21" i="37"/>
  <c r="AB21" i="37"/>
  <c r="Z21" i="37"/>
  <c r="U21" i="37"/>
  <c r="S21" i="37"/>
  <c r="N21" i="37"/>
  <c r="L21" i="37"/>
  <c r="CA20" i="37"/>
  <c r="BY20" i="37"/>
  <c r="BW20" i="37"/>
  <c r="BR20" i="37"/>
  <c r="BP20" i="37"/>
  <c r="BK20" i="37"/>
  <c r="BI20" i="37"/>
  <c r="BD20" i="37"/>
  <c r="BB20" i="37"/>
  <c r="AW20" i="37"/>
  <c r="AU20" i="37"/>
  <c r="AP20" i="37"/>
  <c r="AN20" i="37"/>
  <c r="AI20" i="37"/>
  <c r="AG20" i="37"/>
  <c r="AB20" i="37"/>
  <c r="Z20" i="37"/>
  <c r="U20" i="37"/>
  <c r="S20" i="37"/>
  <c r="N20" i="37"/>
  <c r="L20" i="37"/>
  <c r="CA19" i="37"/>
  <c r="BY19" i="37"/>
  <c r="BW19" i="37"/>
  <c r="BR19" i="37"/>
  <c r="BP19" i="37"/>
  <c r="BK19" i="37"/>
  <c r="BI19" i="37"/>
  <c r="BD19" i="37"/>
  <c r="BB19" i="37"/>
  <c r="AW19" i="37"/>
  <c r="AU19" i="37"/>
  <c r="AP19" i="37"/>
  <c r="AN19" i="37"/>
  <c r="AI19" i="37"/>
  <c r="AG19" i="37"/>
  <c r="AB19" i="37"/>
  <c r="Z19" i="37"/>
  <c r="U19" i="37"/>
  <c r="S19" i="37"/>
  <c r="N19" i="37"/>
  <c r="L19" i="37"/>
  <c r="CA18" i="37"/>
  <c r="BY18" i="37"/>
  <c r="BW18" i="37"/>
  <c r="BR18" i="37"/>
  <c r="BP18" i="37"/>
  <c r="BK18" i="37"/>
  <c r="BI18" i="37"/>
  <c r="BD18" i="37"/>
  <c r="BB18" i="37"/>
  <c r="AW18" i="37"/>
  <c r="AU18" i="37"/>
  <c r="AP18" i="37"/>
  <c r="AN18" i="37"/>
  <c r="AI18" i="37"/>
  <c r="AG18" i="37"/>
  <c r="AB18" i="37"/>
  <c r="Z18" i="37"/>
  <c r="U18" i="37"/>
  <c r="S18" i="37"/>
  <c r="N18" i="37"/>
  <c r="L18" i="37"/>
  <c r="CA17" i="37"/>
  <c r="BY17" i="37"/>
  <c r="BW17" i="37"/>
  <c r="BR17" i="37"/>
  <c r="BP17" i="37"/>
  <c r="BK17" i="37"/>
  <c r="BI17" i="37"/>
  <c r="BD17" i="37"/>
  <c r="BB17" i="37"/>
  <c r="AW17" i="37"/>
  <c r="AU17" i="37"/>
  <c r="AP17" i="37"/>
  <c r="AN17" i="37"/>
  <c r="AI17" i="37"/>
  <c r="AG17" i="37"/>
  <c r="AB17" i="37"/>
  <c r="Z17" i="37"/>
  <c r="U17" i="37"/>
  <c r="S17" i="37"/>
  <c r="N17" i="37"/>
  <c r="L17" i="37"/>
  <c r="CA16" i="37"/>
  <c r="BY16" i="37"/>
  <c r="BW16" i="37"/>
  <c r="BP16" i="37"/>
  <c r="BK16" i="37"/>
  <c r="BI16" i="37"/>
  <c r="BD16" i="37"/>
  <c r="BB16" i="37"/>
  <c r="AW16" i="37"/>
  <c r="AU16" i="37"/>
  <c r="AP16" i="37"/>
  <c r="AN16" i="37"/>
  <c r="AI16" i="37"/>
  <c r="AG16" i="37"/>
  <c r="AB16" i="37"/>
  <c r="Z16" i="37"/>
  <c r="U16" i="37"/>
  <c r="S16" i="37"/>
  <c r="L16" i="37"/>
  <c r="CA15" i="37"/>
  <c r="BY15" i="37"/>
  <c r="BW15" i="37"/>
  <c r="BR15" i="37"/>
  <c r="BP15" i="37"/>
  <c r="BK15" i="37"/>
  <c r="BI15" i="37"/>
  <c r="BD15" i="37"/>
  <c r="BB15" i="37"/>
  <c r="AW15" i="37"/>
  <c r="AU15" i="37"/>
  <c r="AN15" i="37"/>
  <c r="AG15" i="37"/>
  <c r="AB15" i="37"/>
  <c r="Z15" i="37"/>
  <c r="U15" i="37"/>
  <c r="S15" i="37"/>
  <c r="N15" i="37"/>
  <c r="L15" i="37"/>
  <c r="CA14" i="37"/>
  <c r="BY14" i="37"/>
  <c r="BW14" i="37"/>
  <c r="BR14" i="37"/>
  <c r="BP14" i="37"/>
  <c r="BI14" i="37"/>
  <c r="BD14" i="37"/>
  <c r="BB14" i="37"/>
  <c r="AW14" i="37"/>
  <c r="AU14" i="37"/>
  <c r="AP14" i="37"/>
  <c r="AN14" i="37"/>
  <c r="AI14" i="37"/>
  <c r="AG14" i="37"/>
  <c r="Z14" i="37"/>
  <c r="U14" i="37"/>
  <c r="S14" i="37"/>
  <c r="N14" i="37"/>
  <c r="L14" i="37"/>
  <c r="AA60" i="37" l="1"/>
  <c r="AA61" i="37" s="1"/>
  <c r="BQ60" i="37"/>
  <c r="BQ61" i="37" s="1"/>
  <c r="N60" i="49"/>
  <c r="CA60" i="62"/>
  <c r="N60" i="62"/>
  <c r="BJ60" i="66"/>
  <c r="CA60" i="66" s="1"/>
  <c r="CA60" i="53"/>
  <c r="N60" i="53"/>
  <c r="N60" i="66"/>
  <c r="AV61" i="37"/>
  <c r="AV60" i="37"/>
  <c r="U60" i="53"/>
  <c r="M61" i="37"/>
  <c r="M60" i="37"/>
  <c r="U14" i="53"/>
  <c r="CA60" i="58"/>
  <c r="N60" i="58"/>
  <c r="BJ60" i="49"/>
  <c r="BJ61" i="49" s="1"/>
  <c r="AG104" i="54"/>
  <c r="AG104" i="38"/>
  <c r="CC25" i="37"/>
  <c r="AN58" i="49"/>
  <c r="BP58" i="37"/>
  <c r="V39" i="77"/>
  <c r="S43" i="77"/>
  <c r="Q43" i="77"/>
  <c r="T39" i="77"/>
  <c r="U43" i="77"/>
  <c r="X39" i="77"/>
  <c r="T39" i="76"/>
  <c r="Q43" i="76"/>
  <c r="X39" i="76"/>
  <c r="U43" i="76"/>
  <c r="AB39" i="76"/>
  <c r="Y43" i="76"/>
  <c r="AG93" i="54"/>
  <c r="CB46" i="37"/>
  <c r="T61" i="37"/>
  <c r="CC26" i="49"/>
  <c r="AG93" i="63"/>
  <c r="AG68" i="38"/>
  <c r="AG68" i="54"/>
  <c r="CB22" i="37"/>
  <c r="CC30" i="37"/>
  <c r="U52" i="62"/>
  <c r="CB52" i="62" s="1"/>
  <c r="CC52" i="62"/>
  <c r="CC22" i="66"/>
  <c r="N22" i="66"/>
  <c r="CB22" i="66" s="1"/>
  <c r="CC21" i="37"/>
  <c r="L58" i="53"/>
  <c r="U52" i="53"/>
  <c r="CC52" i="53"/>
  <c r="CB43" i="58"/>
  <c r="CB43" i="66"/>
  <c r="AG58" i="58"/>
  <c r="CB51" i="58"/>
  <c r="CB20" i="66"/>
  <c r="CB55" i="66"/>
  <c r="CC45" i="62"/>
  <c r="CB53" i="62"/>
  <c r="AG104" i="50"/>
  <c r="AG93" i="50"/>
  <c r="AG93" i="38"/>
  <c r="CC38" i="66"/>
  <c r="AG93" i="59"/>
  <c r="AG68" i="50"/>
  <c r="CB27" i="37"/>
  <c r="AW57" i="37"/>
  <c r="AC57" i="37"/>
  <c r="AC60" i="37" s="1"/>
  <c r="N22" i="58"/>
  <c r="CB22" i="58" s="1"/>
  <c r="CC22" i="58"/>
  <c r="AG58" i="37"/>
  <c r="CB19" i="37"/>
  <c r="N25" i="37"/>
  <c r="CB25" i="37" s="1"/>
  <c r="BX61" i="37"/>
  <c r="CB35" i="49"/>
  <c r="CB35" i="53"/>
  <c r="CC28" i="49"/>
  <c r="N28" i="49"/>
  <c r="CB28" i="49" s="1"/>
  <c r="CB31" i="49"/>
  <c r="CC42" i="49"/>
  <c r="CB25" i="58"/>
  <c r="L58" i="37"/>
  <c r="CB20" i="37"/>
  <c r="CC22" i="37"/>
  <c r="CC27" i="37"/>
  <c r="CC15" i="49"/>
  <c r="CB39" i="49"/>
  <c r="CB44" i="49"/>
  <c r="CB20" i="53"/>
  <c r="L58" i="58"/>
  <c r="BY57" i="37"/>
  <c r="CB26" i="37"/>
  <c r="CB23" i="49"/>
  <c r="CC20" i="53"/>
  <c r="CB20" i="58"/>
  <c r="CB27" i="58"/>
  <c r="BR40" i="53"/>
  <c r="CB40" i="53" s="1"/>
  <c r="CC40" i="53"/>
  <c r="CB19" i="49"/>
  <c r="CC18" i="58"/>
  <c r="CB31" i="58"/>
  <c r="CC30" i="49"/>
  <c r="U36" i="62"/>
  <c r="CC36" i="62"/>
  <c r="CC22" i="49"/>
  <c r="U22" i="49"/>
  <c r="CB22" i="49" s="1"/>
  <c r="CB51" i="49"/>
  <c r="BQ61" i="49"/>
  <c r="CB29" i="53"/>
  <c r="CB39" i="53"/>
  <c r="CB41" i="53"/>
  <c r="BW58" i="37"/>
  <c r="L58" i="66"/>
  <c r="CB28" i="37"/>
  <c r="CC54" i="49"/>
  <c r="U54" i="49"/>
  <c r="CB54" i="49" s="1"/>
  <c r="CC46" i="49"/>
  <c r="N46" i="49"/>
  <c r="CB46" i="49" s="1"/>
  <c r="N38" i="58"/>
  <c r="CB38" i="58" s="1"/>
  <c r="CC38" i="58"/>
  <c r="BP58" i="49"/>
  <c r="CB55" i="49"/>
  <c r="CB15" i="58"/>
  <c r="AP57" i="66"/>
  <c r="BS57" i="49"/>
  <c r="BS60" i="49" s="1"/>
  <c r="BR60" i="49" s="1"/>
  <c r="CB27" i="49"/>
  <c r="CB45" i="53"/>
  <c r="CB20" i="62"/>
  <c r="AN58" i="66"/>
  <c r="CC39" i="49"/>
  <c r="BX61" i="49"/>
  <c r="BY57" i="58"/>
  <c r="CC54" i="58"/>
  <c r="U54" i="58"/>
  <c r="CB54" i="58" s="1"/>
  <c r="AO61" i="58"/>
  <c r="CC21" i="62"/>
  <c r="CB37" i="62"/>
  <c r="BY57" i="66"/>
  <c r="L58" i="49"/>
  <c r="BZ57" i="49"/>
  <c r="BZ60" i="49" s="1"/>
  <c r="BY60" i="49" s="1"/>
  <c r="CC41" i="49"/>
  <c r="AO61" i="49"/>
  <c r="BZ57" i="58"/>
  <c r="BZ60" i="58" s="1"/>
  <c r="BY60" i="58" s="1"/>
  <c r="BW58" i="62"/>
  <c r="CC44" i="49"/>
  <c r="CC27" i="53"/>
  <c r="CB53" i="53"/>
  <c r="AN58" i="58"/>
  <c r="CB19" i="58"/>
  <c r="CB47" i="58"/>
  <c r="CB36" i="66"/>
  <c r="CC54" i="66"/>
  <c r="O61" i="49"/>
  <c r="CB38" i="49"/>
  <c r="CB43" i="49"/>
  <c r="CC14" i="58"/>
  <c r="CB18" i="58"/>
  <c r="CC51" i="62"/>
  <c r="CB47" i="66"/>
  <c r="CC38" i="37"/>
  <c r="CC46" i="37"/>
  <c r="CC54" i="37"/>
  <c r="AX57" i="49"/>
  <c r="N15" i="49"/>
  <c r="CB15" i="49" s="1"/>
  <c r="BW58" i="49"/>
  <c r="CC38" i="49"/>
  <c r="CC34" i="53"/>
  <c r="CB37" i="53"/>
  <c r="CB41" i="58"/>
  <c r="CC35" i="62"/>
  <c r="CC55" i="49"/>
  <c r="BW58" i="53"/>
  <c r="CB44" i="53"/>
  <c r="CB52" i="53"/>
  <c r="CB21" i="62"/>
  <c r="CC53" i="62"/>
  <c r="S58" i="49"/>
  <c r="CB47" i="49"/>
  <c r="M61" i="49"/>
  <c r="M61" i="53"/>
  <c r="S58" i="58"/>
  <c r="AX57" i="58"/>
  <c r="AX60" i="58" s="1"/>
  <c r="AW60" i="58" s="1"/>
  <c r="CC30" i="58"/>
  <c r="CC19" i="62"/>
  <c r="N19" i="62"/>
  <c r="CB25" i="66"/>
  <c r="CC34" i="66"/>
  <c r="CB50" i="66"/>
  <c r="AC57" i="49"/>
  <c r="AC60" i="49" s="1"/>
  <c r="CC23" i="49"/>
  <c r="T61" i="49"/>
  <c r="CC15" i="53"/>
  <c r="BJ61" i="53"/>
  <c r="AA61" i="53"/>
  <c r="CB34" i="58"/>
  <c r="CC29" i="62"/>
  <c r="CB36" i="62"/>
  <c r="CB38" i="66"/>
  <c r="CB52" i="66"/>
  <c r="CB54" i="66"/>
  <c r="CB38" i="37"/>
  <c r="CB54" i="37"/>
  <c r="AG58" i="49"/>
  <c r="CC18" i="49"/>
  <c r="CC25" i="49"/>
  <c r="S58" i="53"/>
  <c r="BQ61" i="53"/>
  <c r="BP58" i="58"/>
  <c r="CC25" i="58"/>
  <c r="CB36" i="58"/>
  <c r="CC37" i="62"/>
  <c r="CB27" i="66"/>
  <c r="CB41" i="66"/>
  <c r="CB55" i="58"/>
  <c r="BL57" i="62"/>
  <c r="BL60" i="62" s="1"/>
  <c r="BK60" i="62" s="1"/>
  <c r="Z58" i="62"/>
  <c r="S58" i="66"/>
  <c r="AG58" i="66"/>
  <c r="BR57" i="66"/>
  <c r="CC30" i="66"/>
  <c r="CB39" i="66"/>
  <c r="BJ61" i="58"/>
  <c r="S58" i="62"/>
  <c r="CC28" i="62"/>
  <c r="CC31" i="62"/>
  <c r="CB15" i="66"/>
  <c r="CC18" i="66"/>
  <c r="U34" i="66"/>
  <c r="CB34" i="66" s="1"/>
  <c r="CC46" i="66"/>
  <c r="CC46" i="58"/>
  <c r="M61" i="58"/>
  <c r="L58" i="62"/>
  <c r="CC27" i="62"/>
  <c r="BJ61" i="62"/>
  <c r="BP58" i="66"/>
  <c r="CC25" i="66"/>
  <c r="CC34" i="58"/>
  <c r="T61" i="58"/>
  <c r="CC44" i="62"/>
  <c r="CC47" i="62"/>
  <c r="BQ61" i="62"/>
  <c r="CB31" i="66"/>
  <c r="CC41" i="66"/>
  <c r="CC50" i="66"/>
  <c r="CC41" i="58"/>
  <c r="CC55" i="58"/>
  <c r="CC20" i="62"/>
  <c r="CC43" i="62"/>
  <c r="BX61" i="62"/>
  <c r="BC61" i="62"/>
  <c r="T61" i="66"/>
  <c r="AG68" i="59"/>
  <c r="AA61" i="66"/>
  <c r="AG104" i="59"/>
  <c r="AG68" i="63"/>
  <c r="AG58" i="62"/>
  <c r="BZ57" i="66"/>
  <c r="BZ60" i="66" s="1"/>
  <c r="BY60" i="66" s="1"/>
  <c r="CB35" i="66"/>
  <c r="BQ61" i="58"/>
  <c r="AH61" i="62"/>
  <c r="M61" i="62"/>
  <c r="BX61" i="66"/>
  <c r="AG104" i="63"/>
  <c r="BX61" i="58"/>
  <c r="BK14" i="62"/>
  <c r="BK57" i="62" s="1"/>
  <c r="CC15" i="62"/>
  <c r="AA61" i="62"/>
  <c r="CB51" i="66"/>
  <c r="AI57" i="66"/>
  <c r="CB28" i="66"/>
  <c r="CB23" i="66"/>
  <c r="CB19" i="66"/>
  <c r="CB44" i="66"/>
  <c r="BB58" i="66"/>
  <c r="CC17" i="66"/>
  <c r="N24" i="66"/>
  <c r="CB24" i="66" s="1"/>
  <c r="CC24" i="66"/>
  <c r="CB26" i="66"/>
  <c r="CC33" i="66"/>
  <c r="N40" i="66"/>
  <c r="CB40" i="66" s="1"/>
  <c r="CC40" i="66"/>
  <c r="CB42" i="66"/>
  <c r="CC49" i="66"/>
  <c r="N56" i="66"/>
  <c r="CB56" i="66" s="1"/>
  <c r="CC56" i="66"/>
  <c r="BE57" i="66"/>
  <c r="BE60" i="66" s="1"/>
  <c r="BD60" i="66" s="1"/>
  <c r="AO61" i="66"/>
  <c r="AJ57" i="66"/>
  <c r="AJ60" i="66" s="1"/>
  <c r="AI60" i="66" s="1"/>
  <c r="BD57" i="66"/>
  <c r="CC20" i="66"/>
  <c r="CC21" i="66"/>
  <c r="CC23" i="66"/>
  <c r="CC36" i="66"/>
  <c r="CC37" i="66"/>
  <c r="CC39" i="66"/>
  <c r="CC52" i="66"/>
  <c r="CC53" i="66"/>
  <c r="CC55" i="66"/>
  <c r="U14" i="66"/>
  <c r="BI58" i="66"/>
  <c r="CA57" i="66"/>
  <c r="CC27" i="66"/>
  <c r="CB29" i="66"/>
  <c r="U30" i="66"/>
  <c r="CB30" i="66" s="1"/>
  <c r="CC43" i="66"/>
  <c r="CB45" i="66"/>
  <c r="U46" i="66"/>
  <c r="CB46" i="66" s="1"/>
  <c r="CC14" i="66"/>
  <c r="N16" i="66"/>
  <c r="CC16" i="66"/>
  <c r="CC26" i="66"/>
  <c r="AB57" i="66"/>
  <c r="AU58" i="66"/>
  <c r="CC15" i="66"/>
  <c r="CC28" i="66"/>
  <c r="CC29" i="66"/>
  <c r="CC31" i="66"/>
  <c r="CC44" i="66"/>
  <c r="CC45" i="66"/>
  <c r="CC47" i="66"/>
  <c r="BL57" i="66"/>
  <c r="BL60" i="66" s="1"/>
  <c r="BK14" i="66"/>
  <c r="BK57" i="66" s="1"/>
  <c r="AQ57" i="66"/>
  <c r="AQ60" i="66" s="1"/>
  <c r="AP60" i="66" s="1"/>
  <c r="N48" i="66"/>
  <c r="CB48" i="66" s="1"/>
  <c r="CC48" i="66"/>
  <c r="AC57" i="66"/>
  <c r="AC60" i="66" s="1"/>
  <c r="AW57" i="66"/>
  <c r="BW58" i="66"/>
  <c r="CC19" i="66"/>
  <c r="CB21" i="66"/>
  <c r="CC35" i="66"/>
  <c r="CB37" i="66"/>
  <c r="CC51" i="66"/>
  <c r="CB53" i="66"/>
  <c r="AX57" i="66"/>
  <c r="AX60" i="66" s="1"/>
  <c r="AW60" i="66" s="1"/>
  <c r="Z58" i="66"/>
  <c r="CB18" i="66"/>
  <c r="N32" i="66"/>
  <c r="CB32" i="66" s="1"/>
  <c r="CC32" i="66"/>
  <c r="CC42" i="66"/>
  <c r="BS57" i="66"/>
  <c r="BS60" i="66" s="1"/>
  <c r="BR60" i="66" s="1"/>
  <c r="N17" i="66"/>
  <c r="CB17" i="66" s="1"/>
  <c r="N33" i="66"/>
  <c r="CB33" i="66" s="1"/>
  <c r="N49" i="66"/>
  <c r="CB49" i="66" s="1"/>
  <c r="BC61" i="66"/>
  <c r="AH61" i="66"/>
  <c r="AV61" i="66"/>
  <c r="M61" i="66"/>
  <c r="BQ61" i="66"/>
  <c r="AI57" i="62"/>
  <c r="BD57" i="62"/>
  <c r="AX57" i="62"/>
  <c r="AX60" i="62" s="1"/>
  <c r="AW60" i="62" s="1"/>
  <c r="BR57" i="62"/>
  <c r="CB16" i="62"/>
  <c r="CB18" i="62"/>
  <c r="CC22" i="62"/>
  <c r="U22" i="62"/>
  <c r="CB22" i="62" s="1"/>
  <c r="CB32" i="62"/>
  <c r="CB34" i="62"/>
  <c r="CC38" i="62"/>
  <c r="U38" i="62"/>
  <c r="CB38" i="62" s="1"/>
  <c r="CB48" i="62"/>
  <c r="CB50" i="62"/>
  <c r="CC54" i="62"/>
  <c r="U54" i="62"/>
  <c r="CB54" i="62" s="1"/>
  <c r="BB58" i="62"/>
  <c r="CC16" i="62"/>
  <c r="CC18" i="62"/>
  <c r="CC32" i="62"/>
  <c r="CC34" i="62"/>
  <c r="CC48" i="62"/>
  <c r="CC50" i="62"/>
  <c r="U15" i="62"/>
  <c r="CB15" i="62" s="1"/>
  <c r="AN58" i="62"/>
  <c r="N27" i="62"/>
  <c r="CB27" i="62" s="1"/>
  <c r="U31" i="62"/>
  <c r="CB31" i="62" s="1"/>
  <c r="N43" i="62"/>
  <c r="CB43" i="62" s="1"/>
  <c r="U47" i="62"/>
  <c r="CB47" i="62" s="1"/>
  <c r="BE57" i="62"/>
  <c r="BE60" i="62" s="1"/>
  <c r="BD60" i="62" s="1"/>
  <c r="AO61" i="62"/>
  <c r="CC33" i="62"/>
  <c r="N33" i="62"/>
  <c r="CB33" i="62" s="1"/>
  <c r="AP57" i="62"/>
  <c r="CB24" i="62"/>
  <c r="CB42" i="62"/>
  <c r="AQ57" i="62"/>
  <c r="AQ60" i="62" s="1"/>
  <c r="AP60" i="62" s="1"/>
  <c r="CC24" i="62"/>
  <c r="CC26" i="62"/>
  <c r="CC40" i="62"/>
  <c r="CC42" i="62"/>
  <c r="CC56" i="62"/>
  <c r="AJ57" i="62"/>
  <c r="AJ60" i="62" s="1"/>
  <c r="AI60" i="62" s="1"/>
  <c r="BS57" i="62"/>
  <c r="BS60" i="62" s="1"/>
  <c r="BR60" i="62" s="1"/>
  <c r="CA57" i="62"/>
  <c r="CB56" i="62"/>
  <c r="AU58" i="62"/>
  <c r="CB19" i="62"/>
  <c r="CB23" i="62"/>
  <c r="CB35" i="62"/>
  <c r="CB39" i="62"/>
  <c r="CB51" i="62"/>
  <c r="CB55" i="62"/>
  <c r="T61" i="62"/>
  <c r="BZ57" i="62"/>
  <c r="BZ60" i="62" s="1"/>
  <c r="BY60" i="62" s="1"/>
  <c r="BY14" i="62"/>
  <c r="BY57" i="62" s="1"/>
  <c r="CC17" i="62"/>
  <c r="N17" i="62"/>
  <c r="CB17" i="62" s="1"/>
  <c r="CC49" i="62"/>
  <c r="N49" i="62"/>
  <c r="CB49" i="62" s="1"/>
  <c r="CC14" i="62"/>
  <c r="U14" i="62"/>
  <c r="BI58" i="62"/>
  <c r="CB26" i="62"/>
  <c r="CC30" i="62"/>
  <c r="U30" i="62"/>
  <c r="CB30" i="62" s="1"/>
  <c r="CB40" i="62"/>
  <c r="CC46" i="62"/>
  <c r="U46" i="62"/>
  <c r="CB46" i="62" s="1"/>
  <c r="AC57" i="62"/>
  <c r="AC60" i="62" s="1"/>
  <c r="AW57" i="62"/>
  <c r="BP58" i="62"/>
  <c r="CC23" i="62"/>
  <c r="CC25" i="62"/>
  <c r="N25" i="62"/>
  <c r="CB25" i="62" s="1"/>
  <c r="AB28" i="62"/>
  <c r="CB28" i="62" s="1"/>
  <c r="AB29" i="62"/>
  <c r="CB29" i="62" s="1"/>
  <c r="CC39" i="62"/>
  <c r="CC41" i="62"/>
  <c r="N41" i="62"/>
  <c r="CB41" i="62" s="1"/>
  <c r="AB44" i="62"/>
  <c r="CB44" i="62" s="1"/>
  <c r="AB45" i="62"/>
  <c r="CB45" i="62" s="1"/>
  <c r="CC55" i="62"/>
  <c r="CB28" i="58"/>
  <c r="BR57" i="58"/>
  <c r="CB23" i="58"/>
  <c r="CB35" i="58"/>
  <c r="CB44" i="58"/>
  <c r="AP57" i="58"/>
  <c r="AI57" i="58"/>
  <c r="CB39" i="58"/>
  <c r="BB58" i="58"/>
  <c r="CC17" i="58"/>
  <c r="N24" i="58"/>
  <c r="CB24" i="58" s="1"/>
  <c r="CC24" i="58"/>
  <c r="CB26" i="58"/>
  <c r="CC33" i="58"/>
  <c r="N40" i="58"/>
  <c r="CB40" i="58" s="1"/>
  <c r="CC40" i="58"/>
  <c r="CB42" i="58"/>
  <c r="CC49" i="58"/>
  <c r="CC52" i="58"/>
  <c r="CC53" i="58"/>
  <c r="AJ57" i="58"/>
  <c r="AJ60" i="58" s="1"/>
  <c r="AI60" i="58" s="1"/>
  <c r="BD57" i="58"/>
  <c r="CC20" i="58"/>
  <c r="CC21" i="58"/>
  <c r="CC23" i="58"/>
  <c r="CC36" i="58"/>
  <c r="CC37" i="58"/>
  <c r="CC39" i="58"/>
  <c r="U14" i="58"/>
  <c r="BI58" i="58"/>
  <c r="CA57" i="58"/>
  <c r="CC27" i="58"/>
  <c r="CB29" i="58"/>
  <c r="U30" i="58"/>
  <c r="CB30" i="58" s="1"/>
  <c r="CC43" i="58"/>
  <c r="CB45" i="58"/>
  <c r="U46" i="58"/>
  <c r="CB46" i="58" s="1"/>
  <c r="BS57" i="58"/>
  <c r="BS60" i="58" s="1"/>
  <c r="BR60" i="58" s="1"/>
  <c r="AQ57" i="58"/>
  <c r="AQ60" i="58" s="1"/>
  <c r="AP60" i="58" s="1"/>
  <c r="CC42" i="58"/>
  <c r="CB50" i="58"/>
  <c r="AB57" i="58"/>
  <c r="AU58" i="58"/>
  <c r="CC15" i="58"/>
  <c r="CC28" i="58"/>
  <c r="CC29" i="58"/>
  <c r="CC31" i="58"/>
  <c r="CC44" i="58"/>
  <c r="CC45" i="58"/>
  <c r="CC47" i="58"/>
  <c r="CC51" i="58"/>
  <c r="CB53" i="58"/>
  <c r="BC61" i="58"/>
  <c r="BL57" i="58"/>
  <c r="BL60" i="58" s="1"/>
  <c r="BK60" i="58" s="1"/>
  <c r="BK14" i="58"/>
  <c r="BK57" i="58" s="1"/>
  <c r="N32" i="58"/>
  <c r="CB32" i="58" s="1"/>
  <c r="CC32" i="58"/>
  <c r="N48" i="58"/>
  <c r="CB48" i="58" s="1"/>
  <c r="CC48" i="58"/>
  <c r="AC57" i="58"/>
  <c r="AC60" i="58" s="1"/>
  <c r="AW57" i="58"/>
  <c r="BW58" i="58"/>
  <c r="CC19" i="58"/>
  <c r="CB21" i="58"/>
  <c r="CC35" i="58"/>
  <c r="CB37" i="58"/>
  <c r="AA61" i="58"/>
  <c r="BE57" i="58"/>
  <c r="BE60" i="58" s="1"/>
  <c r="BD60" i="58" s="1"/>
  <c r="Z58" i="58"/>
  <c r="N16" i="58"/>
  <c r="CC16" i="58"/>
  <c r="CC26" i="58"/>
  <c r="N17" i="58"/>
  <c r="CB17" i="58" s="1"/>
  <c r="N33" i="58"/>
  <c r="CB33" i="58" s="1"/>
  <c r="N49" i="58"/>
  <c r="CB49" i="58" s="1"/>
  <c r="CC50" i="58"/>
  <c r="N52" i="58"/>
  <c r="CB52" i="58" s="1"/>
  <c r="N56" i="58"/>
  <c r="CB56" i="58" s="1"/>
  <c r="CC56" i="58"/>
  <c r="AH61" i="58"/>
  <c r="AC57" i="53"/>
  <c r="AC60" i="53" s="1"/>
  <c r="N18" i="53"/>
  <c r="CB18" i="53" s="1"/>
  <c r="CC18" i="53"/>
  <c r="CB27" i="53"/>
  <c r="CC35" i="53"/>
  <c r="CB49" i="53"/>
  <c r="U51" i="53"/>
  <c r="CB51" i="53" s="1"/>
  <c r="CC51" i="53"/>
  <c r="AB21" i="53"/>
  <c r="CB21" i="53" s="1"/>
  <c r="CC21" i="53"/>
  <c r="CC42" i="53"/>
  <c r="CC47" i="53"/>
  <c r="CC25" i="53"/>
  <c r="N25" i="53"/>
  <c r="CB25" i="53" s="1"/>
  <c r="AB28" i="53"/>
  <c r="CB28" i="53" s="1"/>
  <c r="CC28" i="53"/>
  <c r="AW17" i="53"/>
  <c r="AW57" i="53" s="1"/>
  <c r="AX57" i="53"/>
  <c r="AX60" i="53" s="1"/>
  <c r="AW60" i="53" s="1"/>
  <c r="N32" i="53"/>
  <c r="CB32" i="53" s="1"/>
  <c r="CC32" i="53"/>
  <c r="BL57" i="53"/>
  <c r="BL60" i="53" s="1"/>
  <c r="BK60" i="53" s="1"/>
  <c r="U19" i="53"/>
  <c r="CB19" i="53" s="1"/>
  <c r="CC19" i="53"/>
  <c r="CB36" i="53"/>
  <c r="N43" i="53"/>
  <c r="CB43" i="53" s="1"/>
  <c r="CC43" i="53"/>
  <c r="CC45" i="53"/>
  <c r="N50" i="53"/>
  <c r="CB50" i="53" s="1"/>
  <c r="CC50" i="53"/>
  <c r="AI15" i="53"/>
  <c r="AI57" i="53" s="1"/>
  <c r="AJ57" i="53"/>
  <c r="AJ60" i="53" s="1"/>
  <c r="AI60" i="53" s="1"/>
  <c r="BP58" i="53"/>
  <c r="Z58" i="53"/>
  <c r="BR14" i="53"/>
  <c r="BS57" i="53"/>
  <c r="BS60" i="53" s="1"/>
  <c r="BR60" i="53" s="1"/>
  <c r="N22" i="53"/>
  <c r="CB22" i="53" s="1"/>
  <c r="CC22" i="53"/>
  <c r="AP26" i="53"/>
  <c r="AP57" i="53" s="1"/>
  <c r="CC26" i="53"/>
  <c r="CB33" i="53"/>
  <c r="CC17" i="53"/>
  <c r="BZ57" i="53"/>
  <c r="BZ60" i="53" s="1"/>
  <c r="BY60" i="53" s="1"/>
  <c r="N54" i="53"/>
  <c r="CB54" i="53" s="1"/>
  <c r="CC54" i="53"/>
  <c r="AV61" i="53"/>
  <c r="BY57" i="53"/>
  <c r="CC39" i="53"/>
  <c r="N46" i="53"/>
  <c r="CB46" i="53" s="1"/>
  <c r="CC46" i="53"/>
  <c r="CB56" i="53"/>
  <c r="BD14" i="53"/>
  <c r="BD57" i="53" s="1"/>
  <c r="BE57" i="53"/>
  <c r="BE60" i="53" s="1"/>
  <c r="BD60" i="53" s="1"/>
  <c r="CB31" i="53"/>
  <c r="BC61" i="53"/>
  <c r="AN58" i="53"/>
  <c r="BI58" i="53"/>
  <c r="CA57" i="53"/>
  <c r="CB16" i="53"/>
  <c r="CC29" i="53"/>
  <c r="CC31" i="53"/>
  <c r="CC36" i="53"/>
  <c r="N38" i="53"/>
  <c r="CB38" i="53" s="1"/>
  <c r="CC38" i="53"/>
  <c r="CC41" i="53"/>
  <c r="CB48" i="53"/>
  <c r="BK14" i="53"/>
  <c r="BK57" i="53" s="1"/>
  <c r="CB23" i="53"/>
  <c r="CC24" i="53"/>
  <c r="CB55" i="53"/>
  <c r="CC56" i="53"/>
  <c r="N14" i="53"/>
  <c r="CC14" i="53"/>
  <c r="CB24" i="53"/>
  <c r="CC37" i="53"/>
  <c r="CC49" i="53"/>
  <c r="CB34" i="53"/>
  <c r="CB42" i="53"/>
  <c r="BB58" i="53"/>
  <c r="CC44" i="53"/>
  <c r="BX61" i="53"/>
  <c r="AQ57" i="53"/>
  <c r="AQ60" i="53" s="1"/>
  <c r="AP60" i="53" s="1"/>
  <c r="CC23" i="53"/>
  <c r="N30" i="53"/>
  <c r="CB30" i="53" s="1"/>
  <c r="CC30" i="53"/>
  <c r="CC33" i="53"/>
  <c r="CC53" i="53"/>
  <c r="CC55" i="53"/>
  <c r="T61" i="53"/>
  <c r="AU58" i="53"/>
  <c r="AG58" i="53"/>
  <c r="CC16" i="53"/>
  <c r="CB47" i="53"/>
  <c r="CC48" i="53"/>
  <c r="AO61" i="53"/>
  <c r="AH61" i="53"/>
  <c r="AP57" i="49"/>
  <c r="CB30" i="49"/>
  <c r="AI57" i="49"/>
  <c r="BY57" i="49"/>
  <c r="AW57" i="49"/>
  <c r="N32" i="49"/>
  <c r="CB32" i="49" s="1"/>
  <c r="CC32" i="49"/>
  <c r="BL57" i="49"/>
  <c r="BL60" i="49" s="1"/>
  <c r="BK60" i="49" s="1"/>
  <c r="BK14" i="49"/>
  <c r="BK57" i="49" s="1"/>
  <c r="CC20" i="49"/>
  <c r="CC21" i="49"/>
  <c r="CC36" i="49"/>
  <c r="CC37" i="49"/>
  <c r="CC52" i="49"/>
  <c r="CC53" i="49"/>
  <c r="Z58" i="49"/>
  <c r="AQ57" i="49"/>
  <c r="AQ60" i="49" s="1"/>
  <c r="AP60" i="49" s="1"/>
  <c r="CC14" i="49"/>
  <c r="CC27" i="49"/>
  <c r="CB29" i="49"/>
  <c r="CC43" i="49"/>
  <c r="CB45" i="49"/>
  <c r="AB14" i="49"/>
  <c r="AB57" i="49" s="1"/>
  <c r="AU58" i="49"/>
  <c r="BR14" i="49"/>
  <c r="BR57" i="49" s="1"/>
  <c r="N16" i="49"/>
  <c r="CB16" i="49" s="1"/>
  <c r="CC16" i="49"/>
  <c r="N25" i="49"/>
  <c r="CB25" i="49" s="1"/>
  <c r="N41" i="49"/>
  <c r="CB41" i="49" s="1"/>
  <c r="CB18" i="49"/>
  <c r="CB34" i="49"/>
  <c r="N48" i="49"/>
  <c r="CB48" i="49" s="1"/>
  <c r="CC48" i="49"/>
  <c r="BB58" i="49"/>
  <c r="CC19" i="49"/>
  <c r="CB21" i="49"/>
  <c r="CC35" i="49"/>
  <c r="CB37" i="49"/>
  <c r="CC51" i="49"/>
  <c r="CB53" i="49"/>
  <c r="BC61" i="49"/>
  <c r="CC47" i="49"/>
  <c r="AJ57" i="49"/>
  <c r="AJ60" i="49" s="1"/>
  <c r="AI60" i="49" s="1"/>
  <c r="BD57" i="49"/>
  <c r="CB17" i="49"/>
  <c r="CB33" i="49"/>
  <c r="CB49" i="49"/>
  <c r="AA61" i="49"/>
  <c r="BE57" i="49"/>
  <c r="BE60" i="49" s="1"/>
  <c r="BD60" i="49" s="1"/>
  <c r="CB50" i="49"/>
  <c r="CC29" i="49"/>
  <c r="CC31" i="49"/>
  <c r="CC45" i="49"/>
  <c r="BI58" i="49"/>
  <c r="CA57" i="49"/>
  <c r="CC17" i="49"/>
  <c r="N20" i="49"/>
  <c r="CB20" i="49" s="1"/>
  <c r="N24" i="49"/>
  <c r="CB24" i="49" s="1"/>
  <c r="CC24" i="49"/>
  <c r="CB26" i="49"/>
  <c r="CC33" i="49"/>
  <c r="CC34" i="49"/>
  <c r="N36" i="49"/>
  <c r="CB36" i="49" s="1"/>
  <c r="N40" i="49"/>
  <c r="CB40" i="49" s="1"/>
  <c r="CC40" i="49"/>
  <c r="CB42" i="49"/>
  <c r="CC49" i="49"/>
  <c r="CC50" i="49"/>
  <c r="N52" i="49"/>
  <c r="CB52" i="49" s="1"/>
  <c r="N56" i="49"/>
  <c r="CB56" i="49" s="1"/>
  <c r="CC56" i="49"/>
  <c r="AH61" i="49"/>
  <c r="N35" i="37"/>
  <c r="CB35" i="37" s="1"/>
  <c r="CC35" i="37"/>
  <c r="N43" i="37"/>
  <c r="CB43" i="37" s="1"/>
  <c r="CC43" i="37"/>
  <c r="N51" i="37"/>
  <c r="CB51" i="37" s="1"/>
  <c r="CC51" i="37"/>
  <c r="AI15" i="37"/>
  <c r="CC15" i="37"/>
  <c r="AJ57" i="37"/>
  <c r="AJ60" i="37" s="1"/>
  <c r="AI60" i="37" s="1"/>
  <c r="CB17" i="37"/>
  <c r="AH61" i="37"/>
  <c r="S58" i="37"/>
  <c r="CC17" i="37"/>
  <c r="CC18" i="37"/>
  <c r="CB29" i="37"/>
  <c r="U30" i="37"/>
  <c r="CB30" i="37" s="1"/>
  <c r="N32" i="37"/>
  <c r="CB32" i="37" s="1"/>
  <c r="CC32" i="37"/>
  <c r="CB34" i="37"/>
  <c r="CB37" i="37"/>
  <c r="N40" i="37"/>
  <c r="CB40" i="37" s="1"/>
  <c r="CC40" i="37"/>
  <c r="CB42" i="37"/>
  <c r="CB45" i="37"/>
  <c r="N48" i="37"/>
  <c r="CB48" i="37" s="1"/>
  <c r="CC48" i="37"/>
  <c r="CB50" i="37"/>
  <c r="CB53" i="37"/>
  <c r="N56" i="37"/>
  <c r="CB56" i="37" s="1"/>
  <c r="CC56" i="37"/>
  <c r="AO61" i="37"/>
  <c r="AQ57" i="37"/>
  <c r="AQ60" i="37" s="1"/>
  <c r="AP60" i="37" s="1"/>
  <c r="AP15" i="37"/>
  <c r="AP57" i="37" s="1"/>
  <c r="CC20" i="37"/>
  <c r="BB58" i="37"/>
  <c r="CB33" i="37"/>
  <c r="CB36" i="37"/>
  <c r="CC37" i="37"/>
  <c r="CB44" i="37"/>
  <c r="CC45" i="37"/>
  <c r="CB49" i="37"/>
  <c r="CB52" i="37"/>
  <c r="CC53" i="37"/>
  <c r="BC61" i="37"/>
  <c r="CC19" i="37"/>
  <c r="N24" i="37"/>
  <c r="CB24" i="37" s="1"/>
  <c r="CC24" i="37"/>
  <c r="BZ57" i="37"/>
  <c r="BZ60" i="37" s="1"/>
  <c r="BY60" i="37" s="1"/>
  <c r="AN58" i="37"/>
  <c r="BR16" i="37"/>
  <c r="BR57" i="37" s="1"/>
  <c r="BS57" i="37"/>
  <c r="BS60" i="37" s="1"/>
  <c r="BR60" i="37" s="1"/>
  <c r="CC26" i="37"/>
  <c r="AX57" i="37"/>
  <c r="AX60" i="37" s="1"/>
  <c r="AW60" i="37" s="1"/>
  <c r="Z58" i="37"/>
  <c r="CB41" i="37"/>
  <c r="CC14" i="37"/>
  <c r="N16" i="37"/>
  <c r="CC16" i="37"/>
  <c r="AI31" i="37"/>
  <c r="CB31" i="37" s="1"/>
  <c r="CC31" i="37"/>
  <c r="CC33" i="37"/>
  <c r="CC34" i="37"/>
  <c r="CC36" i="37"/>
  <c r="AI39" i="37"/>
  <c r="CB39" i="37" s="1"/>
  <c r="CC39" i="37"/>
  <c r="CC41" i="37"/>
  <c r="CC42" i="37"/>
  <c r="CC44" i="37"/>
  <c r="AI47" i="37"/>
  <c r="CB47" i="37" s="1"/>
  <c r="CC47" i="37"/>
  <c r="CC49" i="37"/>
  <c r="CC50" i="37"/>
  <c r="CC52" i="37"/>
  <c r="AI55" i="37"/>
  <c r="CB55" i="37" s="1"/>
  <c r="CC55" i="37"/>
  <c r="BE57" i="37"/>
  <c r="BE60" i="37" s="1"/>
  <c r="BD60" i="37" s="1"/>
  <c r="CB21" i="37"/>
  <c r="BD57" i="37"/>
  <c r="CA57" i="37"/>
  <c r="BI58" i="37"/>
  <c r="AI23" i="37"/>
  <c r="CB23" i="37" s="1"/>
  <c r="CC23" i="37"/>
  <c r="BL57" i="37"/>
  <c r="BL60" i="37" s="1"/>
  <c r="BK60" i="37" s="1"/>
  <c r="BK14" i="37"/>
  <c r="BK57" i="37" s="1"/>
  <c r="CC28" i="37"/>
  <c r="CC29" i="37"/>
  <c r="CB18" i="37"/>
  <c r="AB14" i="37"/>
  <c r="AB57" i="37" s="1"/>
  <c r="AU58" i="37"/>
  <c r="BJ61" i="37"/>
  <c r="B16" i="69"/>
  <c r="B16" i="65"/>
  <c r="B16" i="61"/>
  <c r="B16" i="57"/>
  <c r="B16" i="52"/>
  <c r="B16" i="48"/>
  <c r="BJ61" i="66" l="1"/>
  <c r="BK60" i="66"/>
  <c r="CC60" i="53"/>
  <c r="CB17" i="53"/>
  <c r="AB60" i="53"/>
  <c r="AB60" i="62"/>
  <c r="CB60" i="62" s="1"/>
  <c r="CC60" i="62"/>
  <c r="CA60" i="37"/>
  <c r="N60" i="37"/>
  <c r="CA60" i="49"/>
  <c r="CB60" i="53"/>
  <c r="AB60" i="37"/>
  <c r="AB61" i="37" s="1"/>
  <c r="CC60" i="37"/>
  <c r="AB60" i="66"/>
  <c r="CB60" i="66" s="1"/>
  <c r="CC60" i="66"/>
  <c r="AX60" i="49"/>
  <c r="AW60" i="49" s="1"/>
  <c r="AW61" i="49" s="1"/>
  <c r="AB60" i="49"/>
  <c r="CB60" i="49" s="1"/>
  <c r="CC60" i="49"/>
  <c r="AB60" i="58"/>
  <c r="CB60" i="58" s="1"/>
  <c r="CC60" i="58"/>
  <c r="BR57" i="53"/>
  <c r="U57" i="53"/>
  <c r="U61" i="53" s="1"/>
  <c r="BY61" i="58"/>
  <c r="CB26" i="53"/>
  <c r="AV61" i="62"/>
  <c r="CA61" i="62" s="1"/>
  <c r="T43" i="77"/>
  <c r="W39" i="77"/>
  <c r="X43" i="77"/>
  <c r="AA39" i="77"/>
  <c r="V43" i="77"/>
  <c r="Y39" i="77"/>
  <c r="AB43" i="76"/>
  <c r="AE39" i="76"/>
  <c r="X43" i="76"/>
  <c r="AA39" i="76"/>
  <c r="T43" i="76"/>
  <c r="W39" i="76"/>
  <c r="BY61" i="66"/>
  <c r="CA61" i="37"/>
  <c r="AV61" i="58"/>
  <c r="CA61" i="58" s="1"/>
  <c r="CC57" i="58"/>
  <c r="CB14" i="37"/>
  <c r="U57" i="49"/>
  <c r="CB15" i="53"/>
  <c r="AX61" i="58"/>
  <c r="CA61" i="53"/>
  <c r="CA61" i="66"/>
  <c r="BR61" i="66"/>
  <c r="CC57" i="66"/>
  <c r="BD61" i="66"/>
  <c r="BK61" i="66"/>
  <c r="CB14" i="66"/>
  <c r="U57" i="66"/>
  <c r="U61" i="66" s="1"/>
  <c r="AP61" i="66"/>
  <c r="CB16" i="66"/>
  <c r="N57" i="66"/>
  <c r="AW61" i="66"/>
  <c r="O61" i="66"/>
  <c r="AI61" i="66"/>
  <c r="BZ61" i="66"/>
  <c r="V61" i="66"/>
  <c r="AB57" i="62"/>
  <c r="N57" i="62"/>
  <c r="BR61" i="62"/>
  <c r="AP61" i="62"/>
  <c r="CB14" i="62"/>
  <c r="CB57" i="62" s="1"/>
  <c r="U57" i="62"/>
  <c r="BY61" i="62"/>
  <c r="AI61" i="62"/>
  <c r="O61" i="62"/>
  <c r="BK61" i="62"/>
  <c r="BD61" i="62"/>
  <c r="CC57" i="62"/>
  <c r="BL61" i="62"/>
  <c r="AW61" i="62"/>
  <c r="BR61" i="58"/>
  <c r="U57" i="58"/>
  <c r="CB14" i="58"/>
  <c r="BZ61" i="58"/>
  <c r="CB16" i="58"/>
  <c r="N57" i="58"/>
  <c r="BK61" i="58"/>
  <c r="AP61" i="58"/>
  <c r="BD61" i="58"/>
  <c r="AI61" i="58"/>
  <c r="AW61" i="58"/>
  <c r="O61" i="58"/>
  <c r="AB61" i="58"/>
  <c r="N57" i="53"/>
  <c r="CB14" i="53"/>
  <c r="AB57" i="53"/>
  <c r="BY61" i="53"/>
  <c r="BR61" i="53"/>
  <c r="AI61" i="53"/>
  <c r="AW61" i="53"/>
  <c r="O61" i="53"/>
  <c r="AP61" i="53"/>
  <c r="BD61" i="53"/>
  <c r="BK61" i="53"/>
  <c r="CC57" i="53"/>
  <c r="BK61" i="49"/>
  <c r="BD61" i="49"/>
  <c r="AC61" i="49"/>
  <c r="CB14" i="49"/>
  <c r="CB57" i="49" s="1"/>
  <c r="AV61" i="49"/>
  <c r="CA61" i="49" s="1"/>
  <c r="CC57" i="49"/>
  <c r="BS61" i="49"/>
  <c r="BR61" i="49"/>
  <c r="AP61" i="49"/>
  <c r="BZ61" i="49"/>
  <c r="N57" i="49"/>
  <c r="BY61" i="49"/>
  <c r="AI61" i="49"/>
  <c r="BY61" i="37"/>
  <c r="AC61" i="37"/>
  <c r="BD61" i="37"/>
  <c r="BR61" i="37"/>
  <c r="CB16" i="37"/>
  <c r="N57" i="37"/>
  <c r="CC57" i="37"/>
  <c r="BK61" i="37"/>
  <c r="AP61" i="37"/>
  <c r="U57" i="37"/>
  <c r="AW61" i="37"/>
  <c r="AI57" i="37"/>
  <c r="CB15" i="37"/>
  <c r="B3" i="56"/>
  <c r="E87" i="56" s="1"/>
  <c r="A59" i="69"/>
  <c r="A58" i="69"/>
  <c r="A57" i="69"/>
  <c r="A56" i="69"/>
  <c r="A34" i="69"/>
  <c r="A59" i="65"/>
  <c r="A58" i="65"/>
  <c r="A57" i="65"/>
  <c r="A56" i="65"/>
  <c r="A34" i="65"/>
  <c r="A59" i="61"/>
  <c r="A58" i="61"/>
  <c r="A57" i="61"/>
  <c r="A56" i="61"/>
  <c r="A34" i="61"/>
  <c r="A59" i="57"/>
  <c r="A58" i="57"/>
  <c r="A57" i="57"/>
  <c r="A56" i="57"/>
  <c r="A34" i="57"/>
  <c r="A59" i="52"/>
  <c r="A58" i="52"/>
  <c r="A57" i="52"/>
  <c r="A56" i="52"/>
  <c r="A34" i="52"/>
  <c r="A59" i="48"/>
  <c r="A58" i="48"/>
  <c r="A57" i="48"/>
  <c r="A56" i="48"/>
  <c r="A34" i="48"/>
  <c r="A59" i="36"/>
  <c r="A58" i="36"/>
  <c r="A57" i="36"/>
  <c r="A56" i="36"/>
  <c r="A34" i="36"/>
  <c r="A56" i="56"/>
  <c r="A34" i="56"/>
  <c r="AB61" i="66" l="1"/>
  <c r="AB61" i="49"/>
  <c r="AX61" i="49"/>
  <c r="CB60" i="37"/>
  <c r="AX61" i="66"/>
  <c r="AJ61" i="53"/>
  <c r="AQ61" i="49"/>
  <c r="CB57" i="58"/>
  <c r="AB61" i="53"/>
  <c r="B3" i="78"/>
  <c r="B3" i="77"/>
  <c r="B3" i="76"/>
  <c r="Y43" i="77"/>
  <c r="AB39" i="77"/>
  <c r="Z39" i="77"/>
  <c r="W43" i="77"/>
  <c r="AD39" i="77"/>
  <c r="AA43" i="77"/>
  <c r="AE43" i="76"/>
  <c r="AH39" i="76"/>
  <c r="W43" i="76"/>
  <c r="Z39" i="76"/>
  <c r="AA43" i="76"/>
  <c r="AD39" i="76"/>
  <c r="AQ61" i="37"/>
  <c r="AI61" i="37"/>
  <c r="V61" i="58"/>
  <c r="U61" i="49"/>
  <c r="AX61" i="37"/>
  <c r="BZ61" i="53"/>
  <c r="V61" i="62"/>
  <c r="BE61" i="49"/>
  <c r="BE61" i="58"/>
  <c r="CB57" i="53"/>
  <c r="AJ61" i="37"/>
  <c r="CB57" i="66"/>
  <c r="AQ61" i="62"/>
  <c r="AC61" i="66"/>
  <c r="BE61" i="62"/>
  <c r="BS61" i="62"/>
  <c r="BE61" i="66"/>
  <c r="V61" i="49"/>
  <c r="AX61" i="53"/>
  <c r="CB57" i="37"/>
  <c r="U61" i="58"/>
  <c r="AJ61" i="66"/>
  <c r="BS61" i="66"/>
  <c r="BL61" i="66"/>
  <c r="AQ61" i="66"/>
  <c r="BZ61" i="62"/>
  <c r="AX61" i="62"/>
  <c r="U61" i="62"/>
  <c r="AC61" i="62"/>
  <c r="AB61" i="62"/>
  <c r="AJ61" i="62"/>
  <c r="AQ61" i="58"/>
  <c r="AC61" i="58"/>
  <c r="AJ61" i="58"/>
  <c r="BL61" i="58"/>
  <c r="N61" i="58"/>
  <c r="BS61" i="58"/>
  <c r="V61" i="53"/>
  <c r="BL61" i="53"/>
  <c r="AC61" i="53"/>
  <c r="AQ61" i="53"/>
  <c r="BE61" i="53"/>
  <c r="BS61" i="53"/>
  <c r="AJ61" i="49"/>
  <c r="N61" i="49"/>
  <c r="BL61" i="49"/>
  <c r="V61" i="37"/>
  <c r="BE61" i="37"/>
  <c r="U61" i="37"/>
  <c r="BZ61" i="37"/>
  <c r="BL61" i="37"/>
  <c r="BS61" i="37"/>
  <c r="O61" i="37"/>
  <c r="C72" i="69"/>
  <c r="C72" i="65"/>
  <c r="C72" i="61"/>
  <c r="C72" i="57"/>
  <c r="C72" i="52"/>
  <c r="C72" i="48"/>
  <c r="C72" i="36"/>
  <c r="C72" i="56"/>
  <c r="B7" i="70"/>
  <c r="B7" i="66"/>
  <c r="B7" i="62"/>
  <c r="B7" i="58"/>
  <c r="B7" i="53"/>
  <c r="B7" i="49"/>
  <c r="B7" i="37"/>
  <c r="B7" i="9"/>
  <c r="B6" i="9"/>
  <c r="B5" i="9"/>
  <c r="B4" i="9"/>
  <c r="AH106" i="71" l="1"/>
  <c r="AH106" i="67"/>
  <c r="CB61" i="49"/>
  <c r="CC61" i="53"/>
  <c r="CC61" i="58"/>
  <c r="AD42" i="76"/>
  <c r="E42" i="76"/>
  <c r="J42" i="76"/>
  <c r="M42" i="76"/>
  <c r="W42" i="76"/>
  <c r="P42" i="76"/>
  <c r="N42" i="76"/>
  <c r="I42" i="76"/>
  <c r="Z42" i="76"/>
  <c r="AF42" i="76"/>
  <c r="S42" i="76"/>
  <c r="H42" i="76"/>
  <c r="AB42" i="76"/>
  <c r="AE42" i="76"/>
  <c r="L42" i="76"/>
  <c r="AG42" i="76"/>
  <c r="X42" i="76"/>
  <c r="R42" i="76"/>
  <c r="O42" i="76"/>
  <c r="K42" i="76"/>
  <c r="AC42" i="76"/>
  <c r="T42" i="76"/>
  <c r="AH42" i="76"/>
  <c r="Y42" i="76"/>
  <c r="G42" i="76"/>
  <c r="U42" i="76"/>
  <c r="F42" i="76"/>
  <c r="Q42" i="76"/>
  <c r="AA42" i="76"/>
  <c r="V42" i="76"/>
  <c r="AH42" i="77"/>
  <c r="Z42" i="77"/>
  <c r="R42" i="77"/>
  <c r="J42" i="77"/>
  <c r="AG42" i="77"/>
  <c r="Y42" i="77"/>
  <c r="Q42" i="77"/>
  <c r="I42" i="77"/>
  <c r="AF42" i="77"/>
  <c r="X42" i="77"/>
  <c r="P42" i="77"/>
  <c r="H42" i="77"/>
  <c r="S42" i="77"/>
  <c r="AE42" i="77"/>
  <c r="W42" i="77"/>
  <c r="O42" i="77"/>
  <c r="G42" i="77"/>
  <c r="K42" i="77"/>
  <c r="AD42" i="77"/>
  <c r="V42" i="77"/>
  <c r="N42" i="77"/>
  <c r="F42" i="77"/>
  <c r="AC42" i="77"/>
  <c r="U42" i="77"/>
  <c r="M42" i="77"/>
  <c r="E42" i="77"/>
  <c r="AB42" i="77"/>
  <c r="T42" i="77"/>
  <c r="L42" i="77"/>
  <c r="AA42" i="77"/>
  <c r="Z43" i="77"/>
  <c r="AC39" i="77"/>
  <c r="AD43" i="77"/>
  <c r="AG39" i="77"/>
  <c r="AG43" i="77" s="1"/>
  <c r="AB43" i="77"/>
  <c r="AE39" i="77"/>
  <c r="AD43" i="76"/>
  <c r="AG39" i="76"/>
  <c r="AH43" i="76"/>
  <c r="Z43" i="76"/>
  <c r="AC39" i="76"/>
  <c r="CC61" i="49"/>
  <c r="N61" i="66"/>
  <c r="CB61" i="66" s="1"/>
  <c r="N61" i="62"/>
  <c r="CB61" i="62" s="1"/>
  <c r="CC61" i="66"/>
  <c r="CB61" i="58"/>
  <c r="CC61" i="62"/>
  <c r="N61" i="53"/>
  <c r="CB61" i="53" s="1"/>
  <c r="CC61" i="37"/>
  <c r="N61" i="37"/>
  <c r="CB61" i="37" s="1"/>
  <c r="C169" i="72"/>
  <c r="C169" i="68"/>
  <c r="C169" i="64"/>
  <c r="C169" i="60"/>
  <c r="C169" i="55"/>
  <c r="C169" i="51"/>
  <c r="C169" i="39"/>
  <c r="AG30" i="48"/>
  <c r="AD30" i="48"/>
  <c r="AA30" i="48"/>
  <c r="X30" i="48"/>
  <c r="U30" i="48"/>
  <c r="R30" i="48"/>
  <c r="O30" i="48"/>
  <c r="L30" i="48"/>
  <c r="I30" i="48"/>
  <c r="F30" i="48"/>
  <c r="AK30" i="36"/>
  <c r="AI30" i="36"/>
  <c r="AG30" i="36"/>
  <c r="AD30" i="36"/>
  <c r="AA30" i="36"/>
  <c r="X30" i="36"/>
  <c r="U30" i="36"/>
  <c r="R30" i="36"/>
  <c r="O30" i="36"/>
  <c r="L30" i="36"/>
  <c r="I30" i="36"/>
  <c r="F30" i="36"/>
  <c r="AG30" i="1"/>
  <c r="AD30" i="1"/>
  <c r="AA30" i="1"/>
  <c r="X30" i="1"/>
  <c r="U30" i="1"/>
  <c r="R30" i="1"/>
  <c r="O30" i="1"/>
  <c r="L30" i="1"/>
  <c r="I30" i="1"/>
  <c r="F30" i="1"/>
  <c r="C168" i="12"/>
  <c r="E30" i="56"/>
  <c r="G30" i="56"/>
  <c r="H30" i="56"/>
  <c r="J30" i="56"/>
  <c r="K30" i="56"/>
  <c r="M30" i="56"/>
  <c r="N30" i="56"/>
  <c r="P30" i="56"/>
  <c r="Q30" i="56"/>
  <c r="S30" i="56"/>
  <c r="T30" i="56"/>
  <c r="V30" i="56"/>
  <c r="W30" i="56"/>
  <c r="Y30" i="56"/>
  <c r="Z30" i="56"/>
  <c r="AB30" i="56"/>
  <c r="AC30" i="56"/>
  <c r="AE30" i="56"/>
  <c r="AF30" i="56"/>
  <c r="AH30" i="56"/>
  <c r="AK30" i="69"/>
  <c r="AI30" i="69"/>
  <c r="AK30" i="65"/>
  <c r="AI30" i="65"/>
  <c r="AK30" i="61"/>
  <c r="AI30" i="61"/>
  <c r="AK30" i="57"/>
  <c r="AI30" i="57"/>
  <c r="E29" i="61"/>
  <c r="F29" i="61"/>
  <c r="G29" i="61"/>
  <c r="H29" i="61"/>
  <c r="I29" i="61"/>
  <c r="J29" i="61"/>
  <c r="K29" i="61"/>
  <c r="L29" i="61"/>
  <c r="M29" i="61"/>
  <c r="N29" i="61"/>
  <c r="O29" i="61"/>
  <c r="P29" i="61"/>
  <c r="Q29" i="61"/>
  <c r="R29" i="61"/>
  <c r="S29" i="61"/>
  <c r="T29" i="61"/>
  <c r="U29" i="61"/>
  <c r="V29" i="61"/>
  <c r="W29" i="61"/>
  <c r="X29" i="61"/>
  <c r="Y29" i="61"/>
  <c r="Z29" i="61"/>
  <c r="AA29" i="61"/>
  <c r="AB29" i="61"/>
  <c r="AC29" i="61"/>
  <c r="AD29" i="61"/>
  <c r="AE29" i="61"/>
  <c r="AF29" i="61"/>
  <c r="AG29" i="61"/>
  <c r="AH29" i="61"/>
  <c r="AK30" i="52"/>
  <c r="AI30" i="52"/>
  <c r="AK30" i="48"/>
  <c r="AI30" i="48"/>
  <c r="AI30" i="1"/>
  <c r="AK30" i="1"/>
  <c r="AG30" i="56" l="1"/>
  <c r="AH39" i="77"/>
  <c r="AH43" i="77" s="1"/>
  <c r="AE43" i="77"/>
  <c r="AC43" i="77"/>
  <c r="AF39" i="77"/>
  <c r="AF39" i="76"/>
  <c r="AC43" i="76"/>
  <c r="AG43" i="76"/>
  <c r="X30" i="56"/>
  <c r="AJ30" i="48"/>
  <c r="AJ30" i="69"/>
  <c r="AJ30" i="65"/>
  <c r="AD30" i="56"/>
  <c r="F30" i="56"/>
  <c r="AJ30" i="61"/>
  <c r="R30" i="56"/>
  <c r="AJ30" i="57"/>
  <c r="I30" i="56"/>
  <c r="AJ30" i="52"/>
  <c r="O30" i="56"/>
  <c r="L30" i="56"/>
  <c r="AA30" i="56"/>
  <c r="AK30" i="56"/>
  <c r="U30" i="56"/>
  <c r="AJ30" i="36"/>
  <c r="AJ30" i="1"/>
  <c r="AI30" i="56"/>
  <c r="AK29" i="61"/>
  <c r="AJ29" i="61"/>
  <c r="AI29" i="61"/>
  <c r="M73" i="9"/>
  <c r="AF43" i="77" l="1"/>
  <c r="AF43" i="76"/>
  <c r="AJ30" i="56"/>
  <c r="D13" i="69"/>
  <c r="D13" i="65"/>
  <c r="D13" i="61"/>
  <c r="D13" i="57"/>
  <c r="D13" i="52"/>
  <c r="D13" i="48"/>
  <c r="D13" i="36"/>
  <c r="BY59" i="70" l="1"/>
  <c r="BR59" i="70"/>
  <c r="BK59" i="70"/>
  <c r="BD59" i="70"/>
  <c r="AW59" i="70"/>
  <c r="AP59" i="70"/>
  <c r="AI59" i="70"/>
  <c r="AB59" i="70"/>
  <c r="U59" i="70"/>
  <c r="N59" i="70"/>
  <c r="I73" i="37"/>
  <c r="G47" i="69" l="1"/>
  <c r="J47" i="69"/>
  <c r="M47" i="69"/>
  <c r="P47" i="69"/>
  <c r="S47" i="69"/>
  <c r="V47" i="69"/>
  <c r="Y47" i="69"/>
  <c r="AB47" i="69"/>
  <c r="AE47" i="69"/>
  <c r="AH47" i="69"/>
  <c r="AI47" i="69"/>
  <c r="AJ47" i="69"/>
  <c r="G48" i="69"/>
  <c r="J48" i="69"/>
  <c r="M48" i="69"/>
  <c r="P48" i="69"/>
  <c r="S48" i="69"/>
  <c r="V48" i="69"/>
  <c r="Y48" i="69"/>
  <c r="AB48" i="69"/>
  <c r="AE48" i="69"/>
  <c r="AH48" i="69"/>
  <c r="AI48" i="69"/>
  <c r="AJ48" i="69"/>
  <c r="G47" i="65"/>
  <c r="J47" i="65"/>
  <c r="M47" i="65"/>
  <c r="P47" i="65"/>
  <c r="S47" i="65"/>
  <c r="V47" i="65"/>
  <c r="Y47" i="65"/>
  <c r="AB47" i="65"/>
  <c r="AE47" i="65"/>
  <c r="AH47" i="65"/>
  <c r="AI47" i="65"/>
  <c r="AJ47" i="65"/>
  <c r="G48" i="65"/>
  <c r="J48" i="65"/>
  <c r="M48" i="65"/>
  <c r="P48" i="65"/>
  <c r="S48" i="65"/>
  <c r="V48" i="65"/>
  <c r="Y48" i="65"/>
  <c r="AB48" i="65"/>
  <c r="AE48" i="65"/>
  <c r="AH48" i="65"/>
  <c r="AI48" i="65"/>
  <c r="AJ48" i="65"/>
  <c r="G47" i="61"/>
  <c r="J47" i="61"/>
  <c r="M47" i="61"/>
  <c r="P47" i="61"/>
  <c r="S47" i="61"/>
  <c r="V47" i="61"/>
  <c r="Y47" i="61"/>
  <c r="AB47" i="61"/>
  <c r="AE47" i="61"/>
  <c r="AH47" i="61"/>
  <c r="AI47" i="61"/>
  <c r="AJ47" i="61"/>
  <c r="G48" i="61"/>
  <c r="J48" i="61"/>
  <c r="M48" i="61"/>
  <c r="P48" i="61"/>
  <c r="S48" i="61"/>
  <c r="V48" i="61"/>
  <c r="Y48" i="61"/>
  <c r="AB48" i="61"/>
  <c r="AE48" i="61"/>
  <c r="AH48" i="61"/>
  <c r="AI48" i="61"/>
  <c r="AJ48" i="61"/>
  <c r="G47" i="57"/>
  <c r="J47" i="57"/>
  <c r="M47" i="57"/>
  <c r="P47" i="57"/>
  <c r="S47" i="57"/>
  <c r="V47" i="57"/>
  <c r="Y47" i="57"/>
  <c r="AB47" i="57"/>
  <c r="AE47" i="57"/>
  <c r="AH47" i="57"/>
  <c r="AI47" i="57"/>
  <c r="AJ47" i="57"/>
  <c r="G48" i="57"/>
  <c r="J48" i="57"/>
  <c r="M48" i="57"/>
  <c r="P48" i="57"/>
  <c r="S48" i="57"/>
  <c r="V48" i="57"/>
  <c r="Y48" i="57"/>
  <c r="AB48" i="57"/>
  <c r="AE48" i="57"/>
  <c r="AH48" i="57"/>
  <c r="AI48" i="57"/>
  <c r="AJ48" i="57"/>
  <c r="G47" i="52"/>
  <c r="J47" i="52"/>
  <c r="M47" i="52"/>
  <c r="P47" i="52"/>
  <c r="S47" i="52"/>
  <c r="V47" i="52"/>
  <c r="Y47" i="52"/>
  <c r="AB47" i="52"/>
  <c r="AE47" i="52"/>
  <c r="AH47" i="52"/>
  <c r="AI47" i="52"/>
  <c r="AJ47" i="52"/>
  <c r="G48" i="52"/>
  <c r="J48" i="52"/>
  <c r="M48" i="52"/>
  <c r="P48" i="52"/>
  <c r="S48" i="52"/>
  <c r="V48" i="52"/>
  <c r="Y48" i="52"/>
  <c r="AB48" i="52"/>
  <c r="AE48" i="52"/>
  <c r="AH48" i="52"/>
  <c r="AI48" i="52"/>
  <c r="AJ48" i="52"/>
  <c r="G47" i="48"/>
  <c r="J47" i="48"/>
  <c r="M47" i="48"/>
  <c r="P47" i="48"/>
  <c r="S47" i="48"/>
  <c r="V47" i="48"/>
  <c r="Y47" i="48"/>
  <c r="AB47" i="48"/>
  <c r="AE47" i="48"/>
  <c r="AH47" i="48"/>
  <c r="AI47" i="48"/>
  <c r="AJ47" i="48"/>
  <c r="G48" i="48"/>
  <c r="J48" i="48"/>
  <c r="M48" i="48"/>
  <c r="P48" i="48"/>
  <c r="S48" i="48"/>
  <c r="V48" i="48"/>
  <c r="Y48" i="48"/>
  <c r="AB48" i="48"/>
  <c r="AE48" i="48"/>
  <c r="AH48" i="48"/>
  <c r="AI48" i="48"/>
  <c r="AJ48" i="48"/>
  <c r="G47" i="36"/>
  <c r="J47" i="36"/>
  <c r="M47" i="36"/>
  <c r="P47" i="36"/>
  <c r="S47" i="36"/>
  <c r="V47" i="36"/>
  <c r="Y47" i="36"/>
  <c r="AB47" i="36"/>
  <c r="AE47" i="36"/>
  <c r="AH47" i="36"/>
  <c r="AI47" i="36"/>
  <c r="AJ47" i="36"/>
  <c r="G48" i="36"/>
  <c r="J48" i="36"/>
  <c r="M48" i="36"/>
  <c r="P48" i="36"/>
  <c r="S48" i="36"/>
  <c r="V48" i="36"/>
  <c r="Y48" i="36"/>
  <c r="AB48" i="36"/>
  <c r="AE48" i="36"/>
  <c r="AH48" i="36"/>
  <c r="AI48" i="36"/>
  <c r="AJ48" i="36"/>
  <c r="AJ48" i="1"/>
  <c r="AI48" i="1"/>
  <c r="AH48" i="1"/>
  <c r="AE48" i="1"/>
  <c r="AE48" i="56" s="1"/>
  <c r="AB48" i="1"/>
  <c r="Y48" i="1"/>
  <c r="V48" i="1"/>
  <c r="V48" i="56" s="1"/>
  <c r="S48" i="1"/>
  <c r="S48" i="56" s="1"/>
  <c r="P48" i="1"/>
  <c r="M48" i="1"/>
  <c r="J48" i="1"/>
  <c r="G48" i="1"/>
  <c r="G48" i="56" s="1"/>
  <c r="AJ47" i="1"/>
  <c r="AI47" i="1"/>
  <c r="AH47" i="1"/>
  <c r="AH47" i="56" s="1"/>
  <c r="AE47" i="1"/>
  <c r="AE47" i="56" s="1"/>
  <c r="AB47" i="1"/>
  <c r="Y47" i="1"/>
  <c r="V47" i="1"/>
  <c r="S47" i="1"/>
  <c r="S47" i="56" s="1"/>
  <c r="P47" i="1"/>
  <c r="P47" i="56" s="1"/>
  <c r="M47" i="1"/>
  <c r="M47" i="56" s="1"/>
  <c r="J47" i="1"/>
  <c r="J47" i="56" s="1"/>
  <c r="G47" i="1"/>
  <c r="G47" i="56" s="1"/>
  <c r="J48" i="56" l="1"/>
  <c r="V47" i="56"/>
  <c r="AH48" i="56"/>
  <c r="Y48" i="56"/>
  <c r="AB48" i="56"/>
  <c r="Y47" i="56"/>
  <c r="M48" i="56"/>
  <c r="AB47" i="56"/>
  <c r="P48" i="56"/>
  <c r="AK47" i="57"/>
  <c r="AK48" i="52"/>
  <c r="AK48" i="69"/>
  <c r="AK48" i="1"/>
  <c r="AK47" i="48"/>
  <c r="AK47" i="36"/>
  <c r="AK48" i="36"/>
  <c r="AK48" i="48"/>
  <c r="AK47" i="1"/>
  <c r="AK47" i="52"/>
  <c r="AK47" i="69"/>
  <c r="AK48" i="57"/>
  <c r="AK47" i="61"/>
  <c r="AK48" i="61"/>
  <c r="AK48" i="65"/>
  <c r="AK47" i="65"/>
  <c r="AJ49" i="56"/>
  <c r="AJ48" i="56"/>
  <c r="AI49" i="56"/>
  <c r="AI48" i="56"/>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7" i="2"/>
  <c r="F57" i="2"/>
  <c r="I57" i="2"/>
  <c r="L57" i="2"/>
  <c r="O57" i="2"/>
  <c r="C58" i="2"/>
  <c r="F58" i="2"/>
  <c r="I58" i="2"/>
  <c r="L58" i="2"/>
  <c r="O58" i="2"/>
  <c r="C59" i="2"/>
  <c r="F59" i="2"/>
  <c r="I59" i="2"/>
  <c r="L59" i="2"/>
  <c r="O59" i="2"/>
  <c r="C60" i="2"/>
  <c r="F60" i="2"/>
  <c r="I60" i="2"/>
  <c r="L60" i="2"/>
  <c r="O60" i="2"/>
  <c r="B12" i="56" l="1"/>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20" i="71"/>
  <c r="C120" i="71"/>
  <c r="B120" i="71"/>
  <c r="Q24" i="69"/>
  <c r="U24" i="69"/>
  <c r="B7" i="71"/>
  <c r="A6" i="71"/>
  <c r="A5" i="71"/>
  <c r="A4" i="71"/>
  <c r="A1" i="71"/>
  <c r="O73" i="70"/>
  <c r="N73" i="70"/>
  <c r="M73" i="70"/>
  <c r="L73" i="70"/>
  <c r="K73" i="70"/>
  <c r="J73" i="70"/>
  <c r="I73" i="70"/>
  <c r="BX57" i="70"/>
  <c r="BQ57" i="70"/>
  <c r="BQ60" i="70" s="1"/>
  <c r="BJ57" i="70"/>
  <c r="BJ60" i="70" s="1"/>
  <c r="BC57" i="70"/>
  <c r="AV57" i="70"/>
  <c r="AV60" i="70" s="1"/>
  <c r="AO57" i="70"/>
  <c r="AH57" i="70"/>
  <c r="AH60" i="70" s="1"/>
  <c r="AA57" i="70"/>
  <c r="T57" i="70"/>
  <c r="T60" i="70" s="1"/>
  <c r="U60" i="70" s="1"/>
  <c r="M57" i="70"/>
  <c r="M60" i="70" s="1"/>
  <c r="CA56" i="70"/>
  <c r="BY56" i="70"/>
  <c r="BW56" i="70"/>
  <c r="BR56" i="70"/>
  <c r="BP56" i="70"/>
  <c r="BK56" i="70"/>
  <c r="BI56" i="70"/>
  <c r="BD56" i="70"/>
  <c r="BB56" i="70"/>
  <c r="AW56" i="70"/>
  <c r="AU56" i="70"/>
  <c r="AP56" i="70"/>
  <c r="AN56" i="70"/>
  <c r="AI56" i="70"/>
  <c r="AG56" i="70"/>
  <c r="AB56" i="70"/>
  <c r="Z56" i="70"/>
  <c r="S56" i="70"/>
  <c r="N56" i="70"/>
  <c r="L56" i="70"/>
  <c r="CA55" i="70"/>
  <c r="BY55" i="70"/>
  <c r="BW55" i="70"/>
  <c r="BR55" i="70"/>
  <c r="BP55" i="70"/>
  <c r="BK55" i="70"/>
  <c r="BI55" i="70"/>
  <c r="BD55" i="70"/>
  <c r="BB55" i="70"/>
  <c r="AW55" i="70"/>
  <c r="AU55" i="70"/>
  <c r="AP55" i="70"/>
  <c r="AN55" i="70"/>
  <c r="AI55" i="70"/>
  <c r="AG55" i="70"/>
  <c r="AB55" i="70"/>
  <c r="Z55" i="70"/>
  <c r="U55" i="70"/>
  <c r="S55" i="70"/>
  <c r="N55" i="70"/>
  <c r="L55" i="70"/>
  <c r="CA54" i="70"/>
  <c r="BY54" i="70"/>
  <c r="BW54" i="70"/>
  <c r="BR54" i="70"/>
  <c r="BP54" i="70"/>
  <c r="BK54" i="70"/>
  <c r="BI54" i="70"/>
  <c r="BD54" i="70"/>
  <c r="BB54" i="70"/>
  <c r="AW54" i="70"/>
  <c r="AU54" i="70"/>
  <c r="AP54" i="70"/>
  <c r="AN54" i="70"/>
  <c r="AI54" i="70"/>
  <c r="AG54" i="70"/>
  <c r="Z54" i="70"/>
  <c r="U54" i="70"/>
  <c r="S54" i="70"/>
  <c r="N54" i="70"/>
  <c r="L54" i="70"/>
  <c r="CA53" i="70"/>
  <c r="BY53" i="70"/>
  <c r="BW53" i="70"/>
  <c r="BR53" i="70"/>
  <c r="BP53" i="70"/>
  <c r="BK53" i="70"/>
  <c r="BI53" i="70"/>
  <c r="BD53" i="70"/>
  <c r="BB53" i="70"/>
  <c r="AW53" i="70"/>
  <c r="AU53" i="70"/>
  <c r="AP53" i="70"/>
  <c r="AN53" i="70"/>
  <c r="AI53" i="70"/>
  <c r="AG53" i="70"/>
  <c r="AB53" i="70"/>
  <c r="Z53" i="70"/>
  <c r="U53" i="70"/>
  <c r="S53" i="70"/>
  <c r="N53" i="70"/>
  <c r="L53" i="70"/>
  <c r="CA52" i="70"/>
  <c r="BY52" i="70"/>
  <c r="BW52" i="70"/>
  <c r="BR52" i="70"/>
  <c r="BP52" i="70"/>
  <c r="BK52" i="70"/>
  <c r="BI52" i="70"/>
  <c r="BD52" i="70"/>
  <c r="BB52" i="70"/>
  <c r="AW52" i="70"/>
  <c r="AU52" i="70"/>
  <c r="AP52" i="70"/>
  <c r="AN52" i="70"/>
  <c r="AI52" i="70"/>
  <c r="AG52" i="70"/>
  <c r="AB52" i="70"/>
  <c r="Z52" i="70"/>
  <c r="U52" i="70"/>
  <c r="S52" i="70"/>
  <c r="N52" i="70"/>
  <c r="L52" i="70"/>
  <c r="CA51" i="70"/>
  <c r="BY51" i="70"/>
  <c r="BW51" i="70"/>
  <c r="BR51" i="70"/>
  <c r="BP51" i="70"/>
  <c r="BK51" i="70"/>
  <c r="BI51" i="70"/>
  <c r="BD51" i="70"/>
  <c r="BB51" i="70"/>
  <c r="AW51" i="70"/>
  <c r="AU51" i="70"/>
  <c r="AP51" i="70"/>
  <c r="AN51" i="70"/>
  <c r="AI51" i="70"/>
  <c r="AG51" i="70"/>
  <c r="Z51" i="70"/>
  <c r="U51" i="70"/>
  <c r="S51" i="70"/>
  <c r="N51" i="70"/>
  <c r="L51" i="70"/>
  <c r="CA50" i="70"/>
  <c r="BY50" i="70"/>
  <c r="BW50" i="70"/>
  <c r="BR50" i="70"/>
  <c r="BP50" i="70"/>
  <c r="BK50" i="70"/>
  <c r="BI50" i="70"/>
  <c r="BD50" i="70"/>
  <c r="BB50" i="70"/>
  <c r="AW50" i="70"/>
  <c r="AU50" i="70"/>
  <c r="AN50" i="70"/>
  <c r="AI50" i="70"/>
  <c r="AG50" i="70"/>
  <c r="AB50" i="70"/>
  <c r="Z50" i="70"/>
  <c r="U50" i="70"/>
  <c r="S50" i="70"/>
  <c r="N50" i="70"/>
  <c r="L50" i="70"/>
  <c r="CA49" i="70"/>
  <c r="BY49" i="70"/>
  <c r="BW49" i="70"/>
  <c r="BR49" i="70"/>
  <c r="BP49" i="70"/>
  <c r="BK49" i="70"/>
  <c r="BI49" i="70"/>
  <c r="BD49" i="70"/>
  <c r="BB49" i="70"/>
  <c r="AW49" i="70"/>
  <c r="AU49" i="70"/>
  <c r="AP49" i="70"/>
  <c r="AN49" i="70"/>
  <c r="AI49" i="70"/>
  <c r="AG49" i="70"/>
  <c r="AB49" i="70"/>
  <c r="Z49" i="70"/>
  <c r="U49" i="70"/>
  <c r="S49" i="70"/>
  <c r="N49" i="70"/>
  <c r="L49" i="70"/>
  <c r="CA48" i="70"/>
  <c r="BY48" i="70"/>
  <c r="BW48" i="70"/>
  <c r="BR48" i="70"/>
  <c r="BP48" i="70"/>
  <c r="BK48" i="70"/>
  <c r="BI48" i="70"/>
  <c r="BD48" i="70"/>
  <c r="BB48" i="70"/>
  <c r="AW48" i="70"/>
  <c r="AU48" i="70"/>
  <c r="AP48" i="70"/>
  <c r="AN48" i="70"/>
  <c r="AI48" i="70"/>
  <c r="AG48" i="70"/>
  <c r="AB48" i="70"/>
  <c r="Z48" i="70"/>
  <c r="S48" i="70"/>
  <c r="N48" i="70"/>
  <c r="L48" i="70"/>
  <c r="CA47" i="70"/>
  <c r="BY47" i="70"/>
  <c r="BW47" i="70"/>
  <c r="BR47" i="70"/>
  <c r="BP47" i="70"/>
  <c r="BK47" i="70"/>
  <c r="BI47" i="70"/>
  <c r="BD47" i="70"/>
  <c r="BB47" i="70"/>
  <c r="AW47" i="70"/>
  <c r="AU47" i="70"/>
  <c r="AP47" i="70"/>
  <c r="AN47" i="70"/>
  <c r="AI47" i="70"/>
  <c r="AG47" i="70"/>
  <c r="AB47" i="70"/>
  <c r="Z47" i="70"/>
  <c r="U47" i="70"/>
  <c r="S47" i="70"/>
  <c r="N47" i="70"/>
  <c r="L47" i="70"/>
  <c r="CA46" i="70"/>
  <c r="BY46" i="70"/>
  <c r="BW46" i="70"/>
  <c r="BR46" i="70"/>
  <c r="BP46" i="70"/>
  <c r="BK46" i="70"/>
  <c r="BI46" i="70"/>
  <c r="BD46" i="70"/>
  <c r="BB46" i="70"/>
  <c r="AW46" i="70"/>
  <c r="AU46" i="70"/>
  <c r="AP46" i="70"/>
  <c r="AN46" i="70"/>
  <c r="AI46" i="70"/>
  <c r="AG46" i="70"/>
  <c r="Z46" i="70"/>
  <c r="U46" i="70"/>
  <c r="S46" i="70"/>
  <c r="N46" i="70"/>
  <c r="L46" i="70"/>
  <c r="CA45" i="70"/>
  <c r="BY45" i="70"/>
  <c r="BW45" i="70"/>
  <c r="BR45" i="70"/>
  <c r="BP45" i="70"/>
  <c r="BK45" i="70"/>
  <c r="BI45" i="70"/>
  <c r="BD45" i="70"/>
  <c r="BB45" i="70"/>
  <c r="AW45" i="70"/>
  <c r="AU45" i="70"/>
  <c r="AP45" i="70"/>
  <c r="AN45" i="70"/>
  <c r="AI45" i="70"/>
  <c r="AG45" i="70"/>
  <c r="AB45" i="70"/>
  <c r="Z45" i="70"/>
  <c r="U45" i="70"/>
  <c r="S45" i="70"/>
  <c r="N45" i="70"/>
  <c r="L45" i="70"/>
  <c r="CA44" i="70"/>
  <c r="BY44" i="70"/>
  <c r="BW44" i="70"/>
  <c r="BR44" i="70"/>
  <c r="BP44" i="70"/>
  <c r="BK44" i="70"/>
  <c r="BI44" i="70"/>
  <c r="BD44" i="70"/>
  <c r="BB44" i="70"/>
  <c r="AW44" i="70"/>
  <c r="AU44" i="70"/>
  <c r="AP44" i="70"/>
  <c r="AN44" i="70"/>
  <c r="AI44" i="70"/>
  <c r="AG44" i="70"/>
  <c r="AB44" i="70"/>
  <c r="Z44" i="70"/>
  <c r="U44" i="70"/>
  <c r="S44" i="70"/>
  <c r="N44" i="70"/>
  <c r="L44" i="70"/>
  <c r="CA43" i="70"/>
  <c r="BY43" i="70"/>
  <c r="BW43" i="70"/>
  <c r="BR43" i="70"/>
  <c r="BP43" i="70"/>
  <c r="BK43" i="70"/>
  <c r="BI43" i="70"/>
  <c r="BD43" i="70"/>
  <c r="BB43" i="70"/>
  <c r="AW43" i="70"/>
  <c r="AU43" i="70"/>
  <c r="AP43" i="70"/>
  <c r="AN43" i="70"/>
  <c r="AI43" i="70"/>
  <c r="AG43" i="70"/>
  <c r="Z43" i="70"/>
  <c r="U43" i="70"/>
  <c r="S43" i="70"/>
  <c r="N43" i="70"/>
  <c r="L43" i="70"/>
  <c r="CA42" i="70"/>
  <c r="BY42" i="70"/>
  <c r="BW42" i="70"/>
  <c r="BR42" i="70"/>
  <c r="BP42" i="70"/>
  <c r="BK42" i="70"/>
  <c r="BI42" i="70"/>
  <c r="BD42" i="70"/>
  <c r="BB42" i="70"/>
  <c r="AW42" i="70"/>
  <c r="AU42" i="70"/>
  <c r="AN42" i="70"/>
  <c r="AI42" i="70"/>
  <c r="AG42" i="70"/>
  <c r="AB42" i="70"/>
  <c r="Z42" i="70"/>
  <c r="U42" i="70"/>
  <c r="S42" i="70"/>
  <c r="N42" i="70"/>
  <c r="L42" i="70"/>
  <c r="CA41" i="70"/>
  <c r="BY41" i="70"/>
  <c r="BW41" i="70"/>
  <c r="BR41" i="70"/>
  <c r="BP41" i="70"/>
  <c r="BK41" i="70"/>
  <c r="BI41" i="70"/>
  <c r="BD41" i="70"/>
  <c r="BB41" i="70"/>
  <c r="AW41" i="70"/>
  <c r="AU41" i="70"/>
  <c r="AP41" i="70"/>
  <c r="AN41" i="70"/>
  <c r="AI41" i="70"/>
  <c r="AG41" i="70"/>
  <c r="AB41" i="70"/>
  <c r="Z41" i="70"/>
  <c r="U41" i="70"/>
  <c r="S41" i="70"/>
  <c r="N41" i="70"/>
  <c r="L41" i="70"/>
  <c r="CA40" i="70"/>
  <c r="BY40" i="70"/>
  <c r="BW40" i="70"/>
  <c r="BR40" i="70"/>
  <c r="BP40" i="70"/>
  <c r="BK40" i="70"/>
  <c r="BI40" i="70"/>
  <c r="BD40" i="70"/>
  <c r="BB40" i="70"/>
  <c r="AW40" i="70"/>
  <c r="AU40" i="70"/>
  <c r="AP40" i="70"/>
  <c r="AN40" i="70"/>
  <c r="AI40" i="70"/>
  <c r="AG40" i="70"/>
  <c r="AB40" i="70"/>
  <c r="Z40" i="70"/>
  <c r="S40" i="70"/>
  <c r="N40" i="70"/>
  <c r="L40" i="70"/>
  <c r="CA39" i="70"/>
  <c r="BY39" i="70"/>
  <c r="BW39" i="70"/>
  <c r="BR39" i="70"/>
  <c r="BP39" i="70"/>
  <c r="BK39" i="70"/>
  <c r="BI39" i="70"/>
  <c r="BD39" i="70"/>
  <c r="BB39" i="70"/>
  <c r="AW39" i="70"/>
  <c r="AU39" i="70"/>
  <c r="AP39" i="70"/>
  <c r="AN39" i="70"/>
  <c r="AI39" i="70"/>
  <c r="AG39" i="70"/>
  <c r="AB39" i="70"/>
  <c r="Z39" i="70"/>
  <c r="U39" i="70"/>
  <c r="S39" i="70"/>
  <c r="N39" i="70"/>
  <c r="L39" i="70"/>
  <c r="CA38" i="70"/>
  <c r="BY38" i="70"/>
  <c r="BW38" i="70"/>
  <c r="BR38" i="70"/>
  <c r="BP38" i="70"/>
  <c r="BK38" i="70"/>
  <c r="BI38" i="70"/>
  <c r="BD38" i="70"/>
  <c r="BB38" i="70"/>
  <c r="AW38" i="70"/>
  <c r="AU38" i="70"/>
  <c r="AP38" i="70"/>
  <c r="AN38" i="70"/>
  <c r="AI38" i="70"/>
  <c r="AG38" i="70"/>
  <c r="Z38" i="70"/>
  <c r="U38" i="70"/>
  <c r="S38" i="70"/>
  <c r="N38" i="70"/>
  <c r="L38" i="70"/>
  <c r="CA37" i="70"/>
  <c r="BY37" i="70"/>
  <c r="BW37" i="70"/>
  <c r="BR37" i="70"/>
  <c r="BP37" i="70"/>
  <c r="BK37" i="70"/>
  <c r="BI37" i="70"/>
  <c r="BD37" i="70"/>
  <c r="BB37" i="70"/>
  <c r="AW37" i="70"/>
  <c r="AU37" i="70"/>
  <c r="AP37" i="70"/>
  <c r="AN37" i="70"/>
  <c r="AI37" i="70"/>
  <c r="AG37" i="70"/>
  <c r="AB37" i="70"/>
  <c r="Z37" i="70"/>
  <c r="U37" i="70"/>
  <c r="S37" i="70"/>
  <c r="N37" i="70"/>
  <c r="L37" i="70"/>
  <c r="CA36" i="70"/>
  <c r="BY36" i="70"/>
  <c r="BW36" i="70"/>
  <c r="BR36" i="70"/>
  <c r="BP36" i="70"/>
  <c r="BK36" i="70"/>
  <c r="BI36" i="70"/>
  <c r="BD36" i="70"/>
  <c r="BB36" i="70"/>
  <c r="AW36" i="70"/>
  <c r="AU36" i="70"/>
  <c r="AP36" i="70"/>
  <c r="AN36" i="70"/>
  <c r="AI36" i="70"/>
  <c r="AG36" i="70"/>
  <c r="AB36" i="70"/>
  <c r="Z36" i="70"/>
  <c r="U36" i="70"/>
  <c r="S36" i="70"/>
  <c r="N36" i="70"/>
  <c r="L36" i="70"/>
  <c r="CA35" i="70"/>
  <c r="BY35" i="70"/>
  <c r="BW35" i="70"/>
  <c r="BR35" i="70"/>
  <c r="BP35" i="70"/>
  <c r="BK35" i="70"/>
  <c r="BI35" i="70"/>
  <c r="BD35" i="70"/>
  <c r="BB35" i="70"/>
  <c r="AW35" i="70"/>
  <c r="AU35" i="70"/>
  <c r="AP35" i="70"/>
  <c r="AN35" i="70"/>
  <c r="AI35" i="70"/>
  <c r="AG35" i="70"/>
  <c r="Z35" i="70"/>
  <c r="U35" i="70"/>
  <c r="S35" i="70"/>
  <c r="N35" i="70"/>
  <c r="L35" i="70"/>
  <c r="CA34" i="70"/>
  <c r="BY34" i="70"/>
  <c r="BW34" i="70"/>
  <c r="BR34" i="70"/>
  <c r="BP34" i="70"/>
  <c r="BK34" i="70"/>
  <c r="BI34" i="70"/>
  <c r="BD34" i="70"/>
  <c r="BB34" i="70"/>
  <c r="AW34" i="70"/>
  <c r="AU34" i="70"/>
  <c r="AN34" i="70"/>
  <c r="AI34" i="70"/>
  <c r="AG34" i="70"/>
  <c r="AB34" i="70"/>
  <c r="Z34" i="70"/>
  <c r="U34" i="70"/>
  <c r="S34" i="70"/>
  <c r="N34" i="70"/>
  <c r="L34" i="70"/>
  <c r="CA33" i="70"/>
  <c r="BY33" i="70"/>
  <c r="BW33" i="70"/>
  <c r="BR33" i="70"/>
  <c r="BP33" i="70"/>
  <c r="BK33" i="70"/>
  <c r="BI33" i="70"/>
  <c r="BD33" i="70"/>
  <c r="BB33" i="70"/>
  <c r="AW33" i="70"/>
  <c r="AU33" i="70"/>
  <c r="AP33" i="70"/>
  <c r="AN33" i="70"/>
  <c r="AI33" i="70"/>
  <c r="AG33" i="70"/>
  <c r="AB33" i="70"/>
  <c r="Z33" i="70"/>
  <c r="U33" i="70"/>
  <c r="S33" i="70"/>
  <c r="N33" i="70"/>
  <c r="L33" i="70"/>
  <c r="CA32" i="70"/>
  <c r="BY32" i="70"/>
  <c r="BW32" i="70"/>
  <c r="BR32" i="70"/>
  <c r="BP32" i="70"/>
  <c r="BK32" i="70"/>
  <c r="BI32" i="70"/>
  <c r="BD32" i="70"/>
  <c r="BB32" i="70"/>
  <c r="AW32" i="70"/>
  <c r="AU32" i="70"/>
  <c r="AP32" i="70"/>
  <c r="AN32" i="70"/>
  <c r="AI32" i="70"/>
  <c r="AG32" i="70"/>
  <c r="AB32" i="70"/>
  <c r="Z32" i="70"/>
  <c r="U32" i="70"/>
  <c r="S32" i="70"/>
  <c r="N32" i="70"/>
  <c r="L32" i="70"/>
  <c r="CA31" i="70"/>
  <c r="BY31" i="70"/>
  <c r="BW31" i="70"/>
  <c r="BR31" i="70"/>
  <c r="BP31" i="70"/>
  <c r="BK31" i="70"/>
  <c r="BI31" i="70"/>
  <c r="BD31" i="70"/>
  <c r="BB31" i="70"/>
  <c r="AW31" i="70"/>
  <c r="AU31" i="70"/>
  <c r="AP31" i="70"/>
  <c r="AN31" i="70"/>
  <c r="AG31" i="70"/>
  <c r="AB31" i="70"/>
  <c r="Z31" i="70"/>
  <c r="U31" i="70"/>
  <c r="S31" i="70"/>
  <c r="N31" i="70"/>
  <c r="L31" i="70"/>
  <c r="CA30" i="70"/>
  <c r="BY30" i="70"/>
  <c r="BW30" i="70"/>
  <c r="BR30" i="70"/>
  <c r="BP30" i="70"/>
  <c r="BK30" i="70"/>
  <c r="BI30" i="70"/>
  <c r="BD30" i="70"/>
  <c r="BB30" i="70"/>
  <c r="AW30" i="70"/>
  <c r="AU30" i="70"/>
  <c r="AP30" i="70"/>
  <c r="AN30" i="70"/>
  <c r="AI30" i="70"/>
  <c r="AG30" i="70"/>
  <c r="Z30" i="70"/>
  <c r="U30" i="70"/>
  <c r="S30" i="70"/>
  <c r="N30" i="70"/>
  <c r="L30" i="70"/>
  <c r="CA29" i="70"/>
  <c r="BY29" i="70"/>
  <c r="BW29" i="70"/>
  <c r="BR29" i="70"/>
  <c r="BP29" i="70"/>
  <c r="BK29" i="70"/>
  <c r="BI29" i="70"/>
  <c r="BD29" i="70"/>
  <c r="BB29" i="70"/>
  <c r="AW29" i="70"/>
  <c r="AU29" i="70"/>
  <c r="AP29" i="70"/>
  <c r="AN29" i="70"/>
  <c r="AI29" i="70"/>
  <c r="AG29" i="70"/>
  <c r="AB29" i="70"/>
  <c r="Z29" i="70"/>
  <c r="U29" i="70"/>
  <c r="S29" i="70"/>
  <c r="N29" i="70"/>
  <c r="L29" i="70"/>
  <c r="CA28" i="70"/>
  <c r="BY28" i="70"/>
  <c r="BW28" i="70"/>
  <c r="BR28" i="70"/>
  <c r="BP28" i="70"/>
  <c r="BK28" i="70"/>
  <c r="BI28" i="70"/>
  <c r="BD28" i="70"/>
  <c r="BB28" i="70"/>
  <c r="AW28" i="70"/>
  <c r="AU28" i="70"/>
  <c r="AP28" i="70"/>
  <c r="AN28" i="70"/>
  <c r="AI28" i="70"/>
  <c r="AG28" i="70"/>
  <c r="AB28" i="70"/>
  <c r="Z28" i="70"/>
  <c r="U28" i="70"/>
  <c r="S28" i="70"/>
  <c r="N28" i="70"/>
  <c r="L28" i="70"/>
  <c r="CA27" i="70"/>
  <c r="BY27" i="70"/>
  <c r="BW27" i="70"/>
  <c r="BR27" i="70"/>
  <c r="BP27" i="70"/>
  <c r="BK27" i="70"/>
  <c r="BI27" i="70"/>
  <c r="BD27" i="70"/>
  <c r="BB27" i="70"/>
  <c r="AW27" i="70"/>
  <c r="AU27" i="70"/>
  <c r="AP27" i="70"/>
  <c r="AN27" i="70"/>
  <c r="AI27" i="70"/>
  <c r="AG27" i="70"/>
  <c r="Z27" i="70"/>
  <c r="U27" i="70"/>
  <c r="S27" i="70"/>
  <c r="N27" i="70"/>
  <c r="L27" i="70"/>
  <c r="CA26" i="70"/>
  <c r="BY26" i="70"/>
  <c r="BW26" i="70"/>
  <c r="BR26" i="70"/>
  <c r="BP26" i="70"/>
  <c r="BK26" i="70"/>
  <c r="BI26" i="70"/>
  <c r="BD26" i="70"/>
  <c r="BB26" i="70"/>
  <c r="AW26" i="70"/>
  <c r="AU26" i="70"/>
  <c r="AN26" i="70"/>
  <c r="AI26" i="70"/>
  <c r="AG26" i="70"/>
  <c r="AB26" i="70"/>
  <c r="Z26" i="70"/>
  <c r="U26" i="70"/>
  <c r="S26" i="70"/>
  <c r="N26" i="70"/>
  <c r="L26" i="70"/>
  <c r="CA25" i="70"/>
  <c r="BY25" i="70"/>
  <c r="BW25" i="70"/>
  <c r="BR25" i="70"/>
  <c r="BP25" i="70"/>
  <c r="BK25" i="70"/>
  <c r="BI25" i="70"/>
  <c r="BD25" i="70"/>
  <c r="BB25" i="70"/>
  <c r="AW25" i="70"/>
  <c r="AU25" i="70"/>
  <c r="AP25" i="70"/>
  <c r="AN25" i="70"/>
  <c r="AI25" i="70"/>
  <c r="AG25" i="70"/>
  <c r="AB25" i="70"/>
  <c r="Z25" i="70"/>
  <c r="U25" i="70"/>
  <c r="S25" i="70"/>
  <c r="N25" i="70"/>
  <c r="L25" i="70"/>
  <c r="CA24" i="70"/>
  <c r="BY24" i="70"/>
  <c r="BW24" i="70"/>
  <c r="BR24" i="70"/>
  <c r="BP24" i="70"/>
  <c r="BK24" i="70"/>
  <c r="BI24" i="70"/>
  <c r="BD24" i="70"/>
  <c r="BB24" i="70"/>
  <c r="AW24" i="70"/>
  <c r="AU24" i="70"/>
  <c r="AP24" i="70"/>
  <c r="AN24" i="70"/>
  <c r="AI24" i="70"/>
  <c r="AG24" i="70"/>
  <c r="AB24" i="70"/>
  <c r="Z24" i="70"/>
  <c r="U24" i="70"/>
  <c r="S24" i="70"/>
  <c r="N24" i="70"/>
  <c r="L24" i="70"/>
  <c r="CA23" i="70"/>
  <c r="BY23" i="70"/>
  <c r="BW23" i="70"/>
  <c r="BR23" i="70"/>
  <c r="BP23" i="70"/>
  <c r="BK23" i="70"/>
  <c r="BI23" i="70"/>
  <c r="BD23" i="70"/>
  <c r="BB23" i="70"/>
  <c r="AW23" i="70"/>
  <c r="AU23" i="70"/>
  <c r="AP23" i="70"/>
  <c r="AN23" i="70"/>
  <c r="AG23" i="70"/>
  <c r="AB23" i="70"/>
  <c r="Z23" i="70"/>
  <c r="U23" i="70"/>
  <c r="S23" i="70"/>
  <c r="N23" i="70"/>
  <c r="L23" i="70"/>
  <c r="CA22" i="70"/>
  <c r="BY22" i="70"/>
  <c r="BW22" i="70"/>
  <c r="BR22" i="70"/>
  <c r="BP22" i="70"/>
  <c r="BK22" i="70"/>
  <c r="BI22" i="70"/>
  <c r="BD22" i="70"/>
  <c r="BB22" i="70"/>
  <c r="AW22" i="70"/>
  <c r="AU22" i="70"/>
  <c r="AP22" i="70"/>
  <c r="AN22" i="70"/>
  <c r="AI22" i="70"/>
  <c r="AG22" i="70"/>
  <c r="Z22" i="70"/>
  <c r="U22" i="70"/>
  <c r="S22" i="70"/>
  <c r="N22" i="70"/>
  <c r="L22" i="70"/>
  <c r="CA21" i="70"/>
  <c r="BY21" i="70"/>
  <c r="BW21" i="70"/>
  <c r="BR21" i="70"/>
  <c r="BP21" i="70"/>
  <c r="BK21" i="70"/>
  <c r="BI21" i="70"/>
  <c r="BD21" i="70"/>
  <c r="BB21" i="70"/>
  <c r="AW21" i="70"/>
  <c r="AU21" i="70"/>
  <c r="AP21" i="70"/>
  <c r="AN21" i="70"/>
  <c r="AI21" i="70"/>
  <c r="AG21" i="70"/>
  <c r="AB21" i="70"/>
  <c r="Z21" i="70"/>
  <c r="U21" i="70"/>
  <c r="S21" i="70"/>
  <c r="N21" i="70"/>
  <c r="L21" i="70"/>
  <c r="CA20" i="70"/>
  <c r="BY20" i="70"/>
  <c r="BW20" i="70"/>
  <c r="BR20" i="70"/>
  <c r="BP20" i="70"/>
  <c r="BK20" i="70"/>
  <c r="BI20" i="70"/>
  <c r="BD20" i="70"/>
  <c r="BB20" i="70"/>
  <c r="AW20" i="70"/>
  <c r="AU20" i="70"/>
  <c r="AP20" i="70"/>
  <c r="AN20" i="70"/>
  <c r="AI20" i="70"/>
  <c r="AG20" i="70"/>
  <c r="AB20" i="70"/>
  <c r="Z20" i="70"/>
  <c r="U20" i="70"/>
  <c r="S20" i="70"/>
  <c r="N20" i="70"/>
  <c r="L20" i="70"/>
  <c r="CA19" i="70"/>
  <c r="BY19" i="70"/>
  <c r="BW19" i="70"/>
  <c r="BR19" i="70"/>
  <c r="BP19" i="70"/>
  <c r="BK19" i="70"/>
  <c r="BI19" i="70"/>
  <c r="BD19" i="70"/>
  <c r="BB19" i="70"/>
  <c r="AW19" i="70"/>
  <c r="AU19" i="70"/>
  <c r="AP19" i="70"/>
  <c r="AN19" i="70"/>
  <c r="AI19" i="70"/>
  <c r="AG19" i="70"/>
  <c r="Z19" i="70"/>
  <c r="U19" i="70"/>
  <c r="S19" i="70"/>
  <c r="N19" i="70"/>
  <c r="L19" i="70"/>
  <c r="CA18" i="70"/>
  <c r="BY18" i="70"/>
  <c r="BW18" i="70"/>
  <c r="BR18" i="70"/>
  <c r="BP18" i="70"/>
  <c r="BK18" i="70"/>
  <c r="BI18" i="70"/>
  <c r="BD18" i="70"/>
  <c r="BB18" i="70"/>
  <c r="AW18" i="70"/>
  <c r="AU18" i="70"/>
  <c r="AN18" i="70"/>
  <c r="AI18" i="70"/>
  <c r="AG18" i="70"/>
  <c r="AB18" i="70"/>
  <c r="Z18" i="70"/>
  <c r="U18" i="70"/>
  <c r="S18" i="70"/>
  <c r="N18" i="70"/>
  <c r="L18" i="70"/>
  <c r="CA17" i="70"/>
  <c r="BY17" i="70"/>
  <c r="BW17" i="70"/>
  <c r="BR17" i="70"/>
  <c r="BP17" i="70"/>
  <c r="BK17" i="70"/>
  <c r="BI17" i="70"/>
  <c r="BD17" i="70"/>
  <c r="BB17" i="70"/>
  <c r="AW17" i="70"/>
  <c r="AU17" i="70"/>
  <c r="AP17" i="70"/>
  <c r="AN17" i="70"/>
  <c r="AI17" i="70"/>
  <c r="AG17" i="70"/>
  <c r="AB17" i="70"/>
  <c r="Z17" i="70"/>
  <c r="U17" i="70"/>
  <c r="S17" i="70"/>
  <c r="N17" i="70"/>
  <c r="L17" i="70"/>
  <c r="CA16" i="70"/>
  <c r="BY16" i="70"/>
  <c r="BW16" i="70"/>
  <c r="BR16" i="70"/>
  <c r="BP16" i="70"/>
  <c r="BK16" i="70"/>
  <c r="BI16" i="70"/>
  <c r="BD16" i="70"/>
  <c r="BB16" i="70"/>
  <c r="AW16" i="70"/>
  <c r="AU16" i="70"/>
  <c r="AP16" i="70"/>
  <c r="AN16" i="70"/>
  <c r="AI16" i="70"/>
  <c r="AG16" i="70"/>
  <c r="AB16" i="70"/>
  <c r="Z16" i="70"/>
  <c r="S16" i="70"/>
  <c r="N16" i="70"/>
  <c r="L16" i="70"/>
  <c r="CA15" i="70"/>
  <c r="BY15" i="70"/>
  <c r="BW15" i="70"/>
  <c r="BR15" i="70"/>
  <c r="BP15" i="70"/>
  <c r="BK15" i="70"/>
  <c r="BI15" i="70"/>
  <c r="BD15" i="70"/>
  <c r="BB15" i="70"/>
  <c r="AW15" i="70"/>
  <c r="AU15" i="70"/>
  <c r="AP15" i="70"/>
  <c r="AN15" i="70"/>
  <c r="AG15" i="70"/>
  <c r="AB15" i="70"/>
  <c r="Z15" i="70"/>
  <c r="U15" i="70"/>
  <c r="S15" i="70"/>
  <c r="N15" i="70"/>
  <c r="L15" i="70"/>
  <c r="CA14" i="70"/>
  <c r="BY14" i="70"/>
  <c r="BW14" i="70"/>
  <c r="BR14" i="70"/>
  <c r="BP14" i="70"/>
  <c r="BK14" i="70"/>
  <c r="BI14" i="70"/>
  <c r="BD14" i="70"/>
  <c r="BB14" i="70"/>
  <c r="AU14" i="70"/>
  <c r="AN14" i="70"/>
  <c r="AI14" i="70"/>
  <c r="AG14" i="70"/>
  <c r="Z14" i="70"/>
  <c r="U14" i="70"/>
  <c r="S14" i="70"/>
  <c r="N14" i="70"/>
  <c r="L14" i="70"/>
  <c r="V13" i="70"/>
  <c r="AC13" i="70" s="1"/>
  <c r="AJ13" i="70" s="1"/>
  <c r="AQ13" i="70" s="1"/>
  <c r="AX13" i="70" s="1"/>
  <c r="BE13" i="70" s="1"/>
  <c r="BL13" i="70" s="1"/>
  <c r="BS13" i="70" s="1"/>
  <c r="BZ13" i="70" s="1"/>
  <c r="U13" i="70"/>
  <c r="AB13" i="70" s="1"/>
  <c r="AI13" i="70" s="1"/>
  <c r="AP13" i="70" s="1"/>
  <c r="AW13" i="70" s="1"/>
  <c r="BD13" i="70" s="1"/>
  <c r="BK13" i="70" s="1"/>
  <c r="BR13" i="70" s="1"/>
  <c r="BY13" i="70" s="1"/>
  <c r="T13" i="70"/>
  <c r="AA13" i="70" s="1"/>
  <c r="CA13" i="70" s="1"/>
  <c r="O12" i="70"/>
  <c r="A6" i="70"/>
  <c r="A5" i="70"/>
  <c r="A4" i="70"/>
  <c r="A1" i="70"/>
  <c r="J87" i="69"/>
  <c r="I87" i="69"/>
  <c r="H87" i="69"/>
  <c r="AG60" i="69"/>
  <c r="AF60" i="69"/>
  <c r="AD60" i="69"/>
  <c r="AC60" i="69"/>
  <c r="AA60" i="69"/>
  <c r="Z60" i="69"/>
  <c r="X60" i="69"/>
  <c r="W60" i="69"/>
  <c r="U60" i="69"/>
  <c r="T60" i="69"/>
  <c r="R60" i="69"/>
  <c r="Q60" i="69"/>
  <c r="O60" i="69"/>
  <c r="N60" i="69"/>
  <c r="L60" i="69"/>
  <c r="K60" i="69"/>
  <c r="I60" i="69"/>
  <c r="H60" i="69"/>
  <c r="F60" i="69"/>
  <c r="E62" i="69"/>
  <c r="AJ59" i="69"/>
  <c r="AI59" i="69"/>
  <c r="AH59" i="69"/>
  <c r="AE59" i="69"/>
  <c r="AB59" i="69"/>
  <c r="Y59" i="69"/>
  <c r="V59" i="69"/>
  <c r="S59" i="69"/>
  <c r="P59" i="69"/>
  <c r="M59" i="69"/>
  <c r="J59" i="69"/>
  <c r="G59" i="69"/>
  <c r="AJ58" i="69"/>
  <c r="AI58" i="69"/>
  <c r="AH58" i="69"/>
  <c r="AE58" i="69"/>
  <c r="AB58" i="69"/>
  <c r="Y58" i="69"/>
  <c r="V58" i="69"/>
  <c r="S58" i="69"/>
  <c r="P58" i="69"/>
  <c r="M58" i="69"/>
  <c r="J58" i="69"/>
  <c r="G58" i="69"/>
  <c r="AJ57" i="69"/>
  <c r="AI57" i="69"/>
  <c r="AH57" i="69"/>
  <c r="AE57" i="69"/>
  <c r="AB57" i="69"/>
  <c r="Y57" i="69"/>
  <c r="V57" i="69"/>
  <c r="S57" i="69"/>
  <c r="P57" i="69"/>
  <c r="M57" i="69"/>
  <c r="J57" i="69"/>
  <c r="G57" i="69"/>
  <c r="AJ56" i="69"/>
  <c r="AI56" i="69"/>
  <c r="AH56" i="69"/>
  <c r="AE56" i="69"/>
  <c r="AB56" i="69"/>
  <c r="Y56" i="69"/>
  <c r="V56" i="69"/>
  <c r="S56" i="69"/>
  <c r="P56" i="69"/>
  <c r="M56" i="69"/>
  <c r="J56" i="69"/>
  <c r="G56" i="69"/>
  <c r="AJ55" i="69"/>
  <c r="AI55" i="69"/>
  <c r="AH55" i="69"/>
  <c r="AE55" i="69"/>
  <c r="AB55" i="69"/>
  <c r="Y55" i="69"/>
  <c r="V55" i="69"/>
  <c r="S55" i="69"/>
  <c r="S60" i="69" s="1"/>
  <c r="P55" i="69"/>
  <c r="M55" i="69"/>
  <c r="J55" i="69"/>
  <c r="G55" i="69"/>
  <c r="AG53" i="69"/>
  <c r="AF53" i="69"/>
  <c r="AD53" i="69"/>
  <c r="AD62" i="69" s="1"/>
  <c r="AC53" i="69"/>
  <c r="AC62" i="69" s="1"/>
  <c r="AA53" i="69"/>
  <c r="Z53" i="69"/>
  <c r="X53" i="69"/>
  <c r="W53" i="69"/>
  <c r="U53" i="69"/>
  <c r="U62" i="69" s="1"/>
  <c r="T53" i="69"/>
  <c r="R53" i="69"/>
  <c r="R62" i="69" s="1"/>
  <c r="Q53" i="69"/>
  <c r="O53" i="69"/>
  <c r="O62" i="69" s="1"/>
  <c r="N53" i="69"/>
  <c r="N62" i="69" s="1"/>
  <c r="L53" i="69"/>
  <c r="L62" i="69" s="1"/>
  <c r="K53" i="69"/>
  <c r="I53" i="69"/>
  <c r="I62" i="69" s="1"/>
  <c r="H53" i="69"/>
  <c r="F53" i="69"/>
  <c r="AJ52" i="69"/>
  <c r="AI52" i="69"/>
  <c r="AH52" i="69"/>
  <c r="AE52" i="69"/>
  <c r="AB52" i="69"/>
  <c r="Y52" i="69"/>
  <c r="V52" i="69"/>
  <c r="S52" i="69"/>
  <c r="P52" i="69"/>
  <c r="M52" i="69"/>
  <c r="J52" i="69"/>
  <c r="G52" i="69"/>
  <c r="AJ51" i="69"/>
  <c r="AI51" i="69"/>
  <c r="AH51" i="69"/>
  <c r="AE51" i="69"/>
  <c r="AB51" i="69"/>
  <c r="Y51" i="69"/>
  <c r="V51" i="69"/>
  <c r="S51" i="69"/>
  <c r="P51" i="69"/>
  <c r="M51" i="69"/>
  <c r="J51" i="69"/>
  <c r="G51" i="69"/>
  <c r="AJ50" i="69"/>
  <c r="AI50" i="69"/>
  <c r="AH50" i="69"/>
  <c r="AE50" i="69"/>
  <c r="AB50" i="69"/>
  <c r="Y50" i="69"/>
  <c r="V50" i="69"/>
  <c r="S50" i="69"/>
  <c r="P50" i="69"/>
  <c r="M50" i="69"/>
  <c r="J50" i="69"/>
  <c r="G50" i="69"/>
  <c r="AJ49" i="69"/>
  <c r="AI49" i="69"/>
  <c r="AH49" i="69"/>
  <c r="AE49" i="69"/>
  <c r="AB49" i="69"/>
  <c r="Y49" i="69"/>
  <c r="V49" i="69"/>
  <c r="S49" i="69"/>
  <c r="P49" i="69"/>
  <c r="M49" i="69"/>
  <c r="J49" i="69"/>
  <c r="G49" i="69"/>
  <c r="AJ46" i="69"/>
  <c r="AI46" i="69"/>
  <c r="AH46" i="69"/>
  <c r="AE46" i="69"/>
  <c r="AB46" i="69"/>
  <c r="Y46" i="69"/>
  <c r="V46" i="69"/>
  <c r="S46" i="69"/>
  <c r="P46" i="69"/>
  <c r="M46" i="69"/>
  <c r="J46" i="69"/>
  <c r="G46" i="69"/>
  <c r="AI34" i="69"/>
  <c r="AH34" i="69"/>
  <c r="AE34" i="69"/>
  <c r="AB34" i="69"/>
  <c r="Y34" i="69"/>
  <c r="V34" i="69"/>
  <c r="S34" i="69"/>
  <c r="P34" i="69"/>
  <c r="M34" i="69"/>
  <c r="J34" i="69"/>
  <c r="G34" i="69"/>
  <c r="AG29" i="69"/>
  <c r="AF29" i="69"/>
  <c r="AC29" i="69"/>
  <c r="Z29" i="69"/>
  <c r="W29" i="69"/>
  <c r="T29" i="69"/>
  <c r="Q29" i="69"/>
  <c r="N29" i="69"/>
  <c r="K29" i="69"/>
  <c r="H29" i="69"/>
  <c r="E29" i="69"/>
  <c r="AF28" i="69"/>
  <c r="AC28" i="69"/>
  <c r="Z28" i="69"/>
  <c r="W28" i="69"/>
  <c r="T28" i="69"/>
  <c r="Q28" i="69"/>
  <c r="N28" i="69"/>
  <c r="K28" i="69"/>
  <c r="H28" i="69"/>
  <c r="E28" i="69"/>
  <c r="AF24" i="69"/>
  <c r="AC24" i="69"/>
  <c r="Z24" i="69"/>
  <c r="W24" i="69"/>
  <c r="T24" i="69"/>
  <c r="N24" i="69"/>
  <c r="K24" i="69"/>
  <c r="H24" i="69"/>
  <c r="E24" i="69"/>
  <c r="D11" i="69"/>
  <c r="C11" i="69"/>
  <c r="B11" i="69"/>
  <c r="D10" i="69"/>
  <c r="C10" i="69"/>
  <c r="B10" i="69"/>
  <c r="D9" i="69"/>
  <c r="C9" i="69"/>
  <c r="B9" i="69"/>
  <c r="D8" i="69"/>
  <c r="C8" i="69"/>
  <c r="B8" i="69"/>
  <c r="D7" i="69"/>
  <c r="C7" i="69"/>
  <c r="B7" i="69"/>
  <c r="C6" i="69"/>
  <c r="C5" i="69"/>
  <c r="B3" i="69"/>
  <c r="E90" i="69" s="1"/>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20" i="67"/>
  <c r="C120" i="67"/>
  <c r="B120" i="67"/>
  <c r="AG24" i="65"/>
  <c r="B7" i="67"/>
  <c r="A6" i="67"/>
  <c r="A5" i="67"/>
  <c r="A4" i="67"/>
  <c r="A1" i="67"/>
  <c r="O73" i="66"/>
  <c r="N73" i="66"/>
  <c r="M73" i="66"/>
  <c r="L73" i="66"/>
  <c r="K73" i="66"/>
  <c r="J73" i="66"/>
  <c r="I73" i="66"/>
  <c r="AC23" i="65"/>
  <c r="Z23" i="65"/>
  <c r="W23" i="65"/>
  <c r="T23" i="65"/>
  <c r="Q23" i="65"/>
  <c r="N23" i="65"/>
  <c r="K23" i="65"/>
  <c r="G23" i="65"/>
  <c r="V13" i="66"/>
  <c r="AC13" i="66" s="1"/>
  <c r="AJ13" i="66" s="1"/>
  <c r="AQ13" i="66" s="1"/>
  <c r="AX13" i="66" s="1"/>
  <c r="BE13" i="66" s="1"/>
  <c r="BL13" i="66" s="1"/>
  <c r="BS13" i="66" s="1"/>
  <c r="BZ13" i="66" s="1"/>
  <c r="U13" i="66"/>
  <c r="AB13" i="66" s="1"/>
  <c r="AI13" i="66" s="1"/>
  <c r="AP13" i="66" s="1"/>
  <c r="AW13" i="66" s="1"/>
  <c r="BD13" i="66" s="1"/>
  <c r="BK13" i="66" s="1"/>
  <c r="BR13" i="66" s="1"/>
  <c r="BY13" i="66" s="1"/>
  <c r="T13" i="66"/>
  <c r="AA13" i="66" s="1"/>
  <c r="CA13" i="66" s="1"/>
  <c r="O12" i="66"/>
  <c r="A6" i="66"/>
  <c r="A5" i="66"/>
  <c r="A4" i="66"/>
  <c r="A1" i="66"/>
  <c r="J87" i="65"/>
  <c r="I87" i="65"/>
  <c r="H87" i="65"/>
  <c r="P73" i="66" s="1"/>
  <c r="AG60" i="65"/>
  <c r="AF60" i="65"/>
  <c r="AD60" i="65"/>
  <c r="AC60" i="65"/>
  <c r="AA60" i="65"/>
  <c r="Z60" i="65"/>
  <c r="X60" i="65"/>
  <c r="W60" i="65"/>
  <c r="U60" i="65"/>
  <c r="T60" i="65"/>
  <c r="R60" i="65"/>
  <c r="Q60" i="65"/>
  <c r="O60" i="65"/>
  <c r="N60" i="65"/>
  <c r="L60" i="65"/>
  <c r="K60" i="65"/>
  <c r="I60" i="65"/>
  <c r="H60" i="65"/>
  <c r="F60" i="65"/>
  <c r="AJ59" i="65"/>
  <c r="AI59" i="65"/>
  <c r="AH59" i="65"/>
  <c r="AE59" i="65"/>
  <c r="AB59" i="65"/>
  <c r="Y59" i="65"/>
  <c r="V59" i="65"/>
  <c r="S59" i="65"/>
  <c r="P59" i="65"/>
  <c r="M59" i="65"/>
  <c r="J59" i="65"/>
  <c r="G59" i="65"/>
  <c r="AJ58" i="65"/>
  <c r="AI58" i="65"/>
  <c r="AH58" i="65"/>
  <c r="AE58" i="65"/>
  <c r="AB58" i="65"/>
  <c r="Y58" i="65"/>
  <c r="V58" i="65"/>
  <c r="S58" i="65"/>
  <c r="P58" i="65"/>
  <c r="M58" i="65"/>
  <c r="J58" i="65"/>
  <c r="G58" i="65"/>
  <c r="AJ57" i="65"/>
  <c r="AI57" i="65"/>
  <c r="AH57" i="65"/>
  <c r="AE57" i="65"/>
  <c r="AB57" i="65"/>
  <c r="Y57" i="65"/>
  <c r="V57" i="65"/>
  <c r="S57" i="65"/>
  <c r="P57" i="65"/>
  <c r="M57" i="65"/>
  <c r="J57" i="65"/>
  <c r="G57" i="65"/>
  <c r="AJ56" i="65"/>
  <c r="AI56" i="65"/>
  <c r="AH56" i="65"/>
  <c r="AE56" i="65"/>
  <c r="AB56" i="65"/>
  <c r="Y56" i="65"/>
  <c r="V56" i="65"/>
  <c r="S56" i="65"/>
  <c r="P56" i="65"/>
  <c r="M56" i="65"/>
  <c r="J56" i="65"/>
  <c r="G56" i="65"/>
  <c r="AJ55" i="65"/>
  <c r="AI55" i="65"/>
  <c r="AH55" i="65"/>
  <c r="AE55" i="65"/>
  <c r="AB55" i="65"/>
  <c r="Y55" i="65"/>
  <c r="V55" i="65"/>
  <c r="S55" i="65"/>
  <c r="P55" i="65"/>
  <c r="M55" i="65"/>
  <c r="J55" i="65"/>
  <c r="G55" i="65"/>
  <c r="AG53" i="65"/>
  <c r="AF53" i="65"/>
  <c r="AD53" i="65"/>
  <c r="AC53" i="65"/>
  <c r="AA53" i="65"/>
  <c r="Z53" i="65"/>
  <c r="X53" i="65"/>
  <c r="W53" i="65"/>
  <c r="U53" i="65"/>
  <c r="T53" i="65"/>
  <c r="T62" i="65" s="1"/>
  <c r="R53" i="65"/>
  <c r="Q53" i="65"/>
  <c r="O53" i="65"/>
  <c r="N53" i="65"/>
  <c r="L53" i="65"/>
  <c r="K53" i="65"/>
  <c r="I53" i="65"/>
  <c r="H53" i="65"/>
  <c r="F53" i="65"/>
  <c r="E62" i="65"/>
  <c r="AJ52" i="65"/>
  <c r="AI52" i="65"/>
  <c r="AH52" i="65"/>
  <c r="AE52" i="65"/>
  <c r="AB52" i="65"/>
  <c r="Y52" i="65"/>
  <c r="V52" i="65"/>
  <c r="S52" i="65"/>
  <c r="P52" i="65"/>
  <c r="M52" i="65"/>
  <c r="J52" i="65"/>
  <c r="G52" i="65"/>
  <c r="AJ51" i="65"/>
  <c r="AI51" i="65"/>
  <c r="AH51" i="65"/>
  <c r="AE51" i="65"/>
  <c r="AB51" i="65"/>
  <c r="Y51" i="65"/>
  <c r="V51" i="65"/>
  <c r="S51" i="65"/>
  <c r="P51" i="65"/>
  <c r="M51" i="65"/>
  <c r="J51" i="65"/>
  <c r="G51" i="65"/>
  <c r="AJ50" i="65"/>
  <c r="AI50" i="65"/>
  <c r="AH50" i="65"/>
  <c r="AE50" i="65"/>
  <c r="AB50" i="65"/>
  <c r="Y50" i="65"/>
  <c r="V50" i="65"/>
  <c r="S50" i="65"/>
  <c r="P50" i="65"/>
  <c r="M50" i="65"/>
  <c r="J50" i="65"/>
  <c r="G50" i="65"/>
  <c r="AJ49" i="65"/>
  <c r="AI49" i="65"/>
  <c r="AH49" i="65"/>
  <c r="AE49" i="65"/>
  <c r="AB49" i="65"/>
  <c r="Y49" i="65"/>
  <c r="V49" i="65"/>
  <c r="S49" i="65"/>
  <c r="P49" i="65"/>
  <c r="M49" i="65"/>
  <c r="J49" i="65"/>
  <c r="G49" i="65"/>
  <c r="AJ46" i="65"/>
  <c r="AI46" i="65"/>
  <c r="AH46" i="65"/>
  <c r="AE46" i="65"/>
  <c r="AB46" i="65"/>
  <c r="Y46" i="65"/>
  <c r="V46" i="65"/>
  <c r="S46" i="65"/>
  <c r="P46" i="65"/>
  <c r="M46" i="65"/>
  <c r="J46" i="65"/>
  <c r="G46" i="65"/>
  <c r="AI34" i="65"/>
  <c r="AH34" i="65"/>
  <c r="AE34" i="65"/>
  <c r="AB34" i="65"/>
  <c r="Y34" i="65"/>
  <c r="V34" i="65"/>
  <c r="S34" i="65"/>
  <c r="P34" i="65"/>
  <c r="M34" i="65"/>
  <c r="J34" i="65"/>
  <c r="G34" i="65"/>
  <c r="AF29" i="65"/>
  <c r="AC29" i="65"/>
  <c r="Z29" i="65"/>
  <c r="W29" i="65"/>
  <c r="T29" i="65"/>
  <c r="R29" i="65"/>
  <c r="Q29" i="65"/>
  <c r="N29" i="65"/>
  <c r="L29" i="65"/>
  <c r="K29" i="65"/>
  <c r="H29" i="65"/>
  <c r="E29" i="65"/>
  <c r="AF28" i="65"/>
  <c r="AC28" i="65"/>
  <c r="Z28" i="65"/>
  <c r="W28" i="65"/>
  <c r="T28" i="65"/>
  <c r="Q28" i="65"/>
  <c r="N28" i="65"/>
  <c r="K28" i="65"/>
  <c r="J28" i="65"/>
  <c r="H28" i="65"/>
  <c r="E28" i="65"/>
  <c r="AF24" i="65"/>
  <c r="AC24" i="65"/>
  <c r="Z24" i="65"/>
  <c r="W24" i="65"/>
  <c r="T24" i="65"/>
  <c r="Q24" i="65"/>
  <c r="N24" i="65"/>
  <c r="K24" i="65"/>
  <c r="H24" i="65"/>
  <c r="E24" i="65"/>
  <c r="D11" i="65"/>
  <c r="C11" i="65"/>
  <c r="B11" i="65"/>
  <c r="D10" i="65"/>
  <c r="C10" i="65"/>
  <c r="B10" i="65"/>
  <c r="D9" i="65"/>
  <c r="C9" i="65"/>
  <c r="B9" i="65"/>
  <c r="B6" i="66" s="1"/>
  <c r="D8" i="65"/>
  <c r="C8" i="65"/>
  <c r="B8" i="65"/>
  <c r="B5" i="66" s="1"/>
  <c r="D7" i="65"/>
  <c r="C7" i="65"/>
  <c r="B7" i="65"/>
  <c r="C6" i="65"/>
  <c r="C5" i="65"/>
  <c r="AI92" i="65"/>
  <c r="B3" i="65"/>
  <c r="E90" i="65" s="1"/>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20" i="63"/>
  <c r="C120" i="63"/>
  <c r="B120" i="63"/>
  <c r="AH106" i="63"/>
  <c r="AG106" i="63"/>
  <c r="AH24" i="61"/>
  <c r="Q24" i="61"/>
  <c r="AC9" i="63"/>
  <c r="Z9" i="63"/>
  <c r="W9" i="63"/>
  <c r="T9" i="63"/>
  <c r="Q9" i="63"/>
  <c r="N9" i="63"/>
  <c r="K9" i="63"/>
  <c r="H9" i="63"/>
  <c r="E9" i="63"/>
  <c r="B9" i="63"/>
  <c r="B7" i="63"/>
  <c r="A6" i="63"/>
  <c r="A5" i="63"/>
  <c r="A4" i="63"/>
  <c r="A1" i="63"/>
  <c r="O73" i="62"/>
  <c r="N73" i="62"/>
  <c r="M73" i="62"/>
  <c r="L73" i="62"/>
  <c r="K73" i="62"/>
  <c r="J73" i="62"/>
  <c r="I73" i="62"/>
  <c r="AC23" i="61"/>
  <c r="T23" i="61"/>
  <c r="K23" i="61"/>
  <c r="V13" i="62"/>
  <c r="AC13" i="62" s="1"/>
  <c r="CC13" i="62" s="1"/>
  <c r="U13" i="62"/>
  <c r="AB13" i="62" s="1"/>
  <c r="AI13" i="62" s="1"/>
  <c r="AP13" i="62" s="1"/>
  <c r="AW13" i="62" s="1"/>
  <c r="BD13" i="62" s="1"/>
  <c r="BK13" i="62" s="1"/>
  <c r="BR13" i="62" s="1"/>
  <c r="BY13" i="62" s="1"/>
  <c r="T13" i="62"/>
  <c r="AA13" i="62" s="1"/>
  <c r="CA13" i="62" s="1"/>
  <c r="O12" i="62"/>
  <c r="A6" i="62"/>
  <c r="A5" i="62"/>
  <c r="A4" i="62"/>
  <c r="A1" i="62"/>
  <c r="J87" i="61"/>
  <c r="I87" i="61"/>
  <c r="H87" i="61"/>
  <c r="S73" i="62" s="1"/>
  <c r="AG60" i="61"/>
  <c r="AF60" i="61"/>
  <c r="AD60" i="61"/>
  <c r="AC60" i="61"/>
  <c r="AA60" i="61"/>
  <c r="Z60" i="61"/>
  <c r="X60" i="61"/>
  <c r="W60" i="61"/>
  <c r="U60" i="61"/>
  <c r="T60" i="61"/>
  <c r="R60" i="61"/>
  <c r="Q60" i="61"/>
  <c r="O60" i="61"/>
  <c r="N60" i="61"/>
  <c r="L60" i="61"/>
  <c r="K60" i="61"/>
  <c r="I60" i="61"/>
  <c r="H60" i="61"/>
  <c r="F60" i="61"/>
  <c r="AJ59" i="61"/>
  <c r="AI59" i="61"/>
  <c r="AH59" i="61"/>
  <c r="AE59" i="61"/>
  <c r="AB59" i="61"/>
  <c r="Y59" i="61"/>
  <c r="V59" i="61"/>
  <c r="S59" i="61"/>
  <c r="P59" i="61"/>
  <c r="M59" i="61"/>
  <c r="J59" i="61"/>
  <c r="G59" i="61"/>
  <c r="AJ58" i="61"/>
  <c r="AI58" i="61"/>
  <c r="AH58" i="61"/>
  <c r="AE58" i="61"/>
  <c r="AB58" i="61"/>
  <c r="Y58" i="61"/>
  <c r="V58" i="61"/>
  <c r="S58" i="61"/>
  <c r="P58" i="61"/>
  <c r="M58" i="61"/>
  <c r="J58" i="61"/>
  <c r="G58" i="61"/>
  <c r="AJ57" i="61"/>
  <c r="AI57" i="61"/>
  <c r="AH57" i="61"/>
  <c r="AE57" i="61"/>
  <c r="AB57" i="61"/>
  <c r="Y57" i="61"/>
  <c r="V57" i="61"/>
  <c r="S57" i="61"/>
  <c r="P57" i="61"/>
  <c r="M57" i="61"/>
  <c r="J57" i="61"/>
  <c r="G57" i="61"/>
  <c r="AJ56" i="61"/>
  <c r="AI56" i="61"/>
  <c r="AH56" i="61"/>
  <c r="AE56" i="61"/>
  <c r="AB56" i="61"/>
  <c r="Y56" i="61"/>
  <c r="V56" i="61"/>
  <c r="S56" i="61"/>
  <c r="P56" i="61"/>
  <c r="M56" i="61"/>
  <c r="J56" i="61"/>
  <c r="G56" i="61"/>
  <c r="AJ55" i="61"/>
  <c r="AI55" i="61"/>
  <c r="AH55" i="61"/>
  <c r="AE55" i="61"/>
  <c r="AB55" i="61"/>
  <c r="Y55" i="61"/>
  <c r="V55" i="61"/>
  <c r="S55" i="61"/>
  <c r="P55" i="61"/>
  <c r="M55" i="61"/>
  <c r="J55" i="61"/>
  <c r="G55" i="61"/>
  <c r="AG53" i="61"/>
  <c r="AF53" i="61"/>
  <c r="AD53" i="61"/>
  <c r="AC53" i="61"/>
  <c r="AA53" i="61"/>
  <c r="Z53" i="61"/>
  <c r="Z62" i="61" s="1"/>
  <c r="X53" i="61"/>
  <c r="W53" i="61"/>
  <c r="W62" i="61" s="1"/>
  <c r="U53" i="61"/>
  <c r="T53" i="61"/>
  <c r="R53" i="61"/>
  <c r="Q53" i="61"/>
  <c r="O53" i="61"/>
  <c r="N53" i="61"/>
  <c r="L53" i="61"/>
  <c r="K53" i="61"/>
  <c r="K62" i="61" s="1"/>
  <c r="I53" i="61"/>
  <c r="H53" i="61"/>
  <c r="F53" i="61"/>
  <c r="AJ52" i="61"/>
  <c r="AI52" i="61"/>
  <c r="AH52" i="61"/>
  <c r="AE52" i="61"/>
  <c r="AB52" i="61"/>
  <c r="Y52" i="61"/>
  <c r="V52" i="61"/>
  <c r="S52" i="61"/>
  <c r="P52" i="61"/>
  <c r="M52" i="61"/>
  <c r="J52" i="61"/>
  <c r="G52" i="61"/>
  <c r="AJ51" i="61"/>
  <c r="AI51" i="61"/>
  <c r="AH51" i="61"/>
  <c r="AE51" i="61"/>
  <c r="AB51" i="61"/>
  <c r="Y51" i="61"/>
  <c r="V51" i="61"/>
  <c r="S51" i="61"/>
  <c r="P51" i="61"/>
  <c r="M51" i="61"/>
  <c r="J51" i="61"/>
  <c r="G51" i="61"/>
  <c r="AJ50" i="61"/>
  <c r="AI50" i="61"/>
  <c r="AH50" i="61"/>
  <c r="AE50" i="61"/>
  <c r="AB50" i="61"/>
  <c r="Y50" i="61"/>
  <c r="V50" i="61"/>
  <c r="S50" i="61"/>
  <c r="P50" i="61"/>
  <c r="M50" i="61"/>
  <c r="J50" i="61"/>
  <c r="G50" i="61"/>
  <c r="AJ49" i="61"/>
  <c r="AI49" i="61"/>
  <c r="AH49" i="61"/>
  <c r="AE49" i="61"/>
  <c r="AB49" i="61"/>
  <c r="Y49" i="61"/>
  <c r="V49" i="61"/>
  <c r="S49" i="61"/>
  <c r="P49" i="61"/>
  <c r="M49" i="61"/>
  <c r="J49" i="61"/>
  <c r="G49" i="61"/>
  <c r="AJ46" i="61"/>
  <c r="AI46" i="61"/>
  <c r="AH46" i="61"/>
  <c r="AE46" i="61"/>
  <c r="AB46" i="61"/>
  <c r="Y46" i="61"/>
  <c r="V46" i="61"/>
  <c r="S46" i="61"/>
  <c r="P46" i="61"/>
  <c r="M46" i="61"/>
  <c r="J46" i="61"/>
  <c r="G46" i="61"/>
  <c r="AI34" i="61"/>
  <c r="AH34" i="61"/>
  <c r="AE34" i="61"/>
  <c r="AB34" i="61"/>
  <c r="Y34" i="61"/>
  <c r="V34" i="61"/>
  <c r="S34" i="61"/>
  <c r="P34" i="61"/>
  <c r="M34" i="61"/>
  <c r="J34" i="61"/>
  <c r="G34" i="61"/>
  <c r="AF28" i="61"/>
  <c r="AC28" i="61"/>
  <c r="Z28" i="61"/>
  <c r="W28" i="61"/>
  <c r="T28" i="61"/>
  <c r="Q28" i="61"/>
  <c r="N28" i="61"/>
  <c r="M28" i="61"/>
  <c r="K28" i="61"/>
  <c r="H28" i="61"/>
  <c r="E28" i="61"/>
  <c r="AF24" i="61"/>
  <c r="AC24" i="61"/>
  <c r="Z24" i="61"/>
  <c r="W24" i="61"/>
  <c r="T24" i="61"/>
  <c r="N24" i="61"/>
  <c r="K24" i="61"/>
  <c r="H24" i="61"/>
  <c r="E24" i="61"/>
  <c r="D11" i="61"/>
  <c r="C11" i="61"/>
  <c r="B11" i="61"/>
  <c r="D10" i="61"/>
  <c r="C10" i="61"/>
  <c r="B10" i="61"/>
  <c r="D9" i="61"/>
  <c r="C9" i="61"/>
  <c r="B9" i="61"/>
  <c r="B6" i="62" s="1"/>
  <c r="D8" i="61"/>
  <c r="C8" i="61"/>
  <c r="B8" i="61"/>
  <c r="B5" i="62" s="1"/>
  <c r="D7" i="61"/>
  <c r="C7" i="61"/>
  <c r="B7" i="61"/>
  <c r="C6" i="61"/>
  <c r="C5" i="61"/>
  <c r="AI92" i="61"/>
  <c r="B3" i="61"/>
  <c r="E90" i="61" s="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20" i="59"/>
  <c r="C120" i="59"/>
  <c r="B120" i="59"/>
  <c r="AH106" i="59"/>
  <c r="AG106" i="59"/>
  <c r="AB29" i="57"/>
  <c r="J29" i="57"/>
  <c r="T28" i="57"/>
  <c r="R28" i="57"/>
  <c r="T24" i="57"/>
  <c r="AC9" i="59"/>
  <c r="Z9" i="59"/>
  <c r="W9" i="59"/>
  <c r="T9" i="59"/>
  <c r="Q9" i="59"/>
  <c r="N9" i="59"/>
  <c r="K9" i="59"/>
  <c r="H9" i="59"/>
  <c r="E9" i="59"/>
  <c r="B9" i="59"/>
  <c r="B7" i="59"/>
  <c r="A6" i="59"/>
  <c r="A5" i="59"/>
  <c r="A4" i="59"/>
  <c r="A1" i="59"/>
  <c r="O73" i="58"/>
  <c r="N73" i="58"/>
  <c r="M73" i="58"/>
  <c r="L73" i="58"/>
  <c r="K73" i="58"/>
  <c r="J73" i="58"/>
  <c r="I73" i="58"/>
  <c r="AF23" i="57"/>
  <c r="N23" i="57"/>
  <c r="V13" i="58"/>
  <c r="AC13" i="58" s="1"/>
  <c r="U13" i="58"/>
  <c r="AB13" i="58" s="1"/>
  <c r="AI13" i="58" s="1"/>
  <c r="AP13" i="58" s="1"/>
  <c r="AW13" i="58" s="1"/>
  <c r="BD13" i="58" s="1"/>
  <c r="BK13" i="58" s="1"/>
  <c r="BR13" i="58" s="1"/>
  <c r="BY13" i="58" s="1"/>
  <c r="T13" i="58"/>
  <c r="AA13" i="58" s="1"/>
  <c r="AH13" i="58" s="1"/>
  <c r="AO13" i="58" s="1"/>
  <c r="AV13" i="58" s="1"/>
  <c r="BC13" i="58" s="1"/>
  <c r="BJ13" i="58" s="1"/>
  <c r="BQ13" i="58" s="1"/>
  <c r="BX13" i="58" s="1"/>
  <c r="O12" i="58"/>
  <c r="D12" i="59" s="1"/>
  <c r="A6" i="58"/>
  <c r="A5" i="58"/>
  <c r="A4" i="58"/>
  <c r="A1" i="58"/>
  <c r="J87" i="57"/>
  <c r="I87" i="57"/>
  <c r="H87" i="57"/>
  <c r="AG60" i="57"/>
  <c r="AF60" i="57"/>
  <c r="AD60" i="57"/>
  <c r="AC60" i="57"/>
  <c r="AA60" i="57"/>
  <c r="Z60" i="57"/>
  <c r="X60" i="57"/>
  <c r="W60" i="57"/>
  <c r="U60" i="57"/>
  <c r="T60" i="57"/>
  <c r="R60" i="57"/>
  <c r="Q60" i="57"/>
  <c r="O60" i="57"/>
  <c r="N60" i="57"/>
  <c r="L60" i="57"/>
  <c r="K60" i="57"/>
  <c r="I60" i="57"/>
  <c r="H60" i="57"/>
  <c r="F60" i="57"/>
  <c r="AJ59" i="57"/>
  <c r="AI59" i="57"/>
  <c r="AH59" i="57"/>
  <c r="AE59" i="57"/>
  <c r="AB59" i="57"/>
  <c r="Y59" i="57"/>
  <c r="V59" i="57"/>
  <c r="S59" i="57"/>
  <c r="P59" i="57"/>
  <c r="M59" i="57"/>
  <c r="J59" i="57"/>
  <c r="G59" i="57"/>
  <c r="AJ58" i="57"/>
  <c r="AI58" i="57"/>
  <c r="AH58" i="57"/>
  <c r="AE58" i="57"/>
  <c r="AB58" i="57"/>
  <c r="Y58" i="57"/>
  <c r="V58" i="57"/>
  <c r="S58" i="57"/>
  <c r="P58" i="57"/>
  <c r="M58" i="57"/>
  <c r="J58" i="57"/>
  <c r="G58" i="57"/>
  <c r="AJ57" i="57"/>
  <c r="AI57" i="57"/>
  <c r="AH57" i="57"/>
  <c r="AE57" i="57"/>
  <c r="AB57" i="57"/>
  <c r="Y57" i="57"/>
  <c r="V57" i="57"/>
  <c r="S57" i="57"/>
  <c r="P57" i="57"/>
  <c r="M57" i="57"/>
  <c r="J57" i="57"/>
  <c r="G57" i="57"/>
  <c r="AJ56" i="57"/>
  <c r="AI56" i="57"/>
  <c r="AH56" i="57"/>
  <c r="AE56" i="57"/>
  <c r="AB56" i="57"/>
  <c r="Y56" i="57"/>
  <c r="V56" i="57"/>
  <c r="S56" i="57"/>
  <c r="P56" i="57"/>
  <c r="M56" i="57"/>
  <c r="J56" i="57"/>
  <c r="G56" i="57"/>
  <c r="AJ55" i="57"/>
  <c r="AI55" i="57"/>
  <c r="AH55" i="57"/>
  <c r="AE55" i="57"/>
  <c r="AB55" i="57"/>
  <c r="Y55" i="57"/>
  <c r="V55" i="57"/>
  <c r="S55" i="57"/>
  <c r="P55" i="57"/>
  <c r="M55" i="57"/>
  <c r="J55" i="57"/>
  <c r="G55" i="57"/>
  <c r="AG53" i="57"/>
  <c r="AF53" i="57"/>
  <c r="AF62" i="57" s="1"/>
  <c r="AD53" i="57"/>
  <c r="AC53" i="57"/>
  <c r="AA53" i="57"/>
  <c r="Z53" i="57"/>
  <c r="Z62" i="57" s="1"/>
  <c r="X53" i="57"/>
  <c r="W53" i="57"/>
  <c r="U53" i="57"/>
  <c r="T53" i="57"/>
  <c r="T62" i="57" s="1"/>
  <c r="R53" i="57"/>
  <c r="Q53" i="57"/>
  <c r="O53" i="57"/>
  <c r="N53" i="57"/>
  <c r="L53" i="57"/>
  <c r="K53" i="57"/>
  <c r="I53" i="57"/>
  <c r="H53" i="57"/>
  <c r="F53" i="57"/>
  <c r="AJ52" i="57"/>
  <c r="AI52" i="57"/>
  <c r="AH52" i="57"/>
  <c r="AE52" i="57"/>
  <c r="AB52" i="57"/>
  <c r="Y52" i="57"/>
  <c r="V52" i="57"/>
  <c r="S52" i="57"/>
  <c r="P52" i="57"/>
  <c r="M52" i="57"/>
  <c r="J52" i="57"/>
  <c r="G52" i="57"/>
  <c r="AJ51" i="57"/>
  <c r="AI51" i="57"/>
  <c r="AH51" i="57"/>
  <c r="AE51" i="57"/>
  <c r="AB51" i="57"/>
  <c r="Y51" i="57"/>
  <c r="V51" i="57"/>
  <c r="S51" i="57"/>
  <c r="P51" i="57"/>
  <c r="M51" i="57"/>
  <c r="J51" i="57"/>
  <c r="G51" i="57"/>
  <c r="AJ50" i="57"/>
  <c r="AI50" i="57"/>
  <c r="AH50" i="57"/>
  <c r="AE50" i="57"/>
  <c r="AB50" i="57"/>
  <c r="Y50" i="57"/>
  <c r="V50" i="57"/>
  <c r="S50" i="57"/>
  <c r="P50" i="57"/>
  <c r="M50" i="57"/>
  <c r="J50" i="57"/>
  <c r="G50" i="57"/>
  <c r="AJ49" i="57"/>
  <c r="AI49" i="57"/>
  <c r="AH49" i="57"/>
  <c r="AE49" i="57"/>
  <c r="AB49" i="57"/>
  <c r="Y49" i="57"/>
  <c r="V49" i="57"/>
  <c r="S49" i="57"/>
  <c r="P49" i="57"/>
  <c r="M49" i="57"/>
  <c r="J49" i="57"/>
  <c r="G49" i="57"/>
  <c r="AJ46" i="57"/>
  <c r="AI46" i="57"/>
  <c r="AH46" i="57"/>
  <c r="AE46" i="57"/>
  <c r="AB46" i="57"/>
  <c r="Y46" i="57"/>
  <c r="V46" i="57"/>
  <c r="S46" i="57"/>
  <c r="P46" i="57"/>
  <c r="M46" i="57"/>
  <c r="J46" i="57"/>
  <c r="G46" i="57"/>
  <c r="AI34" i="57"/>
  <c r="AH34" i="57"/>
  <c r="AE34" i="57"/>
  <c r="AB34" i="57"/>
  <c r="Y34" i="57"/>
  <c r="V34" i="57"/>
  <c r="S34" i="57"/>
  <c r="S53" i="57" s="1"/>
  <c r="P34" i="57"/>
  <c r="M34" i="57"/>
  <c r="J34" i="57"/>
  <c r="G34" i="57"/>
  <c r="AF29" i="57"/>
  <c r="AC29" i="57"/>
  <c r="Z29" i="57"/>
  <c r="X29" i="57"/>
  <c r="W29" i="57"/>
  <c r="T29" i="57"/>
  <c r="Q29" i="57"/>
  <c r="N29" i="57"/>
  <c r="K29" i="57"/>
  <c r="H29" i="57"/>
  <c r="E29" i="57"/>
  <c r="AF28" i="57"/>
  <c r="AC28" i="57"/>
  <c r="Z28" i="57"/>
  <c r="W28" i="57"/>
  <c r="Q28" i="57"/>
  <c r="N28" i="57"/>
  <c r="K28" i="57"/>
  <c r="H28" i="57"/>
  <c r="E28" i="57"/>
  <c r="AF24" i="57"/>
  <c r="AC24" i="57"/>
  <c r="Z24" i="57"/>
  <c r="W24" i="57"/>
  <c r="Q24" i="57"/>
  <c r="N24" i="57"/>
  <c r="K24" i="57"/>
  <c r="H24" i="57"/>
  <c r="E24" i="57"/>
  <c r="D11" i="57"/>
  <c r="C11" i="57"/>
  <c r="B11" i="57"/>
  <c r="D10" i="57"/>
  <c r="C10" i="57"/>
  <c r="B10" i="57"/>
  <c r="D9" i="57"/>
  <c r="C9" i="57"/>
  <c r="B9" i="57"/>
  <c r="B6" i="58" s="1"/>
  <c r="D8" i="57"/>
  <c r="C8" i="57"/>
  <c r="B8" i="57"/>
  <c r="D7" i="57"/>
  <c r="C7" i="57"/>
  <c r="B7" i="57"/>
  <c r="C6" i="57"/>
  <c r="C5" i="57"/>
  <c r="AI92" i="57"/>
  <c r="B3" i="57"/>
  <c r="E90" i="57" s="1"/>
  <c r="D11" i="56"/>
  <c r="C11" i="56"/>
  <c r="D9" i="56"/>
  <c r="C9" i="56"/>
  <c r="B9" i="56"/>
  <c r="D8" i="56"/>
  <c r="C8" i="56"/>
  <c r="B8" i="56"/>
  <c r="D7" i="56"/>
  <c r="C7" i="56"/>
  <c r="B7" i="56"/>
  <c r="AJ91" i="56"/>
  <c r="AE87" i="56"/>
  <c r="J84" i="56"/>
  <c r="M84" i="56" s="1"/>
  <c r="P84" i="56" s="1"/>
  <c r="I84" i="56"/>
  <c r="L84" i="56" s="1"/>
  <c r="H84" i="56"/>
  <c r="AK21" i="56"/>
  <c r="AH21" i="56"/>
  <c r="AE21" i="56"/>
  <c r="AB21" i="56"/>
  <c r="Y21" i="56"/>
  <c r="V21" i="56"/>
  <c r="S21" i="56"/>
  <c r="D11" i="52"/>
  <c r="C11" i="52"/>
  <c r="B11" i="52"/>
  <c r="D10" i="52"/>
  <c r="C10" i="52"/>
  <c r="B10" i="52"/>
  <c r="D9" i="52"/>
  <c r="C9" i="52"/>
  <c r="B9" i="52"/>
  <c r="D8" i="52"/>
  <c r="C8" i="52"/>
  <c r="B8" i="52"/>
  <c r="B5" i="53" s="1"/>
  <c r="D7" i="52"/>
  <c r="C7" i="52"/>
  <c r="B7" i="52"/>
  <c r="C6" i="52"/>
  <c r="C5" i="52"/>
  <c r="B6" i="52"/>
  <c r="B3" i="52"/>
  <c r="E90" i="52" s="1"/>
  <c r="B16" i="36"/>
  <c r="D11" i="48"/>
  <c r="C11" i="48"/>
  <c r="B11" i="48"/>
  <c r="D10" i="48"/>
  <c r="C10" i="48"/>
  <c r="B10" i="48"/>
  <c r="D9" i="48"/>
  <c r="C9" i="48"/>
  <c r="B9" i="48"/>
  <c r="B6" i="49" s="1"/>
  <c r="D8" i="48"/>
  <c r="C8" i="48"/>
  <c r="B8" i="48"/>
  <c r="D7" i="48"/>
  <c r="C7" i="48"/>
  <c r="B7" i="48"/>
  <c r="B4" i="49" s="1"/>
  <c r="C6" i="48"/>
  <c r="C5" i="48"/>
  <c r="AI92" i="48"/>
  <c r="B3" i="48"/>
  <c r="E90" i="48" s="1"/>
  <c r="D11" i="36"/>
  <c r="C11" i="36"/>
  <c r="B11" i="36"/>
  <c r="D10" i="36"/>
  <c r="C10" i="36"/>
  <c r="D9" i="36"/>
  <c r="C9" i="36"/>
  <c r="B9" i="36"/>
  <c r="D8" i="36"/>
  <c r="C8" i="36"/>
  <c r="B8" i="36"/>
  <c r="D7" i="36"/>
  <c r="C7" i="36"/>
  <c r="B7" i="36"/>
  <c r="C6" i="36"/>
  <c r="AK93" i="36" s="1"/>
  <c r="C5" i="36"/>
  <c r="AI92" i="36"/>
  <c r="B3" i="36"/>
  <c r="E90" i="36" s="1"/>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20" i="54"/>
  <c r="C120" i="54"/>
  <c r="B120" i="54"/>
  <c r="AH106" i="54"/>
  <c r="AG106" i="54"/>
  <c r="AC29" i="52"/>
  <c r="V29" i="52"/>
  <c r="AC24" i="52"/>
  <c r="AG24" i="52"/>
  <c r="J24" i="52"/>
  <c r="AC9" i="54"/>
  <c r="Z9" i="54"/>
  <c r="W9" i="54"/>
  <c r="T9" i="54"/>
  <c r="Q9" i="54"/>
  <c r="N9" i="54"/>
  <c r="K9" i="54"/>
  <c r="H9" i="54"/>
  <c r="E9" i="54"/>
  <c r="B9" i="54"/>
  <c r="B7" i="54"/>
  <c r="A6" i="54"/>
  <c r="A5" i="54"/>
  <c r="A4" i="54"/>
  <c r="A1" i="54"/>
  <c r="O73" i="53"/>
  <c r="N73" i="53"/>
  <c r="M73" i="53"/>
  <c r="L73" i="53"/>
  <c r="K73" i="53"/>
  <c r="J73" i="53"/>
  <c r="I73" i="53"/>
  <c r="T23" i="52"/>
  <c r="N23" i="52"/>
  <c r="V13" i="53"/>
  <c r="AC13" i="53" s="1"/>
  <c r="U13" i="53"/>
  <c r="AB13" i="53" s="1"/>
  <c r="AI13" i="53" s="1"/>
  <c r="AP13" i="53" s="1"/>
  <c r="AW13" i="53" s="1"/>
  <c r="BD13" i="53" s="1"/>
  <c r="BK13" i="53" s="1"/>
  <c r="BR13" i="53" s="1"/>
  <c r="BY13" i="53" s="1"/>
  <c r="T13" i="53"/>
  <c r="AA13" i="53" s="1"/>
  <c r="CA13" i="53" s="1"/>
  <c r="O12" i="53"/>
  <c r="D12" i="54" s="1"/>
  <c r="A6" i="53"/>
  <c r="A5" i="53"/>
  <c r="A4" i="53"/>
  <c r="A1" i="53"/>
  <c r="J87" i="52"/>
  <c r="I87" i="52"/>
  <c r="H87" i="52"/>
  <c r="S73" i="53" s="1"/>
  <c r="AG60" i="52"/>
  <c r="AF60" i="52"/>
  <c r="AD60" i="52"/>
  <c r="AC60" i="52"/>
  <c r="AA60" i="52"/>
  <c r="Z60" i="52"/>
  <c r="X60" i="52"/>
  <c r="W60" i="52"/>
  <c r="U60" i="52"/>
  <c r="T60" i="52"/>
  <c r="R60" i="52"/>
  <c r="Q60" i="52"/>
  <c r="O60" i="52"/>
  <c r="N60" i="52"/>
  <c r="L60" i="52"/>
  <c r="K60" i="52"/>
  <c r="I60" i="52"/>
  <c r="H60" i="52"/>
  <c r="F60" i="52"/>
  <c r="AJ59" i="52"/>
  <c r="AI59" i="52"/>
  <c r="AH59" i="52"/>
  <c r="AE59" i="52"/>
  <c r="AB59" i="52"/>
  <c r="Y59" i="52"/>
  <c r="V59" i="52"/>
  <c r="S59" i="52"/>
  <c r="P59" i="52"/>
  <c r="M59" i="52"/>
  <c r="J59" i="52"/>
  <c r="G59" i="52"/>
  <c r="AJ58" i="52"/>
  <c r="AI58" i="52"/>
  <c r="AH58" i="52"/>
  <c r="AE58" i="52"/>
  <c r="AB58" i="52"/>
  <c r="Y58" i="52"/>
  <c r="V58" i="52"/>
  <c r="S58" i="52"/>
  <c r="P58" i="52"/>
  <c r="M58" i="52"/>
  <c r="J58" i="52"/>
  <c r="G58" i="52"/>
  <c r="AJ57" i="52"/>
  <c r="AI57" i="52"/>
  <c r="AH57" i="52"/>
  <c r="AE57" i="52"/>
  <c r="AB57" i="52"/>
  <c r="Y57" i="52"/>
  <c r="V57" i="52"/>
  <c r="S57" i="52"/>
  <c r="P57" i="52"/>
  <c r="M57" i="52"/>
  <c r="J57" i="52"/>
  <c r="G57" i="52"/>
  <c r="AJ56" i="52"/>
  <c r="AI56" i="52"/>
  <c r="AH56" i="52"/>
  <c r="AE56" i="52"/>
  <c r="AB56" i="52"/>
  <c r="Y56" i="52"/>
  <c r="V56" i="52"/>
  <c r="S56" i="52"/>
  <c r="P56" i="52"/>
  <c r="M56" i="52"/>
  <c r="J56" i="52"/>
  <c r="G56" i="52"/>
  <c r="AJ55" i="52"/>
  <c r="AI55" i="52"/>
  <c r="AH55" i="52"/>
  <c r="AE55" i="52"/>
  <c r="AB55" i="52"/>
  <c r="Y55" i="52"/>
  <c r="V55" i="52"/>
  <c r="S55" i="52"/>
  <c r="P55" i="52"/>
  <c r="M55" i="52"/>
  <c r="J55" i="52"/>
  <c r="G55" i="52"/>
  <c r="AG53" i="52"/>
  <c r="AF53" i="52"/>
  <c r="AF62" i="52" s="1"/>
  <c r="AD53" i="52"/>
  <c r="AC53" i="52"/>
  <c r="AA53" i="52"/>
  <c r="Z53" i="52"/>
  <c r="X53" i="52"/>
  <c r="X62" i="52" s="1"/>
  <c r="W53" i="52"/>
  <c r="U53" i="52"/>
  <c r="T53" i="52"/>
  <c r="R53" i="52"/>
  <c r="Q53" i="52"/>
  <c r="O53" i="52"/>
  <c r="N53" i="52"/>
  <c r="L53" i="52"/>
  <c r="K53" i="52"/>
  <c r="I53" i="52"/>
  <c r="H53" i="52"/>
  <c r="F53" i="52"/>
  <c r="AJ52" i="52"/>
  <c r="AI52" i="52"/>
  <c r="AH52" i="52"/>
  <c r="AE52" i="52"/>
  <c r="AB52" i="52"/>
  <c r="Y52" i="52"/>
  <c r="V52" i="52"/>
  <c r="S52" i="52"/>
  <c r="P52" i="52"/>
  <c r="M52" i="52"/>
  <c r="J52" i="52"/>
  <c r="G52" i="52"/>
  <c r="AJ51" i="52"/>
  <c r="AI51" i="52"/>
  <c r="AH51" i="52"/>
  <c r="AE51" i="52"/>
  <c r="AB51" i="52"/>
  <c r="Y51" i="52"/>
  <c r="V51" i="52"/>
  <c r="S51" i="52"/>
  <c r="P51" i="52"/>
  <c r="M51" i="52"/>
  <c r="J51" i="52"/>
  <c r="G51" i="52"/>
  <c r="AJ50" i="52"/>
  <c r="AI50" i="52"/>
  <c r="AH50" i="52"/>
  <c r="AE50" i="52"/>
  <c r="AB50" i="52"/>
  <c r="Y50" i="52"/>
  <c r="V50" i="52"/>
  <c r="S50" i="52"/>
  <c r="P50" i="52"/>
  <c r="M50" i="52"/>
  <c r="J50" i="52"/>
  <c r="G50" i="52"/>
  <c r="AJ49" i="52"/>
  <c r="AI49" i="52"/>
  <c r="AH49" i="52"/>
  <c r="AE49" i="52"/>
  <c r="AB49" i="52"/>
  <c r="Y49" i="52"/>
  <c r="V49" i="52"/>
  <c r="S49" i="52"/>
  <c r="P49" i="52"/>
  <c r="M49" i="52"/>
  <c r="J49" i="52"/>
  <c r="G49" i="52"/>
  <c r="AJ46" i="52"/>
  <c r="AI46" i="52"/>
  <c r="AH46" i="52"/>
  <c r="AE46" i="52"/>
  <c r="AB46" i="52"/>
  <c r="Y46" i="52"/>
  <c r="V46" i="52"/>
  <c r="S46" i="52"/>
  <c r="P46" i="52"/>
  <c r="M46" i="52"/>
  <c r="J46" i="52"/>
  <c r="G46" i="52"/>
  <c r="AI34" i="52"/>
  <c r="AH34" i="52"/>
  <c r="AE34" i="52"/>
  <c r="AB34" i="52"/>
  <c r="Y34" i="52"/>
  <c r="V34" i="52"/>
  <c r="S34" i="52"/>
  <c r="S53" i="52" s="1"/>
  <c r="P34" i="52"/>
  <c r="M34" i="52"/>
  <c r="J34" i="52"/>
  <c r="G34" i="52"/>
  <c r="AF29" i="52"/>
  <c r="AB29" i="52"/>
  <c r="AA29" i="52"/>
  <c r="Z29" i="52"/>
  <c r="W29" i="52"/>
  <c r="U29" i="52"/>
  <c r="T29" i="52"/>
  <c r="Q29" i="52"/>
  <c r="N29" i="52"/>
  <c r="K29" i="52"/>
  <c r="J29" i="52"/>
  <c r="H29" i="52"/>
  <c r="E29" i="52"/>
  <c r="AF28" i="52"/>
  <c r="AC28" i="52"/>
  <c r="AB28" i="52"/>
  <c r="Z28" i="52"/>
  <c r="W28" i="52"/>
  <c r="T28" i="52"/>
  <c r="Q28" i="52"/>
  <c r="N28" i="52"/>
  <c r="K28" i="52"/>
  <c r="H28" i="52"/>
  <c r="E28" i="52"/>
  <c r="AF24" i="52"/>
  <c r="Z24" i="52"/>
  <c r="W24" i="52"/>
  <c r="T24" i="52"/>
  <c r="Q24" i="52"/>
  <c r="N24" i="52"/>
  <c r="K24" i="52"/>
  <c r="H24" i="52"/>
  <c r="E24" i="52"/>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20" i="50"/>
  <c r="C120" i="50"/>
  <c r="B120" i="50"/>
  <c r="AH106" i="50"/>
  <c r="AG106" i="50"/>
  <c r="AC9" i="50"/>
  <c r="Z9" i="50"/>
  <c r="W9" i="50"/>
  <c r="T9" i="50"/>
  <c r="Q9" i="50"/>
  <c r="N9" i="50"/>
  <c r="K9" i="50"/>
  <c r="H9" i="50"/>
  <c r="E9" i="50"/>
  <c r="B9" i="50"/>
  <c r="B7" i="50"/>
  <c r="A6" i="50"/>
  <c r="A5" i="50"/>
  <c r="A4" i="50"/>
  <c r="A1" i="50"/>
  <c r="O73" i="49"/>
  <c r="N73" i="49"/>
  <c r="M73" i="49"/>
  <c r="L73" i="49"/>
  <c r="K73" i="49"/>
  <c r="J73" i="49"/>
  <c r="I73" i="49"/>
  <c r="AC23" i="48"/>
  <c r="T23" i="48"/>
  <c r="Q23" i="48"/>
  <c r="V13" i="49"/>
  <c r="AC13" i="49" s="1"/>
  <c r="U13" i="49"/>
  <c r="AB13" i="49" s="1"/>
  <c r="AI13" i="49" s="1"/>
  <c r="AP13" i="49" s="1"/>
  <c r="AW13" i="49" s="1"/>
  <c r="BD13" i="49" s="1"/>
  <c r="BK13" i="49" s="1"/>
  <c r="BR13" i="49" s="1"/>
  <c r="BY13" i="49" s="1"/>
  <c r="T13" i="49"/>
  <c r="AA13" i="49" s="1"/>
  <c r="CA13" i="49" s="1"/>
  <c r="O12" i="49"/>
  <c r="D12" i="50" s="1"/>
  <c r="A6" i="49"/>
  <c r="A5" i="49"/>
  <c r="A4" i="49"/>
  <c r="A1" i="49"/>
  <c r="J87" i="48"/>
  <c r="G120" i="50" s="1"/>
  <c r="I87" i="48"/>
  <c r="H87" i="48"/>
  <c r="R73" i="49" s="1"/>
  <c r="AG60" i="48"/>
  <c r="AF60" i="48"/>
  <c r="AD60" i="48"/>
  <c r="AC60" i="48"/>
  <c r="AA60" i="48"/>
  <c r="Z60" i="48"/>
  <c r="X60" i="48"/>
  <c r="W60" i="48"/>
  <c r="U60" i="48"/>
  <c r="T60" i="48"/>
  <c r="R60" i="48"/>
  <c r="Q60" i="48"/>
  <c r="O60" i="48"/>
  <c r="N60" i="48"/>
  <c r="L60" i="48"/>
  <c r="K60" i="48"/>
  <c r="I60" i="48"/>
  <c r="H60" i="48"/>
  <c r="F60" i="48"/>
  <c r="AJ59" i="48"/>
  <c r="AI59" i="48"/>
  <c r="AH59" i="48"/>
  <c r="AE59" i="48"/>
  <c r="AB59" i="48"/>
  <c r="Y59" i="48"/>
  <c r="V59" i="48"/>
  <c r="S59" i="48"/>
  <c r="P59" i="48"/>
  <c r="M59" i="48"/>
  <c r="J59" i="48"/>
  <c r="G59" i="48"/>
  <c r="AJ58" i="48"/>
  <c r="AI58" i="48"/>
  <c r="AH58" i="48"/>
  <c r="AE58" i="48"/>
  <c r="AB58" i="48"/>
  <c r="Y58" i="48"/>
  <c r="V58" i="48"/>
  <c r="S58" i="48"/>
  <c r="P58" i="48"/>
  <c r="M58" i="48"/>
  <c r="J58" i="48"/>
  <c r="G58" i="48"/>
  <c r="AJ57" i="48"/>
  <c r="AI57" i="48"/>
  <c r="AH57" i="48"/>
  <c r="AE57" i="48"/>
  <c r="AB57" i="48"/>
  <c r="Y57" i="48"/>
  <c r="V57" i="48"/>
  <c r="S57" i="48"/>
  <c r="P57" i="48"/>
  <c r="M57" i="48"/>
  <c r="J57" i="48"/>
  <c r="G57" i="48"/>
  <c r="AJ56" i="48"/>
  <c r="AI56" i="48"/>
  <c r="AH56" i="48"/>
  <c r="AE56" i="48"/>
  <c r="AB56" i="48"/>
  <c r="Y56" i="48"/>
  <c r="V56" i="48"/>
  <c r="S56" i="48"/>
  <c r="P56" i="48"/>
  <c r="M56" i="48"/>
  <c r="J56" i="48"/>
  <c r="G56" i="48"/>
  <c r="AJ55" i="48"/>
  <c r="AI55" i="48"/>
  <c r="AH55" i="48"/>
  <c r="AE55" i="48"/>
  <c r="AB55" i="48"/>
  <c r="Y55" i="48"/>
  <c r="V55" i="48"/>
  <c r="S55" i="48"/>
  <c r="P55" i="48"/>
  <c r="M55" i="48"/>
  <c r="J55" i="48"/>
  <c r="G55" i="48"/>
  <c r="AG53" i="48"/>
  <c r="AF53" i="48"/>
  <c r="AF62" i="48" s="1"/>
  <c r="AD53" i="48"/>
  <c r="AD62" i="48" s="1"/>
  <c r="AC53" i="48"/>
  <c r="AA53" i="48"/>
  <c r="Z53" i="48"/>
  <c r="Z62" i="48" s="1"/>
  <c r="X53" i="48"/>
  <c r="W53" i="48"/>
  <c r="U53" i="48"/>
  <c r="T53" i="48"/>
  <c r="R53" i="48"/>
  <c r="Q53" i="48"/>
  <c r="Q62" i="48" s="1"/>
  <c r="O53" i="48"/>
  <c r="N53" i="48"/>
  <c r="L53" i="48"/>
  <c r="K53" i="48"/>
  <c r="I53" i="48"/>
  <c r="H53" i="48"/>
  <c r="F53" i="48"/>
  <c r="AJ52" i="48"/>
  <c r="AI52" i="48"/>
  <c r="AH52" i="48"/>
  <c r="AE52" i="48"/>
  <c r="AB52" i="48"/>
  <c r="Y52" i="48"/>
  <c r="V52" i="48"/>
  <c r="S52" i="48"/>
  <c r="P52" i="48"/>
  <c r="M52" i="48"/>
  <c r="J52" i="48"/>
  <c r="G52" i="48"/>
  <c r="AJ51" i="48"/>
  <c r="AI51" i="48"/>
  <c r="AH51" i="48"/>
  <c r="AE51" i="48"/>
  <c r="AB51" i="48"/>
  <c r="Y51" i="48"/>
  <c r="V51" i="48"/>
  <c r="S51" i="48"/>
  <c r="P51" i="48"/>
  <c r="M51" i="48"/>
  <c r="J51" i="48"/>
  <c r="G51" i="48"/>
  <c r="AJ50" i="48"/>
  <c r="AI50" i="48"/>
  <c r="AH50" i="48"/>
  <c r="AE50" i="48"/>
  <c r="AB50" i="48"/>
  <c r="Y50" i="48"/>
  <c r="V50" i="48"/>
  <c r="S50" i="48"/>
  <c r="P50" i="48"/>
  <c r="M50" i="48"/>
  <c r="J50" i="48"/>
  <c r="G50" i="48"/>
  <c r="AJ49" i="48"/>
  <c r="AI49" i="48"/>
  <c r="AH49" i="48"/>
  <c r="AE49" i="48"/>
  <c r="AB49" i="48"/>
  <c r="Y49" i="48"/>
  <c r="V49" i="48"/>
  <c r="S49" i="48"/>
  <c r="P49" i="48"/>
  <c r="M49" i="48"/>
  <c r="J49" i="48"/>
  <c r="G49" i="48"/>
  <c r="AJ46" i="48"/>
  <c r="AI46" i="48"/>
  <c r="AH46" i="48"/>
  <c r="AE46" i="48"/>
  <c r="AB46" i="48"/>
  <c r="Y46" i="48"/>
  <c r="V46" i="48"/>
  <c r="S46" i="48"/>
  <c r="P46" i="48"/>
  <c r="M46" i="48"/>
  <c r="J46" i="48"/>
  <c r="G46" i="48"/>
  <c r="AI34" i="48"/>
  <c r="AH34" i="48"/>
  <c r="AE34" i="48"/>
  <c r="AB34" i="48"/>
  <c r="Y34" i="48"/>
  <c r="V34" i="48"/>
  <c r="S34" i="48"/>
  <c r="P34" i="48"/>
  <c r="M34" i="48"/>
  <c r="J34" i="48"/>
  <c r="G34" i="48"/>
  <c r="AH29" i="48"/>
  <c r="AF29" i="48"/>
  <c r="AC29" i="48"/>
  <c r="AA29" i="48"/>
  <c r="Z29" i="48"/>
  <c r="W29" i="48"/>
  <c r="T29" i="48"/>
  <c r="Q29" i="48"/>
  <c r="P29" i="48"/>
  <c r="O29" i="48"/>
  <c r="N29" i="48"/>
  <c r="M29" i="48"/>
  <c r="L29" i="48"/>
  <c r="K29" i="48"/>
  <c r="J29" i="48"/>
  <c r="H29" i="48"/>
  <c r="E29" i="48"/>
  <c r="AF28" i="48"/>
  <c r="AC28" i="48"/>
  <c r="Z28" i="48"/>
  <c r="W28" i="48"/>
  <c r="T28" i="48"/>
  <c r="Q28" i="48"/>
  <c r="N28" i="48"/>
  <c r="K28" i="48"/>
  <c r="H28" i="48"/>
  <c r="E28" i="48"/>
  <c r="AF24" i="48"/>
  <c r="AC24" i="48"/>
  <c r="Z24" i="48"/>
  <c r="W24" i="48"/>
  <c r="T24" i="48"/>
  <c r="Q24" i="48"/>
  <c r="N24" i="48"/>
  <c r="K24" i="48"/>
  <c r="H24" i="48"/>
  <c r="E24" i="48"/>
  <c r="K23" i="48"/>
  <c r="A2" i="12"/>
  <c r="S34" i="9"/>
  <c r="S33" i="9"/>
  <c r="S32" i="9"/>
  <c r="S31" i="9"/>
  <c r="S30" i="9"/>
  <c r="S29" i="9"/>
  <c r="S28" i="9"/>
  <c r="S27" i="9"/>
  <c r="S26" i="9"/>
  <c r="S25" i="9"/>
  <c r="S24" i="9"/>
  <c r="S23" i="9"/>
  <c r="S22" i="9"/>
  <c r="S21" i="9"/>
  <c r="S20" i="9"/>
  <c r="S19" i="9"/>
  <c r="S18" i="9"/>
  <c r="S17" i="9"/>
  <c r="S16" i="9"/>
  <c r="S15" i="9"/>
  <c r="S14" i="9"/>
  <c r="V14" i="9" s="1"/>
  <c r="V57" i="9" s="1"/>
  <c r="V60" i="9" s="1"/>
  <c r="L30" i="9"/>
  <c r="L29" i="9"/>
  <c r="A193" i="39"/>
  <c r="A192" i="39"/>
  <c r="A136" i="39"/>
  <c r="A135" i="39"/>
  <c r="A127" i="39"/>
  <c r="A125" i="39"/>
  <c r="A124" i="39"/>
  <c r="A116" i="39"/>
  <c r="A106" i="39"/>
  <c r="A102" i="39"/>
  <c r="A94" i="39"/>
  <c r="A82" i="39"/>
  <c r="A54" i="39"/>
  <c r="H2" i="39"/>
  <c r="G2" i="39"/>
  <c r="A2" i="39"/>
  <c r="D120" i="38"/>
  <c r="C120" i="38"/>
  <c r="B120" i="38"/>
  <c r="AH106" i="38"/>
  <c r="AG106" i="38"/>
  <c r="A134" i="39"/>
  <c r="A133" i="39"/>
  <c r="A132" i="39"/>
  <c r="A131" i="39"/>
  <c r="A130" i="39"/>
  <c r="A129" i="39"/>
  <c r="A128" i="39"/>
  <c r="E28"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O73" i="37"/>
  <c r="N73" i="37"/>
  <c r="M73" i="37"/>
  <c r="L73" i="37"/>
  <c r="K73" i="37"/>
  <c r="J73"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V13" i="37"/>
  <c r="AC13" i="37" s="1"/>
  <c r="AJ13" i="37" s="1"/>
  <c r="AQ13" i="37" s="1"/>
  <c r="AX13" i="37" s="1"/>
  <c r="BE13" i="37" s="1"/>
  <c r="BL13" i="37" s="1"/>
  <c r="BS13" i="37" s="1"/>
  <c r="BZ13" i="37" s="1"/>
  <c r="U13" i="37"/>
  <c r="AB13" i="37" s="1"/>
  <c r="AI13" i="37" s="1"/>
  <c r="AP13" i="37" s="1"/>
  <c r="AW13" i="37" s="1"/>
  <c r="BD13" i="37" s="1"/>
  <c r="BK13" i="37" s="1"/>
  <c r="BR13" i="37" s="1"/>
  <c r="BY13" i="37" s="1"/>
  <c r="T13" i="37"/>
  <c r="AA13" i="37" s="1"/>
  <c r="O12" i="37"/>
  <c r="D12" i="38" s="1"/>
  <c r="A6" i="37"/>
  <c r="A5" i="37"/>
  <c r="A4" i="37"/>
  <c r="A1" i="37"/>
  <c r="J87" i="36"/>
  <c r="I87" i="36"/>
  <c r="F120" i="38" s="1"/>
  <c r="H87" i="36"/>
  <c r="S73" i="37" s="1"/>
  <c r="AG60" i="36"/>
  <c r="AF60" i="36"/>
  <c r="AD60" i="36"/>
  <c r="AC60" i="36"/>
  <c r="AA60" i="36"/>
  <c r="Z60" i="36"/>
  <c r="X60" i="36"/>
  <c r="W60" i="36"/>
  <c r="U60" i="36"/>
  <c r="T60" i="36"/>
  <c r="R60" i="36"/>
  <c r="Q60" i="36"/>
  <c r="O60" i="36"/>
  <c r="N60" i="36"/>
  <c r="L60" i="36"/>
  <c r="K60" i="36"/>
  <c r="I60" i="36"/>
  <c r="H60" i="36"/>
  <c r="F60" i="36"/>
  <c r="AJ59" i="36"/>
  <c r="AI59" i="36"/>
  <c r="AH59" i="36"/>
  <c r="AE59" i="36"/>
  <c r="AB59" i="36"/>
  <c r="Y59" i="36"/>
  <c r="V59" i="36"/>
  <c r="S59" i="36"/>
  <c r="P59" i="36"/>
  <c r="M59" i="36"/>
  <c r="J59" i="36"/>
  <c r="G59" i="36"/>
  <c r="AJ58" i="36"/>
  <c r="AI58" i="36"/>
  <c r="AH58" i="36"/>
  <c r="AE58" i="36"/>
  <c r="AB58" i="36"/>
  <c r="Y58" i="36"/>
  <c r="V58" i="36"/>
  <c r="S58" i="36"/>
  <c r="P58" i="36"/>
  <c r="M58" i="36"/>
  <c r="J58" i="36"/>
  <c r="G58" i="36"/>
  <c r="AJ57" i="36"/>
  <c r="AI57" i="36"/>
  <c r="AH57" i="36"/>
  <c r="AE57" i="36"/>
  <c r="AB57" i="36"/>
  <c r="Y57" i="36"/>
  <c r="V57" i="36"/>
  <c r="S57" i="36"/>
  <c r="P57" i="36"/>
  <c r="M57" i="36"/>
  <c r="J57" i="36"/>
  <c r="G57" i="36"/>
  <c r="AJ56" i="36"/>
  <c r="AI56" i="36"/>
  <c r="AH56" i="36"/>
  <c r="AE56" i="36"/>
  <c r="AB56" i="36"/>
  <c r="Y56" i="36"/>
  <c r="V56" i="36"/>
  <c r="S56" i="36"/>
  <c r="P56" i="36"/>
  <c r="M56" i="36"/>
  <c r="J56" i="36"/>
  <c r="G56" i="36"/>
  <c r="AJ55" i="36"/>
  <c r="AI55" i="36"/>
  <c r="AH55" i="36"/>
  <c r="AE55" i="36"/>
  <c r="AB55" i="36"/>
  <c r="Y55" i="36"/>
  <c r="V55" i="36"/>
  <c r="S55" i="36"/>
  <c r="P55" i="36"/>
  <c r="M55" i="36"/>
  <c r="J55" i="36"/>
  <c r="G55" i="36"/>
  <c r="AG53" i="36"/>
  <c r="AF53" i="36"/>
  <c r="AD53" i="36"/>
  <c r="AC53" i="36"/>
  <c r="AC53" i="56" s="1"/>
  <c r="AA53" i="36"/>
  <c r="Z53" i="36"/>
  <c r="X53" i="36"/>
  <c r="X53" i="56" s="1"/>
  <c r="W53" i="36"/>
  <c r="W53" i="56" s="1"/>
  <c r="U53" i="36"/>
  <c r="T53" i="36"/>
  <c r="R53" i="36"/>
  <c r="Q53" i="36"/>
  <c r="Q53" i="56" s="1"/>
  <c r="O53" i="36"/>
  <c r="N53" i="36"/>
  <c r="L53" i="36"/>
  <c r="L53" i="56" s="1"/>
  <c r="K53" i="36"/>
  <c r="K53" i="56" s="1"/>
  <c r="I53" i="36"/>
  <c r="H53" i="36"/>
  <c r="F53" i="36"/>
  <c r="AJ52" i="36"/>
  <c r="AI52" i="36"/>
  <c r="AH52" i="36"/>
  <c r="AE52" i="36"/>
  <c r="AB52" i="36"/>
  <c r="Y52" i="36"/>
  <c r="V52" i="36"/>
  <c r="S52" i="36"/>
  <c r="P52" i="36"/>
  <c r="M52" i="36"/>
  <c r="J52" i="36"/>
  <c r="G52" i="36"/>
  <c r="AJ51" i="36"/>
  <c r="AI51" i="36"/>
  <c r="AH51" i="36"/>
  <c r="AE51" i="36"/>
  <c r="AB51" i="36"/>
  <c r="Y51" i="36"/>
  <c r="V51" i="36"/>
  <c r="S51" i="36"/>
  <c r="P51" i="36"/>
  <c r="M51" i="36"/>
  <c r="J51" i="36"/>
  <c r="G51" i="36"/>
  <c r="AJ50" i="36"/>
  <c r="AI50" i="36"/>
  <c r="AH50" i="36"/>
  <c r="AE50" i="36"/>
  <c r="AB50" i="36"/>
  <c r="Y50" i="36"/>
  <c r="V50" i="36"/>
  <c r="S50" i="36"/>
  <c r="P50" i="36"/>
  <c r="M50" i="36"/>
  <c r="J50" i="36"/>
  <c r="G50" i="36"/>
  <c r="AJ49" i="36"/>
  <c r="AI49" i="36"/>
  <c r="AH49" i="36"/>
  <c r="AE49" i="36"/>
  <c r="AB49" i="36"/>
  <c r="Y49" i="36"/>
  <c r="V49" i="36"/>
  <c r="S49" i="36"/>
  <c r="P49" i="36"/>
  <c r="M49" i="36"/>
  <c r="J49" i="36"/>
  <c r="G49" i="36"/>
  <c r="AJ46" i="36"/>
  <c r="AI46" i="36"/>
  <c r="AH46" i="36"/>
  <c r="AE46" i="36"/>
  <c r="AB46" i="36"/>
  <c r="Y46" i="36"/>
  <c r="V46" i="36"/>
  <c r="S46" i="36"/>
  <c r="P46" i="36"/>
  <c r="M46" i="36"/>
  <c r="J46" i="36"/>
  <c r="G46" i="36"/>
  <c r="AI34" i="36"/>
  <c r="AH34" i="36"/>
  <c r="AE34" i="36"/>
  <c r="AB34" i="36"/>
  <c r="Y34" i="36"/>
  <c r="V34" i="36"/>
  <c r="S34" i="36"/>
  <c r="P34" i="36"/>
  <c r="M34" i="36"/>
  <c r="J34" i="36"/>
  <c r="G34" i="36"/>
  <c r="AC29" i="36"/>
  <c r="Z29" i="36"/>
  <c r="T28" i="36"/>
  <c r="CC12" i="37"/>
  <c r="AH12" i="38" s="1"/>
  <c r="BZ12" i="37"/>
  <c r="AE12" i="38" s="1"/>
  <c r="BS12" i="37"/>
  <c r="AB12" i="38" s="1"/>
  <c r="BL12" i="37"/>
  <c r="Y12" i="38" s="1"/>
  <c r="BE12" i="37"/>
  <c r="V12" i="38" s="1"/>
  <c r="AX12" i="37"/>
  <c r="S12" i="38" s="1"/>
  <c r="AQ12" i="37"/>
  <c r="P12" i="38" s="1"/>
  <c r="P21" i="36"/>
  <c r="AJ12" i="37" s="1"/>
  <c r="M12" i="38" s="1"/>
  <c r="AC12" i="37"/>
  <c r="J12" i="38" s="1"/>
  <c r="V12" i="37"/>
  <c r="G12" i="38" s="1"/>
  <c r="D12" i="63" l="1"/>
  <c r="D12" i="67"/>
  <c r="D12" i="71"/>
  <c r="BC60" i="70"/>
  <c r="BC61" i="70" s="1"/>
  <c r="W23" i="69" s="1"/>
  <c r="W25" i="69" s="1"/>
  <c r="W27" i="69" s="1"/>
  <c r="AO60" i="70"/>
  <c r="AO61" i="70" s="1"/>
  <c r="Q23" i="69" s="1"/>
  <c r="Q25" i="69" s="1"/>
  <c r="Q27" i="69" s="1"/>
  <c r="N60" i="70"/>
  <c r="BX60" i="70"/>
  <c r="BX61" i="70" s="1"/>
  <c r="AF23" i="69" s="1"/>
  <c r="AF25" i="69" s="1"/>
  <c r="AF27" i="69" s="1"/>
  <c r="AA60" i="70"/>
  <c r="AA61" i="70" s="1"/>
  <c r="K23" i="69" s="1"/>
  <c r="K25" i="69" s="1"/>
  <c r="K27" i="69" s="1"/>
  <c r="AD62" i="65"/>
  <c r="K62" i="65"/>
  <c r="O53" i="56"/>
  <c r="AA53" i="56"/>
  <c r="F53" i="56"/>
  <c r="N53" i="56"/>
  <c r="Z53" i="56"/>
  <c r="I62" i="48"/>
  <c r="H53" i="56"/>
  <c r="T53" i="56"/>
  <c r="AF53" i="56"/>
  <c r="U62" i="48"/>
  <c r="I53" i="56"/>
  <c r="U53" i="56"/>
  <c r="AG53" i="56"/>
  <c r="R62" i="36"/>
  <c r="R53" i="56"/>
  <c r="AD62" i="36"/>
  <c r="AD53" i="56"/>
  <c r="F62" i="52"/>
  <c r="R62" i="52"/>
  <c r="T62" i="36"/>
  <c r="AF62" i="36"/>
  <c r="L62" i="36"/>
  <c r="AG62" i="57"/>
  <c r="I62" i="65"/>
  <c r="M60" i="57"/>
  <c r="AG62" i="36"/>
  <c r="L62" i="48"/>
  <c r="Q62" i="52"/>
  <c r="Q62" i="57"/>
  <c r="AC62" i="65"/>
  <c r="R62" i="57"/>
  <c r="N62" i="36"/>
  <c r="X62" i="57"/>
  <c r="CC16" i="70"/>
  <c r="AB60" i="48"/>
  <c r="AJ93" i="69"/>
  <c r="AK93" i="69"/>
  <c r="AJ93" i="52"/>
  <c r="AK93" i="52"/>
  <c r="AJ93" i="61"/>
  <c r="AK93" i="61"/>
  <c r="AK93" i="57"/>
  <c r="AJ93" i="57"/>
  <c r="AK93" i="48"/>
  <c r="AJ93" i="48"/>
  <c r="AJ93" i="65"/>
  <c r="AK93" i="65"/>
  <c r="P53" i="36"/>
  <c r="AI93" i="69"/>
  <c r="D5" i="69"/>
  <c r="AI93" i="52"/>
  <c r="D5" i="52"/>
  <c r="AI93" i="61"/>
  <c r="AI19" i="61" s="1"/>
  <c r="CA10" i="62" s="1"/>
  <c r="D5" i="61"/>
  <c r="AI87" i="61" s="1"/>
  <c r="AI93" i="36"/>
  <c r="AI19" i="36" s="1"/>
  <c r="CA10" i="37" s="1"/>
  <c r="AF10" i="38" s="1"/>
  <c r="D5" i="36"/>
  <c r="AI87" i="36" s="1"/>
  <c r="AI93" i="57"/>
  <c r="AI19" i="57" s="1"/>
  <c r="CA10" i="58" s="1"/>
  <c r="AF10" i="59" s="1"/>
  <c r="D5" i="57"/>
  <c r="AI87" i="57" s="1"/>
  <c r="AI93" i="48"/>
  <c r="AI19" i="48" s="1"/>
  <c r="CA10" i="49" s="1"/>
  <c r="AF10" i="50" s="1"/>
  <c r="D5" i="48"/>
  <c r="AI87" i="48" s="1"/>
  <c r="AI93" i="65"/>
  <c r="AI19" i="65" s="1"/>
  <c r="CA10" i="66" s="1"/>
  <c r="D5" i="65"/>
  <c r="AI87" i="65" s="1"/>
  <c r="AE60" i="61"/>
  <c r="V60" i="57"/>
  <c r="Y53" i="57"/>
  <c r="AH53" i="65"/>
  <c r="G53" i="69"/>
  <c r="AE53" i="69"/>
  <c r="V53" i="36"/>
  <c r="G53" i="48"/>
  <c r="G60" i="48"/>
  <c r="Y60" i="65"/>
  <c r="Y53" i="36"/>
  <c r="P53" i="69"/>
  <c r="BC12" i="66"/>
  <c r="AO12" i="53"/>
  <c r="N12" i="54" s="1"/>
  <c r="AV12" i="53"/>
  <c r="Q12" i="54" s="1"/>
  <c r="CA12" i="53"/>
  <c r="AF12" i="54" s="1"/>
  <c r="T12" i="53"/>
  <c r="E12" i="54" s="1"/>
  <c r="P60" i="61"/>
  <c r="P60" i="52"/>
  <c r="G60" i="36"/>
  <c r="AE60" i="36"/>
  <c r="P53" i="48"/>
  <c r="AB60" i="65"/>
  <c r="Y53" i="69"/>
  <c r="Y60" i="69"/>
  <c r="AE53" i="48"/>
  <c r="AB60" i="36"/>
  <c r="M53" i="61"/>
  <c r="M60" i="61"/>
  <c r="AK59" i="36"/>
  <c r="S53" i="48"/>
  <c r="B6" i="70"/>
  <c r="M53" i="36"/>
  <c r="T73" i="70"/>
  <c r="AI91" i="56"/>
  <c r="AI84" i="56"/>
  <c r="F120" i="71"/>
  <c r="V60" i="48"/>
  <c r="M53" i="69"/>
  <c r="G120" i="71"/>
  <c r="V73" i="62"/>
  <c r="K87" i="69"/>
  <c r="AC73" i="70" s="1"/>
  <c r="P60" i="57"/>
  <c r="B5" i="70"/>
  <c r="Q62" i="36"/>
  <c r="AA62" i="36"/>
  <c r="AK55" i="52"/>
  <c r="K87" i="52"/>
  <c r="AC73" i="53" s="1"/>
  <c r="T73" i="53"/>
  <c r="I62" i="57"/>
  <c r="T62" i="69"/>
  <c r="AF62" i="69"/>
  <c r="X62" i="69"/>
  <c r="CC48" i="70"/>
  <c r="AC62" i="48"/>
  <c r="AB53" i="69"/>
  <c r="AH53" i="36"/>
  <c r="AH60" i="48"/>
  <c r="E62" i="57"/>
  <c r="AC62" i="57"/>
  <c r="AK46" i="69"/>
  <c r="AK49" i="69"/>
  <c r="AK57" i="69"/>
  <c r="H62" i="57"/>
  <c r="AK59" i="57"/>
  <c r="F62" i="57"/>
  <c r="AJ60" i="69"/>
  <c r="CC13" i="58"/>
  <c r="AJ13" i="58"/>
  <c r="AQ13" i="58" s="1"/>
  <c r="AX13" i="58" s="1"/>
  <c r="BE13" i="58" s="1"/>
  <c r="BL13" i="58" s="1"/>
  <c r="BS13" i="58" s="1"/>
  <c r="BZ13" i="58" s="1"/>
  <c r="Y60" i="61"/>
  <c r="V53" i="48"/>
  <c r="Y53" i="52"/>
  <c r="G60" i="57"/>
  <c r="AK58" i="57"/>
  <c r="AJ13" i="62"/>
  <c r="AQ13" i="62" s="1"/>
  <c r="AX13" i="62" s="1"/>
  <c r="BE13" i="62" s="1"/>
  <c r="BL13" i="62" s="1"/>
  <c r="BS13" i="62" s="1"/>
  <c r="BZ13" i="62" s="1"/>
  <c r="U62" i="36"/>
  <c r="M60" i="36"/>
  <c r="K87" i="36"/>
  <c r="Y73" i="37" s="1"/>
  <c r="AG62" i="48"/>
  <c r="J60" i="52"/>
  <c r="AK58" i="52"/>
  <c r="AH13" i="53"/>
  <c r="AO13" i="53" s="1"/>
  <c r="AV13" i="53" s="1"/>
  <c r="BC13" i="53" s="1"/>
  <c r="BJ13" i="53" s="1"/>
  <c r="BQ13" i="53" s="1"/>
  <c r="BX13" i="53" s="1"/>
  <c r="AK34" i="57"/>
  <c r="AK51" i="57"/>
  <c r="AK52" i="57"/>
  <c r="N62" i="65"/>
  <c r="AH53" i="69"/>
  <c r="Q62" i="69"/>
  <c r="G60" i="69"/>
  <c r="Z58" i="70"/>
  <c r="P73" i="70"/>
  <c r="AK57" i="36"/>
  <c r="AK46" i="36"/>
  <c r="AK49" i="36"/>
  <c r="E62" i="36"/>
  <c r="W62" i="36"/>
  <c r="L87" i="36"/>
  <c r="I120" i="38" s="1"/>
  <c r="AK56" i="48"/>
  <c r="AK58" i="48"/>
  <c r="K87" i="48"/>
  <c r="AA73" i="49" s="1"/>
  <c r="T62" i="52"/>
  <c r="W62" i="57"/>
  <c r="S60" i="57"/>
  <c r="S62" i="57" s="1"/>
  <c r="AG62" i="65"/>
  <c r="AK56" i="69"/>
  <c r="BL57" i="70"/>
  <c r="BL60" i="70" s="1"/>
  <c r="BK60" i="70" s="1"/>
  <c r="U16" i="70"/>
  <c r="CB16" i="70" s="1"/>
  <c r="U48" i="70"/>
  <c r="CB48" i="70" s="1"/>
  <c r="J53" i="36"/>
  <c r="S60" i="36"/>
  <c r="AJ60" i="48"/>
  <c r="AK52" i="36"/>
  <c r="Q73" i="37"/>
  <c r="P53" i="57"/>
  <c r="AK50" i="36"/>
  <c r="Z62" i="36"/>
  <c r="AK49" i="48"/>
  <c r="AK59" i="48"/>
  <c r="J53" i="52"/>
  <c r="V60" i="52"/>
  <c r="K62" i="57"/>
  <c r="AA62" i="57"/>
  <c r="J53" i="69"/>
  <c r="W62" i="69"/>
  <c r="AK55" i="69"/>
  <c r="P60" i="69"/>
  <c r="M87" i="69"/>
  <c r="CC24" i="70"/>
  <c r="N62" i="61"/>
  <c r="AK49" i="52"/>
  <c r="E62" i="52"/>
  <c r="AK59" i="52"/>
  <c r="Y60" i="57"/>
  <c r="AJ60" i="65"/>
  <c r="S53" i="36"/>
  <c r="K62" i="36"/>
  <c r="AI60" i="36"/>
  <c r="S60" i="48"/>
  <c r="K62" i="48"/>
  <c r="M53" i="52"/>
  <c r="Z62" i="52"/>
  <c r="Y60" i="52"/>
  <c r="AI60" i="52"/>
  <c r="L62" i="57"/>
  <c r="AE60" i="57"/>
  <c r="U62" i="65"/>
  <c r="AK51" i="69"/>
  <c r="F62" i="69"/>
  <c r="AI60" i="69"/>
  <c r="T61" i="70"/>
  <c r="F62" i="36"/>
  <c r="R62" i="48"/>
  <c r="H62" i="36"/>
  <c r="W62" i="52"/>
  <c r="AC62" i="36"/>
  <c r="AJ60" i="36"/>
  <c r="M53" i="48"/>
  <c r="H62" i="48"/>
  <c r="X62" i="48"/>
  <c r="AC25" i="48"/>
  <c r="AK50" i="52"/>
  <c r="I62" i="52"/>
  <c r="N62" i="57"/>
  <c r="W62" i="65"/>
  <c r="H62" i="69"/>
  <c r="J60" i="48"/>
  <c r="U62" i="52"/>
  <c r="Q62" i="65"/>
  <c r="K62" i="52"/>
  <c r="AC62" i="52"/>
  <c r="AE60" i="52"/>
  <c r="F62" i="65"/>
  <c r="BZ57" i="70"/>
  <c r="CC56" i="70"/>
  <c r="Y53" i="48"/>
  <c r="AK58" i="36"/>
  <c r="AF62" i="61"/>
  <c r="T62" i="48"/>
  <c r="AB53" i="36"/>
  <c r="O62" i="36"/>
  <c r="AK46" i="48"/>
  <c r="O62" i="48"/>
  <c r="V53" i="52"/>
  <c r="L62" i="52"/>
  <c r="AH60" i="52"/>
  <c r="AE53" i="57"/>
  <c r="V53" i="69"/>
  <c r="AK52" i="69"/>
  <c r="CC40" i="70"/>
  <c r="T25" i="52"/>
  <c r="T27" i="52" s="1"/>
  <c r="AC25" i="61"/>
  <c r="M12" i="37"/>
  <c r="B12" i="38" s="1"/>
  <c r="B6" i="38"/>
  <c r="B6" i="37"/>
  <c r="B6" i="54"/>
  <c r="B6" i="53"/>
  <c r="B5" i="59"/>
  <c r="B5" i="58"/>
  <c r="B4" i="54"/>
  <c r="B4" i="53"/>
  <c r="B4" i="67"/>
  <c r="B4" i="66"/>
  <c r="B4" i="71"/>
  <c r="B4" i="70"/>
  <c r="B4" i="63"/>
  <c r="B4" i="62"/>
  <c r="B4" i="59"/>
  <c r="B4" i="58"/>
  <c r="B6" i="48"/>
  <c r="AK88" i="48" s="1"/>
  <c r="AG90" i="48"/>
  <c r="AD123" i="50" s="1"/>
  <c r="B3" i="49"/>
  <c r="B3" i="59"/>
  <c r="B3" i="58"/>
  <c r="AC90" i="65"/>
  <c r="BN76" i="66" s="1"/>
  <c r="B3" i="66"/>
  <c r="AH90" i="69"/>
  <c r="B3" i="70"/>
  <c r="AC90" i="61"/>
  <c r="BQ76" i="62" s="1"/>
  <c r="B3" i="62"/>
  <c r="AD90" i="36"/>
  <c r="AA123" i="38" s="1"/>
  <c r="B3" i="37"/>
  <c r="AH90" i="52"/>
  <c r="AE123" i="54" s="1"/>
  <c r="B3" i="53"/>
  <c r="CC32" i="70"/>
  <c r="AC57" i="70"/>
  <c r="AC60" i="70" s="1"/>
  <c r="BB58" i="70"/>
  <c r="CB47" i="70"/>
  <c r="CC13" i="70"/>
  <c r="AG58" i="70"/>
  <c r="BW58" i="70"/>
  <c r="U40" i="70"/>
  <c r="U56" i="70"/>
  <c r="BE57" i="70"/>
  <c r="BE60" i="70" s="1"/>
  <c r="AH13" i="70"/>
  <c r="AO13" i="70" s="1"/>
  <c r="AV13" i="70" s="1"/>
  <c r="BC13" i="70" s="1"/>
  <c r="BJ13" i="70" s="1"/>
  <c r="BQ13" i="70" s="1"/>
  <c r="BX13" i="70" s="1"/>
  <c r="S58" i="70"/>
  <c r="AN58" i="70"/>
  <c r="CB55" i="70"/>
  <c r="L58" i="70"/>
  <c r="BI58" i="70"/>
  <c r="BY57" i="70"/>
  <c r="AU58" i="70"/>
  <c r="BP58" i="70"/>
  <c r="AH13" i="62"/>
  <c r="AO13" i="62" s="1"/>
  <c r="AV13" i="62" s="1"/>
  <c r="BC13" i="62" s="1"/>
  <c r="BJ13" i="62" s="1"/>
  <c r="BQ13" i="62" s="1"/>
  <c r="BX13" i="62" s="1"/>
  <c r="Z23" i="57"/>
  <c r="Z25" i="57" s="1"/>
  <c r="Z27" i="57" s="1"/>
  <c r="AC23" i="57"/>
  <c r="AC25" i="57" s="1"/>
  <c r="AC27" i="57" s="1"/>
  <c r="K23" i="52"/>
  <c r="K25" i="52" s="1"/>
  <c r="K27" i="52" s="1"/>
  <c r="G23" i="52"/>
  <c r="B5" i="50"/>
  <c r="B5" i="49"/>
  <c r="B5" i="38"/>
  <c r="B5" i="37"/>
  <c r="B4" i="38"/>
  <c r="B4" i="37"/>
  <c r="B4" i="50"/>
  <c r="CC13" i="49"/>
  <c r="AJ13" i="49"/>
  <c r="AQ13" i="49" s="1"/>
  <c r="AX13" i="49" s="1"/>
  <c r="BE13" i="49" s="1"/>
  <c r="BL13" i="49" s="1"/>
  <c r="BS13" i="49" s="1"/>
  <c r="BZ13" i="49" s="1"/>
  <c r="AH13" i="37"/>
  <c r="AO13" i="37" s="1"/>
  <c r="AV13" i="37" s="1"/>
  <c r="BC13" i="37" s="1"/>
  <c r="BJ13" i="37" s="1"/>
  <c r="BQ13" i="37" s="1"/>
  <c r="BX13" i="37" s="1"/>
  <c r="CA13" i="37"/>
  <c r="AC62" i="61"/>
  <c r="AB60" i="61"/>
  <c r="AK59" i="61"/>
  <c r="AK46" i="61"/>
  <c r="S60" i="61"/>
  <c r="P53" i="61"/>
  <c r="E62" i="61"/>
  <c r="Q62" i="61"/>
  <c r="AK58" i="61"/>
  <c r="AJ60" i="61"/>
  <c r="AK51" i="61"/>
  <c r="AK52" i="61"/>
  <c r="Y53" i="61"/>
  <c r="V60" i="61"/>
  <c r="S53" i="65"/>
  <c r="AK34" i="65"/>
  <c r="AB53" i="65"/>
  <c r="AB62" i="65" s="1"/>
  <c r="AK49" i="65"/>
  <c r="AJ53" i="65"/>
  <c r="M53" i="65"/>
  <c r="Y53" i="65"/>
  <c r="L62" i="65"/>
  <c r="AK58" i="65"/>
  <c r="J60" i="65"/>
  <c r="AA62" i="65"/>
  <c r="AK52" i="65"/>
  <c r="AK56" i="65"/>
  <c r="AK57" i="65"/>
  <c r="P60" i="65"/>
  <c r="H62" i="65"/>
  <c r="V60" i="65"/>
  <c r="AH60" i="65"/>
  <c r="Z25" i="65"/>
  <c r="Z27" i="65" s="1"/>
  <c r="AI28" i="65"/>
  <c r="Q25" i="65"/>
  <c r="Q27" i="65" s="1"/>
  <c r="AI24" i="65"/>
  <c r="N25" i="52"/>
  <c r="N27" i="52" s="1"/>
  <c r="AI28" i="48"/>
  <c r="K25" i="48"/>
  <c r="K27" i="48" s="1"/>
  <c r="Q25" i="48"/>
  <c r="Q27" i="48" s="1"/>
  <c r="T23" i="57"/>
  <c r="T25" i="57" s="1"/>
  <c r="T27" i="57" s="1"/>
  <c r="AF23" i="65"/>
  <c r="AF25" i="65" s="1"/>
  <c r="AF27" i="65" s="1"/>
  <c r="T25" i="65"/>
  <c r="T27" i="65" s="1"/>
  <c r="W23" i="61"/>
  <c r="W25" i="61" s="1"/>
  <c r="W27" i="61" s="1"/>
  <c r="Z23" i="61"/>
  <c r="Z25" i="61" s="1"/>
  <c r="Z27" i="61" s="1"/>
  <c r="W23" i="57"/>
  <c r="W25" i="57" s="1"/>
  <c r="W27" i="57" s="1"/>
  <c r="E23" i="57"/>
  <c r="E25" i="57" s="1"/>
  <c r="E27" i="57" s="1"/>
  <c r="K23" i="57"/>
  <c r="K25" i="57" s="1"/>
  <c r="K27" i="57" s="1"/>
  <c r="E23" i="52"/>
  <c r="E25" i="52" s="1"/>
  <c r="E27" i="52" s="1"/>
  <c r="E23" i="48"/>
  <c r="E25" i="48" s="1"/>
  <c r="E27" i="48" s="1"/>
  <c r="AF23" i="48"/>
  <c r="AF25" i="48" s="1"/>
  <c r="AF27" i="48" s="1"/>
  <c r="AG87" i="56"/>
  <c r="AG62" i="69"/>
  <c r="AA62" i="69"/>
  <c r="AI28" i="69"/>
  <c r="AI24" i="69"/>
  <c r="AC25" i="65"/>
  <c r="AC27" i="65" s="1"/>
  <c r="K25" i="65"/>
  <c r="K27" i="65" s="1"/>
  <c r="N25" i="65"/>
  <c r="N27" i="65" s="1"/>
  <c r="T62" i="61"/>
  <c r="T25" i="61"/>
  <c r="T27" i="61" s="1"/>
  <c r="K25" i="61"/>
  <c r="K27" i="61" s="1"/>
  <c r="AD62" i="57"/>
  <c r="U62" i="57"/>
  <c r="N25" i="57"/>
  <c r="N27" i="57" s="1"/>
  <c r="AF25" i="57"/>
  <c r="AF27" i="57" s="1"/>
  <c r="AD62" i="52"/>
  <c r="H62" i="52"/>
  <c r="O62" i="52"/>
  <c r="AA62" i="52"/>
  <c r="W62" i="48"/>
  <c r="AI53" i="48"/>
  <c r="B14" i="48" s="1"/>
  <c r="AA62" i="48"/>
  <c r="T25" i="48"/>
  <c r="T27" i="48" s="1"/>
  <c r="AI29" i="48"/>
  <c r="X62" i="36"/>
  <c r="AJ93" i="36"/>
  <c r="J90" i="48"/>
  <c r="G123" i="50" s="1"/>
  <c r="AI90" i="48"/>
  <c r="AF123" i="50" s="1"/>
  <c r="F90" i="52"/>
  <c r="C123" i="54" s="1"/>
  <c r="K87" i="56"/>
  <c r="V90" i="52"/>
  <c r="S123" i="54" s="1"/>
  <c r="N87" i="56"/>
  <c r="S87" i="56"/>
  <c r="AH87" i="56"/>
  <c r="B6" i="57"/>
  <c r="AJ92" i="57" s="1"/>
  <c r="AI59" i="56"/>
  <c r="AJ50" i="56"/>
  <c r="AJ59" i="56"/>
  <c r="AJ57" i="56"/>
  <c r="AI52" i="56"/>
  <c r="AJ52" i="56"/>
  <c r="AI57" i="56"/>
  <c r="AI58" i="56"/>
  <c r="AJ58" i="56"/>
  <c r="AI51" i="56"/>
  <c r="AI92" i="52"/>
  <c r="B6" i="36"/>
  <c r="AJ92" i="36" s="1"/>
  <c r="S90" i="48"/>
  <c r="P123" i="50" s="1"/>
  <c r="Z90" i="48"/>
  <c r="BG76" i="49" s="1"/>
  <c r="Q87" i="56"/>
  <c r="AI87" i="56"/>
  <c r="F87" i="56"/>
  <c r="Y87" i="56"/>
  <c r="T87" i="56"/>
  <c r="H87" i="56"/>
  <c r="Z87" i="56"/>
  <c r="J87" i="56"/>
  <c r="AB87" i="56"/>
  <c r="AJ35" i="56"/>
  <c r="B6" i="50"/>
  <c r="B6" i="59"/>
  <c r="B6" i="71"/>
  <c r="D6" i="56"/>
  <c r="AI90" i="56"/>
  <c r="B6" i="61"/>
  <c r="AJ92" i="61" s="1"/>
  <c r="K90" i="52"/>
  <c r="AC76" i="53" s="1"/>
  <c r="AA90" i="52"/>
  <c r="X123" i="54" s="1"/>
  <c r="S90" i="52"/>
  <c r="P123" i="54" s="1"/>
  <c r="AI90" i="52"/>
  <c r="AF123" i="54" s="1"/>
  <c r="P87" i="56"/>
  <c r="X87" i="56"/>
  <c r="AC87" i="56"/>
  <c r="AK87" i="56"/>
  <c r="AJ90" i="61"/>
  <c r="CB76" i="62" s="1"/>
  <c r="G90" i="36"/>
  <c r="D123" i="38" s="1"/>
  <c r="R90" i="65"/>
  <c r="O123" i="67" s="1"/>
  <c r="V90" i="36"/>
  <c r="S123" i="38" s="1"/>
  <c r="N90" i="52"/>
  <c r="AI76" i="53" s="1"/>
  <c r="AD90" i="52"/>
  <c r="AA123" i="54" s="1"/>
  <c r="G90" i="61"/>
  <c r="D123" i="63" s="1"/>
  <c r="AK91" i="56"/>
  <c r="B6" i="65"/>
  <c r="AJ88" i="65" s="1"/>
  <c r="F90" i="57"/>
  <c r="C123" i="59" s="1"/>
  <c r="V90" i="57"/>
  <c r="S123" i="59" s="1"/>
  <c r="O90" i="36"/>
  <c r="L123" i="38" s="1"/>
  <c r="F90" i="48"/>
  <c r="C123" i="50" s="1"/>
  <c r="V90" i="48"/>
  <c r="S123" i="50" s="1"/>
  <c r="L90" i="52"/>
  <c r="I123" i="54" s="1"/>
  <c r="T90" i="52"/>
  <c r="AV76" i="53" s="1"/>
  <c r="AB90" i="52"/>
  <c r="Y123" i="54" s="1"/>
  <c r="AJ90" i="52"/>
  <c r="CB76" i="53" s="1"/>
  <c r="G90" i="57"/>
  <c r="D123" i="59" s="1"/>
  <c r="W90" i="57"/>
  <c r="AZ76" i="58" s="1"/>
  <c r="AK90" i="61"/>
  <c r="AH123" i="63" s="1"/>
  <c r="R90" i="36"/>
  <c r="O123" i="38" s="1"/>
  <c r="G90" i="48"/>
  <c r="D123" i="50" s="1"/>
  <c r="W90" i="48"/>
  <c r="BE76" i="49" s="1"/>
  <c r="O76" i="53"/>
  <c r="M90" i="52"/>
  <c r="J123" i="54" s="1"/>
  <c r="U90" i="52"/>
  <c r="R123" i="54" s="1"/>
  <c r="AC90" i="52"/>
  <c r="Z123" i="54" s="1"/>
  <c r="AK90" i="52"/>
  <c r="I87" i="56"/>
  <c r="R87" i="56"/>
  <c r="AA87" i="56"/>
  <c r="AJ87" i="56"/>
  <c r="I90" i="57"/>
  <c r="F123" i="59" s="1"/>
  <c r="Y90" i="57"/>
  <c r="V123" i="59" s="1"/>
  <c r="L90" i="65"/>
  <c r="I123" i="67" s="1"/>
  <c r="AG90" i="69"/>
  <c r="M90" i="57"/>
  <c r="J123" i="59" s="1"/>
  <c r="K90" i="48"/>
  <c r="H123" i="50" s="1"/>
  <c r="W90" i="52"/>
  <c r="AY76" i="53" s="1"/>
  <c r="AD90" i="57"/>
  <c r="AA123" i="59" s="1"/>
  <c r="AE90" i="36"/>
  <c r="AB123" i="38" s="1"/>
  <c r="N90" i="48"/>
  <c r="AH76" i="49" s="1"/>
  <c r="AD90" i="48"/>
  <c r="AA123" i="50" s="1"/>
  <c r="H90" i="52"/>
  <c r="S76" i="53" s="1"/>
  <c r="P90" i="52"/>
  <c r="M123" i="54" s="1"/>
  <c r="X90" i="52"/>
  <c r="U123" i="54" s="1"/>
  <c r="AF90" i="52"/>
  <c r="BU76" i="53" s="1"/>
  <c r="L87" i="56"/>
  <c r="U87" i="56"/>
  <c r="AD87" i="56"/>
  <c r="O90" i="57"/>
  <c r="L123" i="59" s="1"/>
  <c r="AE90" i="57"/>
  <c r="AB123" i="59" s="1"/>
  <c r="T90" i="61"/>
  <c r="AX76" i="62" s="1"/>
  <c r="V90" i="65"/>
  <c r="S123" i="67" s="1"/>
  <c r="AA90" i="48"/>
  <c r="X123" i="50" s="1"/>
  <c r="G90" i="52"/>
  <c r="D123" i="54" s="1"/>
  <c r="AE90" i="52"/>
  <c r="AB123" i="54" s="1"/>
  <c r="N90" i="57"/>
  <c r="AF76" i="58" s="1"/>
  <c r="U90" i="65"/>
  <c r="R123" i="67" s="1"/>
  <c r="AH90" i="36"/>
  <c r="AE123" i="38" s="1"/>
  <c r="O90" i="48"/>
  <c r="L123" i="50" s="1"/>
  <c r="AE90" i="48"/>
  <c r="AB123" i="50" s="1"/>
  <c r="I90" i="52"/>
  <c r="F123" i="54" s="1"/>
  <c r="Q90" i="52"/>
  <c r="AN76" i="53" s="1"/>
  <c r="Y90" i="52"/>
  <c r="V123" i="54" s="1"/>
  <c r="AG90" i="52"/>
  <c r="AD123" i="54" s="1"/>
  <c r="B3" i="54"/>
  <c r="M87" i="56"/>
  <c r="V87" i="56"/>
  <c r="AF87" i="56"/>
  <c r="Q90" i="57"/>
  <c r="N123" i="59" s="1"/>
  <c r="AG90" i="57"/>
  <c r="AD123" i="59" s="1"/>
  <c r="U90" i="61"/>
  <c r="R123" i="63" s="1"/>
  <c r="AF90" i="65"/>
  <c r="AC123" i="67" s="1"/>
  <c r="AC90" i="57"/>
  <c r="BM76" i="58" s="1"/>
  <c r="W90" i="36"/>
  <c r="BC76" i="37" s="1"/>
  <c r="O90" i="52"/>
  <c r="L123" i="54" s="1"/>
  <c r="O90" i="61"/>
  <c r="L123" i="63" s="1"/>
  <c r="F90" i="36"/>
  <c r="C123" i="38" s="1"/>
  <c r="R90" i="48"/>
  <c r="O123" i="50" s="1"/>
  <c r="AH90" i="48"/>
  <c r="AE123" i="50" s="1"/>
  <c r="J90" i="52"/>
  <c r="G123" i="54" s="1"/>
  <c r="R90" i="52"/>
  <c r="O123" i="54" s="1"/>
  <c r="Z90" i="52"/>
  <c r="BI76" i="53" s="1"/>
  <c r="B3" i="38"/>
  <c r="J76" i="58"/>
  <c r="U90" i="57"/>
  <c r="R123" i="59" s="1"/>
  <c r="AK90" i="57"/>
  <c r="CC76" i="58" s="1"/>
  <c r="AB90" i="61"/>
  <c r="Y123" i="63" s="1"/>
  <c r="AI47" i="56"/>
  <c r="AI35" i="56"/>
  <c r="AK34" i="36"/>
  <c r="AI50" i="56"/>
  <c r="AJ47" i="56"/>
  <c r="AI34" i="56"/>
  <c r="AJ51" i="56"/>
  <c r="AI56" i="56"/>
  <c r="AJ34" i="56"/>
  <c r="AJ56" i="56"/>
  <c r="B3" i="71"/>
  <c r="AE90" i="69"/>
  <c r="W90" i="69"/>
  <c r="O90" i="69"/>
  <c r="G90" i="69"/>
  <c r="AC90" i="69"/>
  <c r="T90" i="69"/>
  <c r="K90" i="69"/>
  <c r="AK90" i="69"/>
  <c r="AB90" i="69"/>
  <c r="S90" i="69"/>
  <c r="J90" i="69"/>
  <c r="H90" i="69"/>
  <c r="AJ90" i="69"/>
  <c r="AA90" i="69"/>
  <c r="R90" i="69"/>
  <c r="I90" i="69"/>
  <c r="AI90" i="69"/>
  <c r="Z90" i="69"/>
  <c r="Q90" i="69"/>
  <c r="AF90" i="69"/>
  <c r="V90" i="69"/>
  <c r="M90" i="69"/>
  <c r="AD90" i="69"/>
  <c r="U90" i="69"/>
  <c r="L90" i="69"/>
  <c r="AI53" i="69"/>
  <c r="B14" i="69" s="1"/>
  <c r="X90" i="69"/>
  <c r="AB22" i="70"/>
  <c r="CB22" i="70" s="1"/>
  <c r="CC22" i="70"/>
  <c r="CB28" i="70"/>
  <c r="AB38" i="70"/>
  <c r="CB38" i="70" s="1"/>
  <c r="CC38" i="70"/>
  <c r="AB51" i="70"/>
  <c r="CB51" i="70" s="1"/>
  <c r="CC51" i="70"/>
  <c r="G24" i="69"/>
  <c r="B6" i="69"/>
  <c r="AI92" i="69"/>
  <c r="AH60" i="69"/>
  <c r="V60" i="69"/>
  <c r="AK59" i="69"/>
  <c r="J60" i="69"/>
  <c r="Y90" i="69"/>
  <c r="CC15" i="70"/>
  <c r="AI15" i="70"/>
  <c r="CB15" i="70" s="1"/>
  <c r="CC17" i="70"/>
  <c r="CC21" i="70"/>
  <c r="AB27" i="70"/>
  <c r="CB27" i="70" s="1"/>
  <c r="CC27" i="70"/>
  <c r="CC31" i="70"/>
  <c r="AI31" i="70"/>
  <c r="CB31" i="70" s="1"/>
  <c r="CC33" i="70"/>
  <c r="CC37" i="70"/>
  <c r="CB44" i="70"/>
  <c r="AP50" i="70"/>
  <c r="CB50" i="70" s="1"/>
  <c r="CC50" i="70"/>
  <c r="N57" i="70"/>
  <c r="AP26" i="70"/>
  <c r="CB26" i="70" s="1"/>
  <c r="CC26" i="70"/>
  <c r="CB20" i="70"/>
  <c r="AB54" i="70"/>
  <c r="CB54" i="70" s="1"/>
  <c r="CC54" i="70"/>
  <c r="AK58" i="69"/>
  <c r="F90" i="69"/>
  <c r="AB19" i="70"/>
  <c r="CB19" i="70" s="1"/>
  <c r="CC19" i="70"/>
  <c r="CC23" i="70"/>
  <c r="AI23" i="70"/>
  <c r="CB23" i="70" s="1"/>
  <c r="CC25" i="70"/>
  <c r="CC29" i="70"/>
  <c r="AB35" i="70"/>
  <c r="CB35" i="70" s="1"/>
  <c r="CC35" i="70"/>
  <c r="CC53" i="70"/>
  <c r="BR57" i="70"/>
  <c r="AP42" i="70"/>
  <c r="CB42" i="70" s="1"/>
  <c r="CC42" i="70"/>
  <c r="BJ61" i="70"/>
  <c r="BS57" i="70"/>
  <c r="BS60" i="70" s="1"/>
  <c r="BR60" i="70" s="1"/>
  <c r="AI29" i="69"/>
  <c r="S53" i="69"/>
  <c r="S62" i="69" s="1"/>
  <c r="AK34" i="69"/>
  <c r="AJ53" i="69"/>
  <c r="M60" i="69"/>
  <c r="K62" i="69"/>
  <c r="N90" i="69"/>
  <c r="AP18" i="70"/>
  <c r="CB18" i="70" s="1"/>
  <c r="CC18" i="70"/>
  <c r="AP34" i="70"/>
  <c r="CB34" i="70" s="1"/>
  <c r="CC34" i="70"/>
  <c r="CB39" i="70"/>
  <c r="AB46" i="70"/>
  <c r="CB46" i="70" s="1"/>
  <c r="CC46" i="70"/>
  <c r="AB43" i="70"/>
  <c r="CB43" i="70" s="1"/>
  <c r="CC43" i="70"/>
  <c r="AW14" i="70"/>
  <c r="AW57" i="70" s="1"/>
  <c r="AX57" i="70"/>
  <c r="AX60" i="70" s="1"/>
  <c r="AW60" i="70" s="1"/>
  <c r="AB14" i="70"/>
  <c r="CC14" i="70"/>
  <c r="AB30" i="70"/>
  <c r="CB30" i="70" s="1"/>
  <c r="CC30" i="70"/>
  <c r="CB36" i="70"/>
  <c r="AK50" i="69"/>
  <c r="Z62" i="69"/>
  <c r="AB60" i="69"/>
  <c r="P90" i="69"/>
  <c r="CC45" i="70"/>
  <c r="CB52" i="70"/>
  <c r="AH61" i="70"/>
  <c r="CB21" i="70"/>
  <c r="CB29" i="70"/>
  <c r="CB37" i="70"/>
  <c r="CB45" i="70"/>
  <c r="CB53" i="70"/>
  <c r="L87" i="69"/>
  <c r="J24" i="69"/>
  <c r="BD57" i="70"/>
  <c r="CB33" i="70"/>
  <c r="CB49" i="70"/>
  <c r="AA28" i="69"/>
  <c r="E120" i="71"/>
  <c r="U73" i="70"/>
  <c r="S73" i="70"/>
  <c r="R73" i="70"/>
  <c r="Q73" i="70"/>
  <c r="V73" i="70"/>
  <c r="AJ57" i="70"/>
  <c r="AJ60" i="70" s="1"/>
  <c r="AI60" i="70" s="1"/>
  <c r="CC39" i="70"/>
  <c r="CC47" i="70"/>
  <c r="CC55" i="70"/>
  <c r="O61" i="70"/>
  <c r="AA24" i="69"/>
  <c r="AB24" i="69"/>
  <c r="B5" i="71"/>
  <c r="AE60" i="69"/>
  <c r="AE62" i="69" s="1"/>
  <c r="CB41" i="70"/>
  <c r="Y24" i="69"/>
  <c r="CC20" i="70"/>
  <c r="CC28" i="70"/>
  <c r="CC36" i="70"/>
  <c r="CC44" i="70"/>
  <c r="CC52" i="70"/>
  <c r="AV61" i="70"/>
  <c r="X24" i="69"/>
  <c r="CB17" i="70"/>
  <c r="CB25" i="70"/>
  <c r="BQ61" i="70"/>
  <c r="AP14" i="70"/>
  <c r="AQ57" i="70"/>
  <c r="AQ60" i="70" s="1"/>
  <c r="BK57" i="70"/>
  <c r="CA57" i="70"/>
  <c r="CB24" i="70"/>
  <c r="CB32" i="70"/>
  <c r="CC41" i="70"/>
  <c r="CC49" i="70"/>
  <c r="CB56" i="70"/>
  <c r="I29" i="69"/>
  <c r="V24" i="69"/>
  <c r="S29" i="69"/>
  <c r="R29" i="69"/>
  <c r="O24" i="69"/>
  <c r="AE28" i="69"/>
  <c r="AD28" i="69"/>
  <c r="AG24" i="69"/>
  <c r="L28" i="69"/>
  <c r="AH28" i="69"/>
  <c r="AG28" i="69"/>
  <c r="R24" i="69"/>
  <c r="S24" i="69"/>
  <c r="AH24" i="69"/>
  <c r="O28" i="69"/>
  <c r="P28" i="69"/>
  <c r="P24" i="69"/>
  <c r="AE24" i="69"/>
  <c r="Y28" i="69"/>
  <c r="X28" i="69"/>
  <c r="G29" i="69"/>
  <c r="R28" i="69"/>
  <c r="M24" i="69"/>
  <c r="S28" i="69"/>
  <c r="AE29" i="69"/>
  <c r="AD29" i="69"/>
  <c r="AH29" i="69"/>
  <c r="M29" i="69"/>
  <c r="AB29" i="69"/>
  <c r="M28" i="69"/>
  <c r="AB28" i="69"/>
  <c r="P29" i="69"/>
  <c r="J29" i="69"/>
  <c r="G28" i="69"/>
  <c r="V28" i="69"/>
  <c r="U28" i="69"/>
  <c r="J28" i="69"/>
  <c r="X29" i="69"/>
  <c r="V29" i="69"/>
  <c r="Y29" i="69"/>
  <c r="U29" i="69"/>
  <c r="O29" i="69"/>
  <c r="AA29" i="69"/>
  <c r="B5" i="67"/>
  <c r="AK51" i="65"/>
  <c r="AD24" i="65"/>
  <c r="O62" i="65"/>
  <c r="AI53" i="65"/>
  <c r="B14" i="65" s="1"/>
  <c r="M90" i="65"/>
  <c r="J123" i="67" s="1"/>
  <c r="AH90" i="65"/>
  <c r="AE123" i="67" s="1"/>
  <c r="G120" i="67"/>
  <c r="Y23" i="65"/>
  <c r="R28" i="65"/>
  <c r="AK46" i="65"/>
  <c r="AE60" i="65"/>
  <c r="G60" i="65"/>
  <c r="W25" i="65"/>
  <c r="W27" i="65" s="1"/>
  <c r="P53" i="65"/>
  <c r="W90" i="65"/>
  <c r="CC13" i="66"/>
  <c r="B6" i="67"/>
  <c r="AI29" i="65"/>
  <c r="J53" i="65"/>
  <c r="AK50" i="65"/>
  <c r="AH13" i="66"/>
  <c r="AO13" i="66" s="1"/>
  <c r="AV13" i="66" s="1"/>
  <c r="BC13" i="66" s="1"/>
  <c r="BJ13" i="66" s="1"/>
  <c r="BQ13" i="66" s="1"/>
  <c r="BX13" i="66" s="1"/>
  <c r="G53" i="65"/>
  <c r="AE53" i="65"/>
  <c r="M60" i="65"/>
  <c r="G90" i="65"/>
  <c r="D123" i="67" s="1"/>
  <c r="R24" i="65"/>
  <c r="AG28" i="65"/>
  <c r="AH28" i="65"/>
  <c r="M87" i="65"/>
  <c r="AK55" i="65"/>
  <c r="AG90" i="65"/>
  <c r="AD123" i="67" s="1"/>
  <c r="Y90" i="65"/>
  <c r="V123" i="67" s="1"/>
  <c r="Q90" i="65"/>
  <c r="I90" i="65"/>
  <c r="F123" i="67" s="1"/>
  <c r="AI90" i="65"/>
  <c r="AA90" i="65"/>
  <c r="X123" i="67" s="1"/>
  <c r="S90" i="65"/>
  <c r="P123" i="67" s="1"/>
  <c r="K90" i="65"/>
  <c r="AB90" i="65"/>
  <c r="Y123" i="67" s="1"/>
  <c r="P90" i="65"/>
  <c r="M123" i="67" s="1"/>
  <c r="F90" i="65"/>
  <c r="C123" i="67" s="1"/>
  <c r="B3" i="67"/>
  <c r="AK90" i="65"/>
  <c r="Z90" i="65"/>
  <c r="O90" i="65"/>
  <c r="L123" i="67" s="1"/>
  <c r="AJ90" i="65"/>
  <c r="X90" i="65"/>
  <c r="U123" i="67" s="1"/>
  <c r="N90" i="65"/>
  <c r="AD90" i="65"/>
  <c r="AA123" i="67" s="1"/>
  <c r="T90" i="65"/>
  <c r="H90" i="65"/>
  <c r="V53" i="65"/>
  <c r="AK59" i="65"/>
  <c r="J90" i="65"/>
  <c r="G123" i="67" s="1"/>
  <c r="AE90" i="65"/>
  <c r="AB123" i="67" s="1"/>
  <c r="R62" i="65"/>
  <c r="Z62" i="65"/>
  <c r="S60" i="65"/>
  <c r="K87" i="65"/>
  <c r="H23" i="65"/>
  <c r="H25" i="65" s="1"/>
  <c r="H27" i="65" s="1"/>
  <c r="P24" i="65"/>
  <c r="AB24" i="65"/>
  <c r="O24" i="65"/>
  <c r="AI60" i="65"/>
  <c r="E120" i="67"/>
  <c r="S73" i="66"/>
  <c r="V73" i="66"/>
  <c r="U73" i="66"/>
  <c r="T73" i="66"/>
  <c r="Q73" i="66"/>
  <c r="X24" i="65"/>
  <c r="U24" i="65"/>
  <c r="X62" i="65"/>
  <c r="AF62" i="65"/>
  <c r="F120" i="67"/>
  <c r="L87" i="65"/>
  <c r="R73" i="66"/>
  <c r="AA24" i="65"/>
  <c r="L24" i="65"/>
  <c r="S24" i="65"/>
  <c r="I24" i="65"/>
  <c r="AB29" i="65"/>
  <c r="I29" i="65"/>
  <c r="J24" i="65"/>
  <c r="J29" i="65"/>
  <c r="AD29" i="65"/>
  <c r="O28" i="65"/>
  <c r="AE28" i="65"/>
  <c r="AD28" i="65"/>
  <c r="V29" i="65"/>
  <c r="G24" i="65"/>
  <c r="AE24" i="65"/>
  <c r="V28" i="65"/>
  <c r="U28" i="65"/>
  <c r="AH29" i="65"/>
  <c r="AA28" i="65"/>
  <c r="G28" i="65"/>
  <c r="M24" i="65"/>
  <c r="Y24" i="65"/>
  <c r="P28" i="65"/>
  <c r="Y28" i="65"/>
  <c r="X28" i="65"/>
  <c r="V24" i="65"/>
  <c r="AH24" i="65"/>
  <c r="M28" i="65"/>
  <c r="AB28" i="65"/>
  <c r="AA29" i="65"/>
  <c r="X29" i="65"/>
  <c r="M29" i="65"/>
  <c r="G29" i="65"/>
  <c r="S29" i="65"/>
  <c r="AE29" i="65"/>
  <c r="O29" i="65"/>
  <c r="P29" i="65"/>
  <c r="AG29" i="65"/>
  <c r="S28" i="65"/>
  <c r="Y29" i="65"/>
  <c r="B5" i="63"/>
  <c r="AE53" i="61"/>
  <c r="Q23" i="61"/>
  <c r="Q25" i="61" s="1"/>
  <c r="Q27" i="61" s="1"/>
  <c r="AF23" i="61"/>
  <c r="AF25" i="61" s="1"/>
  <c r="AF27" i="61" s="1"/>
  <c r="V53" i="61"/>
  <c r="AG24" i="61"/>
  <c r="AI24" i="61"/>
  <c r="H62" i="61"/>
  <c r="AI53" i="61"/>
  <c r="B14" i="61" s="1"/>
  <c r="AK50" i="61"/>
  <c r="AK56" i="61"/>
  <c r="S53" i="61"/>
  <c r="B6" i="63"/>
  <c r="AK34" i="61"/>
  <c r="E120" i="63"/>
  <c r="U73" i="62"/>
  <c r="R73" i="62"/>
  <c r="Q73" i="62"/>
  <c r="P73" i="62"/>
  <c r="K87" i="61"/>
  <c r="T73" i="62"/>
  <c r="W90" i="61"/>
  <c r="AB53" i="61"/>
  <c r="AB62" i="61" s="1"/>
  <c r="AI60" i="61"/>
  <c r="G120" i="63"/>
  <c r="M87" i="61"/>
  <c r="L90" i="61"/>
  <c r="I123" i="63" s="1"/>
  <c r="AK49" i="61"/>
  <c r="H23" i="61"/>
  <c r="H25" i="61" s="1"/>
  <c r="H27" i="61" s="1"/>
  <c r="B3" i="63"/>
  <c r="AI90" i="61"/>
  <c r="AA90" i="61"/>
  <c r="X123" i="63" s="1"/>
  <c r="S90" i="61"/>
  <c r="P123" i="63" s="1"/>
  <c r="K90" i="61"/>
  <c r="AH90" i="61"/>
  <c r="AE123" i="63" s="1"/>
  <c r="Z90" i="61"/>
  <c r="R90" i="61"/>
  <c r="O123" i="63" s="1"/>
  <c r="J90" i="61"/>
  <c r="G123" i="63" s="1"/>
  <c r="AG90" i="61"/>
  <c r="AD123" i="63" s="1"/>
  <c r="Y90" i="61"/>
  <c r="V123" i="63" s="1"/>
  <c r="Q90" i="61"/>
  <c r="I90" i="61"/>
  <c r="F123" i="63" s="1"/>
  <c r="AF90" i="61"/>
  <c r="X90" i="61"/>
  <c r="U123" i="63" s="1"/>
  <c r="P90" i="61"/>
  <c r="M123" i="63" s="1"/>
  <c r="H90" i="61"/>
  <c r="V90" i="61"/>
  <c r="S123" i="63" s="1"/>
  <c r="F90" i="61"/>
  <c r="C123" i="63" s="1"/>
  <c r="AI28" i="61"/>
  <c r="AJ53" i="61"/>
  <c r="AK55" i="61"/>
  <c r="M90" i="61"/>
  <c r="J123" i="63" s="1"/>
  <c r="AD90" i="61"/>
  <c r="AA123" i="63" s="1"/>
  <c r="P24" i="61"/>
  <c r="F120" i="63"/>
  <c r="L87" i="61"/>
  <c r="J53" i="61"/>
  <c r="AH53" i="61"/>
  <c r="G53" i="61"/>
  <c r="J60" i="61"/>
  <c r="AH60" i="61"/>
  <c r="AK57" i="61"/>
  <c r="G60" i="61"/>
  <c r="N90" i="61"/>
  <c r="AE90" i="61"/>
  <c r="AB123" i="63" s="1"/>
  <c r="N23" i="61"/>
  <c r="N25" i="61" s="1"/>
  <c r="N27" i="61" s="1"/>
  <c r="P28" i="61"/>
  <c r="U24" i="61"/>
  <c r="U28" i="61"/>
  <c r="V28" i="61"/>
  <c r="X24" i="61"/>
  <c r="Y24" i="61"/>
  <c r="Y28" i="61"/>
  <c r="AA24" i="61"/>
  <c r="J24" i="61"/>
  <c r="L28" i="61"/>
  <c r="AB28" i="61"/>
  <c r="L24" i="61"/>
  <c r="M24" i="61"/>
  <c r="AD24" i="61"/>
  <c r="AE24" i="61"/>
  <c r="S24" i="61"/>
  <c r="J28" i="61"/>
  <c r="G28" i="61"/>
  <c r="G24" i="61"/>
  <c r="V24" i="61"/>
  <c r="AD28" i="61"/>
  <c r="AE28" i="61"/>
  <c r="AB24" i="61"/>
  <c r="S28" i="61"/>
  <c r="AH28" i="61"/>
  <c r="AG28" i="61"/>
  <c r="R28" i="61"/>
  <c r="E120" i="59"/>
  <c r="P73" i="58"/>
  <c r="V73" i="58"/>
  <c r="R73" i="58"/>
  <c r="U73" i="58"/>
  <c r="T73" i="58"/>
  <c r="S73" i="58"/>
  <c r="K87" i="57"/>
  <c r="J28" i="57"/>
  <c r="J53" i="57"/>
  <c r="AH53" i="57"/>
  <c r="G53" i="57"/>
  <c r="AK55" i="57"/>
  <c r="AK56" i="57"/>
  <c r="AI29" i="57"/>
  <c r="M53" i="57"/>
  <c r="M62" i="57" s="1"/>
  <c r="AK50" i="57"/>
  <c r="J60" i="57"/>
  <c r="AH60" i="57"/>
  <c r="AK57" i="57"/>
  <c r="Q73" i="58"/>
  <c r="AH24" i="57"/>
  <c r="AG24" i="57"/>
  <c r="AD24" i="57"/>
  <c r="O24" i="57"/>
  <c r="AI28" i="57"/>
  <c r="AD28" i="57"/>
  <c r="AK49" i="57"/>
  <c r="G120" i="59"/>
  <c r="M87" i="57"/>
  <c r="CA13" i="58"/>
  <c r="F120" i="59"/>
  <c r="AB53" i="57"/>
  <c r="O62" i="57"/>
  <c r="AI60" i="57"/>
  <c r="L87" i="57"/>
  <c r="V53" i="57"/>
  <c r="V62" i="57" s="1"/>
  <c r="AK46" i="57"/>
  <c r="AI24" i="57"/>
  <c r="AJ53" i="57"/>
  <c r="AI53" i="57"/>
  <c r="B14" i="57" s="1"/>
  <c r="AB60" i="57"/>
  <c r="AJ60" i="57"/>
  <c r="H90" i="57"/>
  <c r="P90" i="57"/>
  <c r="M123" i="59" s="1"/>
  <c r="X90" i="57"/>
  <c r="U123" i="59" s="1"/>
  <c r="AF90" i="57"/>
  <c r="AA29" i="57"/>
  <c r="J90" i="57"/>
  <c r="G123" i="59" s="1"/>
  <c r="R90" i="57"/>
  <c r="O123" i="59" s="1"/>
  <c r="Z90" i="57"/>
  <c r="AH90" i="57"/>
  <c r="AE123" i="59" s="1"/>
  <c r="AE24" i="57"/>
  <c r="AH28" i="57"/>
  <c r="K90" i="57"/>
  <c r="S90" i="57"/>
  <c r="P123" i="59" s="1"/>
  <c r="AA90" i="57"/>
  <c r="X123" i="59" s="1"/>
  <c r="AI90" i="57"/>
  <c r="H23" i="57"/>
  <c r="H25" i="57" s="1"/>
  <c r="H27" i="57" s="1"/>
  <c r="J24" i="57"/>
  <c r="V29" i="57"/>
  <c r="U29" i="57"/>
  <c r="I29" i="57"/>
  <c r="Y24" i="57"/>
  <c r="X24" i="57"/>
  <c r="P28" i="57"/>
  <c r="L90" i="57"/>
  <c r="I123" i="59" s="1"/>
  <c r="T90" i="57"/>
  <c r="AB90" i="57"/>
  <c r="Y123" i="59" s="1"/>
  <c r="AJ90" i="57"/>
  <c r="M24" i="57"/>
  <c r="AA24" i="57"/>
  <c r="O28" i="57"/>
  <c r="G29" i="57"/>
  <c r="S24" i="57"/>
  <c r="R24" i="57"/>
  <c r="G28" i="57"/>
  <c r="AE29" i="57"/>
  <c r="AD29" i="57"/>
  <c r="L29" i="57"/>
  <c r="M29" i="57"/>
  <c r="V24" i="57"/>
  <c r="U24" i="57"/>
  <c r="X28" i="57"/>
  <c r="P29" i="57"/>
  <c r="G24" i="57"/>
  <c r="AB28" i="57"/>
  <c r="AA28" i="57"/>
  <c r="S29" i="57"/>
  <c r="R29" i="57"/>
  <c r="P24" i="57"/>
  <c r="AB24" i="57"/>
  <c r="U28" i="57"/>
  <c r="V28" i="57"/>
  <c r="M28" i="57"/>
  <c r="AG29" i="57"/>
  <c r="AH29" i="57"/>
  <c r="AE28" i="57"/>
  <c r="S28" i="57"/>
  <c r="AG28" i="57"/>
  <c r="L28" i="57"/>
  <c r="Y28" i="57"/>
  <c r="Y29" i="57"/>
  <c r="G87" i="56"/>
  <c r="O87" i="56"/>
  <c r="W87" i="56"/>
  <c r="AJ21" i="56"/>
  <c r="S84" i="56"/>
  <c r="K84" i="56"/>
  <c r="O84" i="56"/>
  <c r="B5" i="54"/>
  <c r="L90" i="48"/>
  <c r="I123" i="50" s="1"/>
  <c r="T90" i="48"/>
  <c r="Q123" i="50" s="1"/>
  <c r="AB90" i="48"/>
  <c r="Y123" i="50" s="1"/>
  <c r="AJ90" i="48"/>
  <c r="AG123" i="50" s="1"/>
  <c r="L76" i="49"/>
  <c r="M90" i="48"/>
  <c r="J123" i="50" s="1"/>
  <c r="U90" i="48"/>
  <c r="R123" i="50" s="1"/>
  <c r="AC90" i="48"/>
  <c r="BP76" i="49" s="1"/>
  <c r="AK90" i="48"/>
  <c r="AH123" i="50" s="1"/>
  <c r="B3" i="50"/>
  <c r="H90" i="48"/>
  <c r="V76" i="49" s="1"/>
  <c r="P90" i="48"/>
  <c r="M123" i="50" s="1"/>
  <c r="X90" i="48"/>
  <c r="U123" i="50" s="1"/>
  <c r="AF90" i="48"/>
  <c r="BX76" i="49" s="1"/>
  <c r="I90" i="48"/>
  <c r="F123" i="50" s="1"/>
  <c r="Q90" i="48"/>
  <c r="N123" i="50" s="1"/>
  <c r="Y90" i="48"/>
  <c r="V123" i="50" s="1"/>
  <c r="S90" i="36"/>
  <c r="P123" i="38" s="1"/>
  <c r="AI90" i="36"/>
  <c r="AF123" i="38" s="1"/>
  <c r="J90" i="36"/>
  <c r="G123" i="38" s="1"/>
  <c r="Z90" i="36"/>
  <c r="BJ76" i="37" s="1"/>
  <c r="K90" i="36"/>
  <c r="AA76" i="37" s="1"/>
  <c r="AA90" i="36"/>
  <c r="X123" i="38" s="1"/>
  <c r="N90" i="36"/>
  <c r="AD76" i="37" s="1"/>
  <c r="L90" i="36"/>
  <c r="I123" i="38" s="1"/>
  <c r="T90" i="36"/>
  <c r="AT76" i="37" s="1"/>
  <c r="AB90" i="36"/>
  <c r="Y123" i="38" s="1"/>
  <c r="AJ90" i="36"/>
  <c r="AG123" i="38" s="1"/>
  <c r="M90" i="36"/>
  <c r="J123" i="38" s="1"/>
  <c r="U90" i="36"/>
  <c r="R123" i="38" s="1"/>
  <c r="AC90" i="36"/>
  <c r="BQ76" i="37" s="1"/>
  <c r="AK90" i="36"/>
  <c r="CC76" i="37" s="1"/>
  <c r="H90" i="36"/>
  <c r="R76" i="37" s="1"/>
  <c r="P90" i="36"/>
  <c r="M123" i="38" s="1"/>
  <c r="X90" i="36"/>
  <c r="U123" i="38" s="1"/>
  <c r="AF90" i="36"/>
  <c r="BV76" i="37" s="1"/>
  <c r="I90" i="36"/>
  <c r="F123" i="38" s="1"/>
  <c r="Q90" i="36"/>
  <c r="AK76" i="37" s="1"/>
  <c r="Y90" i="36"/>
  <c r="V123" i="38" s="1"/>
  <c r="AG90" i="36"/>
  <c r="AD123" i="38" s="1"/>
  <c r="CC13" i="53"/>
  <c r="AJ13" i="53"/>
  <c r="AQ13" i="53" s="1"/>
  <c r="AX13" i="53" s="1"/>
  <c r="BE13" i="53" s="1"/>
  <c r="BL13" i="53" s="1"/>
  <c r="BS13" i="53" s="1"/>
  <c r="BZ13" i="53" s="1"/>
  <c r="AB23" i="52"/>
  <c r="AI53" i="52"/>
  <c r="B14" i="52" s="1"/>
  <c r="F120" i="54"/>
  <c r="AI24" i="52"/>
  <c r="N62" i="52"/>
  <c r="AB60" i="52"/>
  <c r="Q23" i="52"/>
  <c r="Q25" i="52" s="1"/>
  <c r="Q27" i="52" s="1"/>
  <c r="X24" i="52"/>
  <c r="AB53" i="52"/>
  <c r="AK57" i="52"/>
  <c r="S60" i="52"/>
  <c r="S62" i="52" s="1"/>
  <c r="D6" i="52"/>
  <c r="AI28" i="52"/>
  <c r="AE53" i="52"/>
  <c r="L87" i="52"/>
  <c r="AH53" i="52"/>
  <c r="M60" i="52"/>
  <c r="AJ60" i="52"/>
  <c r="R28" i="52"/>
  <c r="AK34" i="52"/>
  <c r="G53" i="52"/>
  <c r="AI29" i="52"/>
  <c r="AK46" i="52"/>
  <c r="AK52" i="52"/>
  <c r="H23" i="52"/>
  <c r="AH24" i="52"/>
  <c r="AJ88" i="52"/>
  <c r="AJ92" i="52"/>
  <c r="AK88" i="52"/>
  <c r="AI88" i="52"/>
  <c r="AK92" i="52"/>
  <c r="G60" i="52"/>
  <c r="P53" i="52"/>
  <c r="G120" i="54"/>
  <c r="M87" i="52"/>
  <c r="AC23" i="52"/>
  <c r="AC25" i="52" s="1"/>
  <c r="AC27" i="52" s="1"/>
  <c r="U24" i="52"/>
  <c r="AK51" i="52"/>
  <c r="L24" i="52"/>
  <c r="AB24" i="52"/>
  <c r="AJ53" i="52"/>
  <c r="AG62" i="52"/>
  <c r="Z23" i="52"/>
  <c r="Z25" i="52" s="1"/>
  <c r="Z27" i="52" s="1"/>
  <c r="AD24" i="52"/>
  <c r="V24" i="52"/>
  <c r="AK56" i="52"/>
  <c r="P24" i="52"/>
  <c r="O24" i="52"/>
  <c r="Y28" i="52"/>
  <c r="X28" i="52"/>
  <c r="V73" i="53"/>
  <c r="E120" i="54"/>
  <c r="R73" i="53"/>
  <c r="AF23" i="52"/>
  <c r="AF25" i="52" s="1"/>
  <c r="AF27" i="52" s="1"/>
  <c r="U73" i="53"/>
  <c r="S24" i="52"/>
  <c r="W23" i="52"/>
  <c r="W25" i="52" s="1"/>
  <c r="W27" i="52" s="1"/>
  <c r="P73" i="53"/>
  <c r="M24" i="52"/>
  <c r="L28" i="52"/>
  <c r="Q73" i="53"/>
  <c r="J28" i="52"/>
  <c r="R29" i="52"/>
  <c r="S29" i="52"/>
  <c r="AG29" i="52"/>
  <c r="G24" i="52"/>
  <c r="AE24" i="52"/>
  <c r="M28" i="52"/>
  <c r="AA28" i="52"/>
  <c r="G28" i="52"/>
  <c r="P29" i="52"/>
  <c r="O29" i="52"/>
  <c r="AE29" i="52"/>
  <c r="AD29" i="52"/>
  <c r="AG28" i="52"/>
  <c r="Y24" i="52"/>
  <c r="U28" i="52"/>
  <c r="AH28" i="52"/>
  <c r="AE28" i="52"/>
  <c r="I29" i="52"/>
  <c r="X29" i="52"/>
  <c r="AH29" i="52"/>
  <c r="V28" i="52"/>
  <c r="M29" i="52"/>
  <c r="L29" i="52"/>
  <c r="P28" i="52"/>
  <c r="AD28" i="52"/>
  <c r="G29" i="52"/>
  <c r="S28" i="52"/>
  <c r="Y29" i="52"/>
  <c r="AK34" i="48"/>
  <c r="N62" i="48"/>
  <c r="Y60" i="48"/>
  <c r="AI60" i="48"/>
  <c r="L24" i="48"/>
  <c r="AA24" i="48"/>
  <c r="AK51" i="48"/>
  <c r="AI24" i="48"/>
  <c r="AK57" i="48"/>
  <c r="E62" i="48"/>
  <c r="J53" i="48"/>
  <c r="AH53" i="48"/>
  <c r="AB53" i="48"/>
  <c r="F120" i="50"/>
  <c r="L87" i="48"/>
  <c r="AJ53" i="48"/>
  <c r="F62" i="48"/>
  <c r="AE60" i="48"/>
  <c r="M60" i="48"/>
  <c r="M62" i="48" s="1"/>
  <c r="AK55" i="48"/>
  <c r="AK50" i="48"/>
  <c r="AK52" i="48"/>
  <c r="P60" i="48"/>
  <c r="AH13" i="49"/>
  <c r="AO13" i="49" s="1"/>
  <c r="AV13" i="49" s="1"/>
  <c r="BC13" i="49" s="1"/>
  <c r="BJ13" i="49" s="1"/>
  <c r="BQ13" i="49" s="1"/>
  <c r="BX13" i="49" s="1"/>
  <c r="M24" i="48"/>
  <c r="AB24" i="48"/>
  <c r="S73" i="49"/>
  <c r="V73" i="49"/>
  <c r="U73" i="49"/>
  <c r="T73" i="49"/>
  <c r="P73" i="49"/>
  <c r="Q73" i="49"/>
  <c r="P24" i="48"/>
  <c r="O24" i="48"/>
  <c r="AD24" i="48"/>
  <c r="M28" i="48"/>
  <c r="N23" i="48"/>
  <c r="N25" i="48" s="1"/>
  <c r="N27" i="48" s="1"/>
  <c r="Z23" i="48"/>
  <c r="Z25" i="48" s="1"/>
  <c r="Z27" i="48" s="1"/>
  <c r="S28" i="48"/>
  <c r="R28" i="48"/>
  <c r="AE24" i="48"/>
  <c r="AB28" i="48"/>
  <c r="E120" i="50"/>
  <c r="M87" i="48"/>
  <c r="Y24" i="48"/>
  <c r="AB29" i="48"/>
  <c r="AG24" i="48"/>
  <c r="AH24" i="48"/>
  <c r="L28" i="48"/>
  <c r="AA28" i="48"/>
  <c r="U24" i="48"/>
  <c r="V24" i="48"/>
  <c r="J24" i="48"/>
  <c r="X24" i="48"/>
  <c r="O28" i="48"/>
  <c r="J28" i="48"/>
  <c r="I28" i="48"/>
  <c r="V29" i="48"/>
  <c r="U29" i="48"/>
  <c r="G24" i="48"/>
  <c r="S24" i="48"/>
  <c r="P28" i="48"/>
  <c r="AE28" i="48"/>
  <c r="AD28" i="48"/>
  <c r="R29" i="48"/>
  <c r="AD29" i="48"/>
  <c r="AH28" i="48"/>
  <c r="AG28" i="48"/>
  <c r="G29" i="48"/>
  <c r="S29" i="48"/>
  <c r="AE29" i="48"/>
  <c r="X29" i="48"/>
  <c r="G28" i="48"/>
  <c r="U28" i="48"/>
  <c r="V28" i="48"/>
  <c r="Y28" i="48"/>
  <c r="Y29" i="48"/>
  <c r="I29" i="48"/>
  <c r="AG29" i="48"/>
  <c r="U28" i="36"/>
  <c r="V28" i="36"/>
  <c r="R24" i="36"/>
  <c r="AK51" i="36"/>
  <c r="P60" i="36"/>
  <c r="AK55" i="36"/>
  <c r="Z23" i="36"/>
  <c r="AK56" i="36"/>
  <c r="AH60" i="36"/>
  <c r="AF23" i="36"/>
  <c r="J60" i="36"/>
  <c r="G120" i="38"/>
  <c r="M87" i="36"/>
  <c r="Y60" i="36"/>
  <c r="Y62" i="36" s="1"/>
  <c r="AJ53" i="36"/>
  <c r="I62" i="36"/>
  <c r="G53" i="36"/>
  <c r="AE53" i="36"/>
  <c r="AI53" i="36"/>
  <c r="B14" i="36" s="1"/>
  <c r="V60" i="36"/>
  <c r="E24" i="36"/>
  <c r="Q24" i="36"/>
  <c r="P28" i="36"/>
  <c r="O28" i="36"/>
  <c r="X29" i="36"/>
  <c r="CC13" i="37"/>
  <c r="E120" i="38"/>
  <c r="V73" i="37"/>
  <c r="U73" i="37"/>
  <c r="R73" i="37"/>
  <c r="P73" i="37"/>
  <c r="T73" i="37"/>
  <c r="K29" i="36"/>
  <c r="S24" i="36"/>
  <c r="K28" i="36"/>
  <c r="N24" i="36"/>
  <c r="Z24" i="36"/>
  <c r="AD29" i="36"/>
  <c r="AC24" i="36"/>
  <c r="H28" i="36"/>
  <c r="U24" i="36"/>
  <c r="AH24" i="36"/>
  <c r="AG24" i="36"/>
  <c r="T29" i="36"/>
  <c r="K24" i="36"/>
  <c r="V24" i="36"/>
  <c r="T24" i="36"/>
  <c r="S28" i="36"/>
  <c r="R28" i="36"/>
  <c r="AF28" i="36"/>
  <c r="AG29" i="36"/>
  <c r="AH29" i="36"/>
  <c r="W24" i="36"/>
  <c r="H24" i="36"/>
  <c r="AF24" i="36"/>
  <c r="Z28" i="36"/>
  <c r="AE29" i="36"/>
  <c r="AC28" i="36"/>
  <c r="I29" i="36"/>
  <c r="J29" i="36"/>
  <c r="P29" i="36"/>
  <c r="O29" i="36"/>
  <c r="W28" i="36"/>
  <c r="N28" i="36"/>
  <c r="N29" i="36"/>
  <c r="Q28" i="36"/>
  <c r="E29" i="36"/>
  <c r="R29" i="36"/>
  <c r="AA29" i="36"/>
  <c r="S29" i="36"/>
  <c r="AB29" i="36"/>
  <c r="W29" i="36"/>
  <c r="H29" i="36"/>
  <c r="AF29" i="36"/>
  <c r="Q29" i="36"/>
  <c r="Y29" i="36"/>
  <c r="B7" i="2"/>
  <c r="AP60" i="70" l="1"/>
  <c r="BD60" i="70"/>
  <c r="AB60" i="70"/>
  <c r="AC27" i="61"/>
  <c r="AC31" i="61" s="1"/>
  <c r="AC63" i="61" s="1"/>
  <c r="CA60" i="70"/>
  <c r="BZ60" i="70"/>
  <c r="BY60" i="70" s="1"/>
  <c r="BY61" i="70" s="1"/>
  <c r="AG23" i="69" s="1"/>
  <c r="AG25" i="69" s="1"/>
  <c r="AC27" i="48"/>
  <c r="AC31" i="48" s="1"/>
  <c r="AC63" i="48" s="1"/>
  <c r="AF10" i="63"/>
  <c r="AF10" i="67"/>
  <c r="AF10" i="71"/>
  <c r="AI53" i="56"/>
  <c r="AJ53" i="56"/>
  <c r="S62" i="48"/>
  <c r="X73" i="49"/>
  <c r="AB73" i="49"/>
  <c r="H120" i="50"/>
  <c r="AB62" i="48"/>
  <c r="V62" i="36"/>
  <c r="Z73" i="49"/>
  <c r="AC73" i="49"/>
  <c r="Y73" i="49"/>
  <c r="Y62" i="57"/>
  <c r="AH62" i="36"/>
  <c r="P62" i="52"/>
  <c r="M62" i="69"/>
  <c r="AH62" i="65"/>
  <c r="P87" i="69"/>
  <c r="J120" i="71"/>
  <c r="P62" i="36"/>
  <c r="Y62" i="48"/>
  <c r="U57" i="70"/>
  <c r="U61" i="70" s="1"/>
  <c r="H23" i="69"/>
  <c r="H25" i="69" s="1"/>
  <c r="T23" i="69"/>
  <c r="T25" i="69" s="1"/>
  <c r="AC23" i="69"/>
  <c r="AC25" i="69" s="1"/>
  <c r="N23" i="69"/>
  <c r="N25" i="69" s="1"/>
  <c r="Z23" i="69"/>
  <c r="Z25" i="69" s="1"/>
  <c r="AI19" i="69"/>
  <c r="CA10" i="70" s="1"/>
  <c r="O87" i="36"/>
  <c r="L120" i="38" s="1"/>
  <c r="AB62" i="36"/>
  <c r="V62" i="48"/>
  <c r="AH62" i="48"/>
  <c r="AK19" i="52"/>
  <c r="CC10" i="53" s="1"/>
  <c r="AH10" i="54" s="1"/>
  <c r="J62" i="52"/>
  <c r="AE62" i="61"/>
  <c r="V62" i="69"/>
  <c r="G62" i="69"/>
  <c r="AK89" i="52"/>
  <c r="AG121" i="67"/>
  <c r="AJ89" i="65"/>
  <c r="AI19" i="52"/>
  <c r="CA10" i="53" s="1"/>
  <c r="AF10" i="54" s="1"/>
  <c r="AK89" i="48"/>
  <c r="P62" i="69"/>
  <c r="AJ19" i="57"/>
  <c r="CB10" i="58" s="1"/>
  <c r="AG10" i="59" s="1"/>
  <c r="AE62" i="36"/>
  <c r="AJ89" i="52"/>
  <c r="V62" i="52"/>
  <c r="G25" i="52"/>
  <c r="G62" i="48"/>
  <c r="Y73" i="70"/>
  <c r="X73" i="37"/>
  <c r="AH62" i="52"/>
  <c r="H120" i="38"/>
  <c r="J62" i="36"/>
  <c r="Y62" i="61"/>
  <c r="Y62" i="65"/>
  <c r="P62" i="61"/>
  <c r="P62" i="48"/>
  <c r="AJ62" i="36"/>
  <c r="W73" i="70"/>
  <c r="H120" i="71"/>
  <c r="X73" i="70"/>
  <c r="Z73" i="70"/>
  <c r="AA73" i="70"/>
  <c r="AB73" i="70"/>
  <c r="N87" i="52"/>
  <c r="AI73" i="53" s="1"/>
  <c r="AH62" i="69"/>
  <c r="AE62" i="48"/>
  <c r="W73" i="53"/>
  <c r="Y62" i="69"/>
  <c r="Y73" i="53"/>
  <c r="AB62" i="69"/>
  <c r="AA73" i="53"/>
  <c r="AB73" i="53"/>
  <c r="P62" i="65"/>
  <c r="Z73" i="53"/>
  <c r="X73" i="53"/>
  <c r="H120" i="54"/>
  <c r="AI19" i="56"/>
  <c r="M62" i="61"/>
  <c r="N87" i="36"/>
  <c r="AH73" i="37" s="1"/>
  <c r="AA73" i="37"/>
  <c r="AJ62" i="57"/>
  <c r="AI62" i="36"/>
  <c r="P62" i="57"/>
  <c r="AI62" i="57"/>
  <c r="AB73" i="37"/>
  <c r="Z73" i="37"/>
  <c r="AC73" i="37"/>
  <c r="W73" i="37"/>
  <c r="D123" i="71"/>
  <c r="AD123" i="71"/>
  <c r="P123" i="71"/>
  <c r="G123" i="71"/>
  <c r="M123" i="71"/>
  <c r="I123" i="71"/>
  <c r="Y123" i="71"/>
  <c r="AB123" i="71"/>
  <c r="R123" i="71"/>
  <c r="F123" i="71"/>
  <c r="L123" i="71"/>
  <c r="AA123" i="71"/>
  <c r="O123" i="71"/>
  <c r="AB62" i="52"/>
  <c r="C123" i="71"/>
  <c r="V123" i="71"/>
  <c r="U123" i="71"/>
  <c r="J123" i="71"/>
  <c r="X123" i="71"/>
  <c r="S123" i="71"/>
  <c r="AI85" i="56"/>
  <c r="H88" i="56"/>
  <c r="AE123" i="71"/>
  <c r="N87" i="69"/>
  <c r="Y62" i="52"/>
  <c r="AE62" i="52"/>
  <c r="AK60" i="57"/>
  <c r="AH62" i="57"/>
  <c r="S62" i="65"/>
  <c r="AJ62" i="48"/>
  <c r="M62" i="52"/>
  <c r="J62" i="57"/>
  <c r="AK60" i="36"/>
  <c r="V62" i="65"/>
  <c r="W73" i="49"/>
  <c r="N87" i="48"/>
  <c r="M62" i="36"/>
  <c r="AE62" i="57"/>
  <c r="M62" i="65"/>
  <c r="AE62" i="65"/>
  <c r="CB40" i="70"/>
  <c r="AK60" i="69"/>
  <c r="AJ62" i="69"/>
  <c r="S62" i="36"/>
  <c r="M12" i="66"/>
  <c r="AO12" i="66"/>
  <c r="AH12" i="53"/>
  <c r="K12" i="54" s="1"/>
  <c r="BX12" i="53"/>
  <c r="AC12" i="54" s="1"/>
  <c r="BQ12" i="53"/>
  <c r="Z12" i="54" s="1"/>
  <c r="BC12" i="53"/>
  <c r="T12" i="54" s="1"/>
  <c r="BJ12" i="53"/>
  <c r="W12" i="54" s="1"/>
  <c r="M12" i="53"/>
  <c r="B12" i="54" s="1"/>
  <c r="AA12" i="53"/>
  <c r="H12" i="54" s="1"/>
  <c r="AV12" i="66"/>
  <c r="T12" i="66"/>
  <c r="BQ12" i="66"/>
  <c r="BJ12" i="66"/>
  <c r="BJ12" i="37"/>
  <c r="W12" i="38" s="1"/>
  <c r="BC12" i="37"/>
  <c r="T12" i="38" s="1"/>
  <c r="CA12" i="37"/>
  <c r="AF12" i="38" s="1"/>
  <c r="AO12" i="37"/>
  <c r="N12" i="38" s="1"/>
  <c r="AV12" i="37"/>
  <c r="Q12" i="38" s="1"/>
  <c r="T12" i="37"/>
  <c r="E12" i="38" s="1"/>
  <c r="AA12" i="37"/>
  <c r="H12" i="38" s="1"/>
  <c r="AH12" i="37"/>
  <c r="K12" i="38" s="1"/>
  <c r="BX12" i="37"/>
  <c r="AC12" i="38" s="1"/>
  <c r="BQ12" i="37"/>
  <c r="Z12" i="38" s="1"/>
  <c r="BN76" i="62"/>
  <c r="AK92" i="48"/>
  <c r="AK19" i="48" s="1"/>
  <c r="CC10" i="49" s="1"/>
  <c r="AH10" i="50" s="1"/>
  <c r="D6" i="48"/>
  <c r="H91" i="48" s="1"/>
  <c r="R77" i="49" s="1"/>
  <c r="AJ92" i="48"/>
  <c r="AJ19" i="48" s="1"/>
  <c r="CB10" i="49" s="1"/>
  <c r="AG10" i="50" s="1"/>
  <c r="AI88" i="48"/>
  <c r="AI89" i="48" s="1"/>
  <c r="AJ88" i="48"/>
  <c r="BS76" i="62"/>
  <c r="BM76" i="62"/>
  <c r="BR76" i="62"/>
  <c r="BX12" i="66"/>
  <c r="AA12" i="66"/>
  <c r="N12" i="62"/>
  <c r="AH12" i="66"/>
  <c r="N12" i="58"/>
  <c r="C12" i="59" s="1"/>
  <c r="CA12" i="66"/>
  <c r="BO76" i="62"/>
  <c r="Z123" i="63"/>
  <c r="BP76" i="62"/>
  <c r="N12" i="70"/>
  <c r="N12" i="49"/>
  <c r="C12" i="50" s="1"/>
  <c r="BO76" i="66"/>
  <c r="BQ76" i="66"/>
  <c r="BP76" i="66"/>
  <c r="Z123" i="67"/>
  <c r="BS76" i="66"/>
  <c r="BR76" i="66"/>
  <c r="BM76" i="66"/>
  <c r="BC12" i="58"/>
  <c r="T12" i="59" s="1"/>
  <c r="M12" i="62"/>
  <c r="AH12" i="49"/>
  <c r="K12" i="50" s="1"/>
  <c r="W31" i="69"/>
  <c r="W63" i="69" s="1"/>
  <c r="K31" i="69"/>
  <c r="K63" i="69" s="1"/>
  <c r="L23" i="65"/>
  <c r="L25" i="65" s="1"/>
  <c r="T31" i="65"/>
  <c r="AF31" i="65"/>
  <c r="AF63" i="65" s="1"/>
  <c r="Q31" i="65"/>
  <c r="Q63" i="65" s="1"/>
  <c r="N31" i="65"/>
  <c r="K31" i="65"/>
  <c r="Z31" i="65"/>
  <c r="Z63" i="65" s="1"/>
  <c r="AC31" i="65"/>
  <c r="K31" i="61"/>
  <c r="T31" i="61"/>
  <c r="T63" i="61" s="1"/>
  <c r="Z31" i="61"/>
  <c r="Z63" i="61" s="1"/>
  <c r="U23" i="57"/>
  <c r="U25" i="57" s="1"/>
  <c r="N31" i="57"/>
  <c r="W31" i="57"/>
  <c r="Z31" i="57"/>
  <c r="Z63" i="57" s="1"/>
  <c r="AC31" i="57"/>
  <c r="AC63" i="57" s="1"/>
  <c r="K31" i="57"/>
  <c r="AF31" i="57"/>
  <c r="AF63" i="57" s="1"/>
  <c r="E31" i="57"/>
  <c r="E63" i="57" s="1"/>
  <c r="E31" i="52"/>
  <c r="E63" i="52" s="1"/>
  <c r="N31" i="52"/>
  <c r="N63" i="52" s="1"/>
  <c r="T31" i="52"/>
  <c r="T63" i="52" s="1"/>
  <c r="T31" i="48"/>
  <c r="Q31" i="48"/>
  <c r="Q63" i="48" s="1"/>
  <c r="K31" i="48"/>
  <c r="K63" i="48" s="1"/>
  <c r="AF31" i="48"/>
  <c r="AF63" i="48" s="1"/>
  <c r="E31" i="48"/>
  <c r="E63" i="48" s="1"/>
  <c r="BD76" i="49"/>
  <c r="AG76" i="58"/>
  <c r="AI62" i="61"/>
  <c r="S62" i="61"/>
  <c r="AH62" i="61"/>
  <c r="V62" i="61"/>
  <c r="J62" i="65"/>
  <c r="BB76" i="58"/>
  <c r="BC76" i="58"/>
  <c r="AK29" i="48"/>
  <c r="AK88" i="57"/>
  <c r="AI88" i="57"/>
  <c r="CA74" i="58" s="1"/>
  <c r="D6" i="57"/>
  <c r="F17" i="57" s="1"/>
  <c r="D6" i="36"/>
  <c r="L91" i="36" s="1"/>
  <c r="I124" i="38" s="1"/>
  <c r="CC76" i="49"/>
  <c r="U76" i="37"/>
  <c r="AR76" i="37"/>
  <c r="CA76" i="53"/>
  <c r="T123" i="38"/>
  <c r="AX76" i="37"/>
  <c r="BF76" i="53"/>
  <c r="B123" i="38"/>
  <c r="I76" i="37"/>
  <c r="AC61" i="70"/>
  <c r="M23" i="69" s="1"/>
  <c r="M25" i="69" s="1"/>
  <c r="M27" i="69" s="1"/>
  <c r="L27" i="69" s="1"/>
  <c r="BK61" i="70"/>
  <c r="F23" i="52"/>
  <c r="P23" i="61"/>
  <c r="P25" i="61" s="1"/>
  <c r="P27" i="61" s="1"/>
  <c r="O27" i="61" s="1"/>
  <c r="Y23" i="57"/>
  <c r="Y25" i="57" s="1"/>
  <c r="Y27" i="57" s="1"/>
  <c r="X27" i="57" s="1"/>
  <c r="X23" i="57"/>
  <c r="X25" i="57" s="1"/>
  <c r="AG23" i="48"/>
  <c r="AG25" i="48" s="1"/>
  <c r="AH23" i="48"/>
  <c r="AH25" i="48" s="1"/>
  <c r="AH27" i="48" s="1"/>
  <c r="AG27" i="48" s="1"/>
  <c r="AM76" i="53"/>
  <c r="BD76" i="37"/>
  <c r="BK76" i="53"/>
  <c r="Q123" i="63"/>
  <c r="BB76" i="37"/>
  <c r="BJ76" i="49"/>
  <c r="W123" i="54"/>
  <c r="AR76" i="62"/>
  <c r="BE76" i="37"/>
  <c r="AK92" i="36"/>
  <c r="AK19" i="36" s="1"/>
  <c r="CC10" i="37" s="1"/>
  <c r="AH10" i="38" s="1"/>
  <c r="AJ88" i="57"/>
  <c r="AK92" i="57"/>
  <c r="AK19" i="57" s="1"/>
  <c r="CC10" i="58" s="1"/>
  <c r="AH10" i="59" s="1"/>
  <c r="BQ12" i="49"/>
  <c r="Z12" i="50" s="1"/>
  <c r="T12" i="49"/>
  <c r="E12" i="50" s="1"/>
  <c r="BC12" i="49"/>
  <c r="T12" i="50" s="1"/>
  <c r="BX12" i="49"/>
  <c r="AC12" i="50" s="1"/>
  <c r="AV12" i="49"/>
  <c r="Q12" i="50" s="1"/>
  <c r="M12" i="49"/>
  <c r="B12" i="50" s="1"/>
  <c r="BJ12" i="49"/>
  <c r="W12" i="50" s="1"/>
  <c r="AO12" i="49"/>
  <c r="N12" i="50" s="1"/>
  <c r="CA12" i="49"/>
  <c r="AF12" i="50" s="1"/>
  <c r="AA12" i="49"/>
  <c r="H12" i="50" s="1"/>
  <c r="J91" i="52"/>
  <c r="G124" i="54" s="1"/>
  <c r="AK88" i="61"/>
  <c r="AK53" i="69"/>
  <c r="C14" i="69" s="1"/>
  <c r="AK24" i="69"/>
  <c r="AJ62" i="65"/>
  <c r="Y25" i="65"/>
  <c r="Y27" i="65" s="1"/>
  <c r="X27" i="65" s="1"/>
  <c r="AK24" i="65"/>
  <c r="AU76" i="62"/>
  <c r="AW76" i="62"/>
  <c r="AH123" i="59"/>
  <c r="AJ62" i="52"/>
  <c r="N76" i="49"/>
  <c r="AJ76" i="49"/>
  <c r="AE76" i="49"/>
  <c r="AI12" i="37"/>
  <c r="L12" i="38" s="1"/>
  <c r="E123" i="38"/>
  <c r="AV76" i="37"/>
  <c r="AH12" i="62"/>
  <c r="AV12" i="62"/>
  <c r="T12" i="62"/>
  <c r="K76" i="49"/>
  <c r="BC12" i="62"/>
  <c r="AS76" i="62"/>
  <c r="BY76" i="66"/>
  <c r="BQ12" i="62"/>
  <c r="AJ19" i="36"/>
  <c r="CB10" i="37" s="1"/>
  <c r="AG10" i="38" s="1"/>
  <c r="BA76" i="37"/>
  <c r="O76" i="49"/>
  <c r="CA76" i="49"/>
  <c r="BJ76" i="53"/>
  <c r="W76" i="53"/>
  <c r="AP76" i="58"/>
  <c r="AT76" i="62"/>
  <c r="BX76" i="66"/>
  <c r="AC76" i="49"/>
  <c r="BJ12" i="62"/>
  <c r="AZ76" i="37"/>
  <c r="BC76" i="49"/>
  <c r="T76" i="49"/>
  <c r="W76" i="49"/>
  <c r="BG76" i="53"/>
  <c r="AV76" i="62"/>
  <c r="CB74" i="66"/>
  <c r="AO12" i="62"/>
  <c r="AY76" i="37"/>
  <c r="AL76" i="49"/>
  <c r="AK76" i="53"/>
  <c r="BI76" i="49"/>
  <c r="AO76" i="53"/>
  <c r="N12" i="37"/>
  <c r="C12" i="38" s="1"/>
  <c r="U76" i="49"/>
  <c r="AQ76" i="53"/>
  <c r="N76" i="37"/>
  <c r="E123" i="50"/>
  <c r="BY76" i="37"/>
  <c r="AJ19" i="52"/>
  <c r="CB10" i="53" s="1"/>
  <c r="AG10" i="54" s="1"/>
  <c r="AL76" i="53"/>
  <c r="AL76" i="58"/>
  <c r="K76" i="58"/>
  <c r="BF76" i="49"/>
  <c r="BG76" i="37"/>
  <c r="BH76" i="49"/>
  <c r="BK76" i="49"/>
  <c r="P76" i="53"/>
  <c r="AK92" i="61"/>
  <c r="AK19" i="61" s="1"/>
  <c r="CC10" i="62" s="1"/>
  <c r="BL76" i="49"/>
  <c r="AB76" i="49"/>
  <c r="AR76" i="53"/>
  <c r="AI88" i="61"/>
  <c r="CA74" i="62" s="1"/>
  <c r="Z76" i="37"/>
  <c r="D6" i="61"/>
  <c r="I17" i="61" s="1"/>
  <c r="F8" i="63" s="1"/>
  <c r="AH76" i="37"/>
  <c r="W123" i="50"/>
  <c r="Q123" i="54"/>
  <c r="AJ88" i="61"/>
  <c r="AK88" i="36"/>
  <c r="AK88" i="65"/>
  <c r="F17" i="52"/>
  <c r="C8" i="53" s="1"/>
  <c r="AI88" i="65"/>
  <c r="AI89" i="65" s="1"/>
  <c r="AI87" i="52"/>
  <c r="I17" i="52"/>
  <c r="F8" i="54" s="1"/>
  <c r="AJ85" i="56"/>
  <c r="N12" i="53"/>
  <c r="C12" i="54" s="1"/>
  <c r="T12" i="58"/>
  <c r="E12" i="59" s="1"/>
  <c r="BX12" i="62"/>
  <c r="CA12" i="62"/>
  <c r="AA12" i="62"/>
  <c r="H91" i="52"/>
  <c r="V77" i="53" s="1"/>
  <c r="I91" i="52"/>
  <c r="F124" i="54" s="1"/>
  <c r="D6" i="65"/>
  <c r="G91" i="65" s="1"/>
  <c r="D124" i="67" s="1"/>
  <c r="AI88" i="36"/>
  <c r="CA74" i="37" s="1"/>
  <c r="AJ92" i="65"/>
  <c r="AJ19" i="65" s="1"/>
  <c r="CB10" i="66" s="1"/>
  <c r="AJ88" i="36"/>
  <c r="AK90" i="56"/>
  <c r="AK19" i="56" s="1"/>
  <c r="AK92" i="65"/>
  <c r="AK19" i="65" s="1"/>
  <c r="CC10" i="66" s="1"/>
  <c r="AK85" i="56"/>
  <c r="AD76" i="49"/>
  <c r="AA76" i="53"/>
  <c r="X76" i="53"/>
  <c r="Y76" i="53"/>
  <c r="O76" i="58"/>
  <c r="BD76" i="58"/>
  <c r="K123" i="59"/>
  <c r="AG76" i="49"/>
  <c r="H123" i="54"/>
  <c r="AP76" i="53"/>
  <c r="BN76" i="53"/>
  <c r="BE76" i="58"/>
  <c r="AD76" i="58"/>
  <c r="AH76" i="58"/>
  <c r="K123" i="50"/>
  <c r="BS76" i="53"/>
  <c r="AJ76" i="53"/>
  <c r="AH76" i="53"/>
  <c r="N123" i="54"/>
  <c r="AB76" i="53"/>
  <c r="BA76" i="58"/>
  <c r="AI76" i="58"/>
  <c r="AG123" i="63"/>
  <c r="Y76" i="49"/>
  <c r="AI76" i="49"/>
  <c r="BO76" i="53"/>
  <c r="AG76" i="53"/>
  <c r="T123" i="59"/>
  <c r="AE76" i="58"/>
  <c r="AJ76" i="58"/>
  <c r="AF76" i="49"/>
  <c r="AY76" i="58"/>
  <c r="AH123" i="38"/>
  <c r="AC76" i="37"/>
  <c r="AA76" i="49"/>
  <c r="BM76" i="53"/>
  <c r="BQ76" i="53"/>
  <c r="Z76" i="53"/>
  <c r="AE76" i="53"/>
  <c r="B14" i="56"/>
  <c r="BX12" i="58"/>
  <c r="AC12" i="59" s="1"/>
  <c r="AV12" i="58"/>
  <c r="Q12" i="59" s="1"/>
  <c r="M12" i="58"/>
  <c r="B12" i="59" s="1"/>
  <c r="CA12" i="58"/>
  <c r="AF12" i="59" s="1"/>
  <c r="BJ12" i="58"/>
  <c r="W12" i="59" s="1"/>
  <c r="AA12" i="58"/>
  <c r="H12" i="59" s="1"/>
  <c r="AH12" i="58"/>
  <c r="K12" i="59" s="1"/>
  <c r="BQ12" i="58"/>
  <c r="Z12" i="59" s="1"/>
  <c r="AO12" i="58"/>
  <c r="N12" i="59" s="1"/>
  <c r="N12" i="66"/>
  <c r="AJ90" i="56"/>
  <c r="AJ19" i="56" s="1"/>
  <c r="BZ76" i="49"/>
  <c r="AQ76" i="58"/>
  <c r="AK76" i="58"/>
  <c r="AG76" i="37"/>
  <c r="M76" i="49"/>
  <c r="J76" i="49"/>
  <c r="AF76" i="53"/>
  <c r="K123" i="54"/>
  <c r="AG123" i="54"/>
  <c r="BV76" i="53"/>
  <c r="T123" i="54"/>
  <c r="AO76" i="58"/>
  <c r="BU76" i="66"/>
  <c r="W123" i="38"/>
  <c r="E123" i="54"/>
  <c r="AM76" i="58"/>
  <c r="BY76" i="49"/>
  <c r="BU76" i="49"/>
  <c r="I76" i="49"/>
  <c r="B123" i="50"/>
  <c r="AV76" i="49"/>
  <c r="AD76" i="53"/>
  <c r="BT76" i="53"/>
  <c r="AZ76" i="53"/>
  <c r="BO76" i="58"/>
  <c r="AN76" i="58"/>
  <c r="AJ19" i="61"/>
  <c r="CB10" i="62" s="1"/>
  <c r="N76" i="53"/>
  <c r="B123" i="54"/>
  <c r="I76" i="53"/>
  <c r="X76" i="37"/>
  <c r="L76" i="53"/>
  <c r="J76" i="53"/>
  <c r="R76" i="53"/>
  <c r="BX76" i="53"/>
  <c r="BD76" i="53"/>
  <c r="M76" i="53"/>
  <c r="BN76" i="58"/>
  <c r="L76" i="58"/>
  <c r="CC76" i="62"/>
  <c r="BZ76" i="66"/>
  <c r="AT76" i="53"/>
  <c r="AW76" i="53"/>
  <c r="W76" i="37"/>
  <c r="AB76" i="37"/>
  <c r="Y76" i="37"/>
  <c r="R76" i="49"/>
  <c r="T123" i="50"/>
  <c r="P76" i="49"/>
  <c r="Z76" i="49"/>
  <c r="AU76" i="53"/>
  <c r="BW76" i="53"/>
  <c r="BE76" i="53"/>
  <c r="BS76" i="58"/>
  <c r="N76" i="58"/>
  <c r="BT76" i="66"/>
  <c r="BL76" i="53"/>
  <c r="BH76" i="53"/>
  <c r="Q76" i="53"/>
  <c r="BY76" i="53"/>
  <c r="BA76" i="53"/>
  <c r="H123" i="38"/>
  <c r="AY76" i="49"/>
  <c r="BW76" i="49"/>
  <c r="X76" i="49"/>
  <c r="CB76" i="49"/>
  <c r="BZ76" i="53"/>
  <c r="U76" i="53"/>
  <c r="BB76" i="53"/>
  <c r="BR76" i="58"/>
  <c r="B123" i="59"/>
  <c r="BP76" i="53"/>
  <c r="BR76" i="53"/>
  <c r="T76" i="53"/>
  <c r="BP76" i="58"/>
  <c r="CA76" i="37"/>
  <c r="BI76" i="37"/>
  <c r="Q76" i="49"/>
  <c r="AZ76" i="49"/>
  <c r="AC123" i="50"/>
  <c r="AS76" i="53"/>
  <c r="AC123" i="54"/>
  <c r="V76" i="53"/>
  <c r="BC76" i="53"/>
  <c r="I76" i="58"/>
  <c r="BQ76" i="58"/>
  <c r="BV76" i="66"/>
  <c r="BW76" i="66"/>
  <c r="K76" i="53"/>
  <c r="M76" i="58"/>
  <c r="AH123" i="54"/>
  <c r="CC76" i="53"/>
  <c r="BF76" i="37"/>
  <c r="BA76" i="49"/>
  <c r="S76" i="49"/>
  <c r="BB76" i="49"/>
  <c r="AX76" i="53"/>
  <c r="Z123" i="59"/>
  <c r="AI62" i="69"/>
  <c r="L29" i="69"/>
  <c r="F29" i="69"/>
  <c r="I24" i="69"/>
  <c r="AB57" i="70"/>
  <c r="AB61" i="70" s="1"/>
  <c r="F28" i="69"/>
  <c r="BR61" i="70"/>
  <c r="N123" i="71"/>
  <c r="AL76" i="70"/>
  <c r="AQ76" i="70"/>
  <c r="AP76" i="70"/>
  <c r="AO76" i="70"/>
  <c r="AN76" i="70"/>
  <c r="AM76" i="70"/>
  <c r="AK76" i="70"/>
  <c r="AD24" i="69"/>
  <c r="V61" i="70"/>
  <c r="J23" i="69" s="1"/>
  <c r="J25" i="69" s="1"/>
  <c r="J27" i="69" s="1"/>
  <c r="CB14" i="70"/>
  <c r="L24" i="69"/>
  <c r="AW61" i="70"/>
  <c r="AD76" i="70"/>
  <c r="K123" i="71"/>
  <c r="AH76" i="70"/>
  <c r="AJ76" i="70"/>
  <c r="AF76" i="70"/>
  <c r="AE76" i="70"/>
  <c r="AI76" i="70"/>
  <c r="AG76" i="70"/>
  <c r="B123" i="71"/>
  <c r="N76" i="70"/>
  <c r="I76" i="70"/>
  <c r="K76" i="70"/>
  <c r="O76" i="70"/>
  <c r="M76" i="70"/>
  <c r="J76" i="70"/>
  <c r="L76" i="70"/>
  <c r="J62" i="69"/>
  <c r="Q31" i="69"/>
  <c r="Q63" i="69" s="1"/>
  <c r="F24" i="69"/>
  <c r="W123" i="71"/>
  <c r="BJ76" i="70"/>
  <c r="BI76" i="70"/>
  <c r="BL76" i="70"/>
  <c r="BG76" i="70"/>
  <c r="BK76" i="70"/>
  <c r="BF76" i="70"/>
  <c r="BH76" i="70"/>
  <c r="AG123" i="71"/>
  <c r="CB76" i="70"/>
  <c r="BZ61" i="70"/>
  <c r="AH23" i="69" s="1"/>
  <c r="AH25" i="69" s="1"/>
  <c r="AH27" i="69" s="1"/>
  <c r="AG27" i="69" s="1"/>
  <c r="V76" i="70"/>
  <c r="P76" i="70"/>
  <c r="R76" i="70"/>
  <c r="T76" i="70"/>
  <c r="S76" i="70"/>
  <c r="Q76" i="70"/>
  <c r="E123" i="71"/>
  <c r="U76" i="70"/>
  <c r="I120" i="71"/>
  <c r="O87" i="69"/>
  <c r="N61" i="70"/>
  <c r="AI57" i="70"/>
  <c r="BE61" i="70"/>
  <c r="Y23" i="69" s="1"/>
  <c r="Y25" i="69" s="1"/>
  <c r="Y27" i="69" s="1"/>
  <c r="X27" i="69" s="1"/>
  <c r="AV12" i="70"/>
  <c r="M12" i="70"/>
  <c r="AA12" i="70"/>
  <c r="BJ12" i="70"/>
  <c r="AO12" i="70"/>
  <c r="AH12" i="70"/>
  <c r="BQ12" i="70"/>
  <c r="BX12" i="70"/>
  <c r="T12" i="70"/>
  <c r="BC12" i="70"/>
  <c r="M61" i="70"/>
  <c r="AI87" i="69"/>
  <c r="AH123" i="71"/>
  <c r="CC76" i="70"/>
  <c r="Z123" i="71"/>
  <c r="BR76" i="70"/>
  <c r="BS76" i="70"/>
  <c r="BP76" i="70"/>
  <c r="BO76" i="70"/>
  <c r="BN76" i="70"/>
  <c r="BM76" i="70"/>
  <c r="BQ76" i="70"/>
  <c r="CC57" i="70"/>
  <c r="BZ76" i="70"/>
  <c r="AC123" i="71"/>
  <c r="BU76" i="70"/>
  <c r="BY76" i="70"/>
  <c r="BT76" i="70"/>
  <c r="BX76" i="70"/>
  <c r="BV76" i="70"/>
  <c r="BW76" i="70"/>
  <c r="I28" i="69"/>
  <c r="AK28" i="69"/>
  <c r="G23" i="69"/>
  <c r="BD61" i="70"/>
  <c r="AK88" i="69"/>
  <c r="D6" i="69"/>
  <c r="L17" i="69" s="1"/>
  <c r="AK92" i="69"/>
  <c r="AK19" i="69" s="1"/>
  <c r="AJ92" i="69"/>
  <c r="AJ19" i="69" s="1"/>
  <c r="AJ88" i="69"/>
  <c r="AI88" i="69"/>
  <c r="H123" i="71"/>
  <c r="Y76" i="70"/>
  <c r="AA76" i="70"/>
  <c r="AC76" i="70"/>
  <c r="W76" i="70"/>
  <c r="AB76" i="70"/>
  <c r="X76" i="70"/>
  <c r="Z76" i="70"/>
  <c r="AK29" i="69"/>
  <c r="AF123" i="71"/>
  <c r="CA76" i="70"/>
  <c r="T123" i="71"/>
  <c r="BB76" i="70"/>
  <c r="AZ76" i="70"/>
  <c r="BC76" i="70"/>
  <c r="BE76" i="70"/>
  <c r="BD76" i="70"/>
  <c r="BA76" i="70"/>
  <c r="AY76" i="70"/>
  <c r="AP57" i="70"/>
  <c r="BL61" i="70"/>
  <c r="AB23" i="69" s="1"/>
  <c r="AB25" i="69" s="1"/>
  <c r="AB27" i="69" s="1"/>
  <c r="Q123" i="71"/>
  <c r="AT76" i="70"/>
  <c r="AS76" i="70"/>
  <c r="AR76" i="70"/>
  <c r="AV76" i="70"/>
  <c r="AW76" i="70"/>
  <c r="AU76" i="70"/>
  <c r="AX76" i="70"/>
  <c r="E23" i="65"/>
  <c r="J120" i="67"/>
  <c r="P87" i="65"/>
  <c r="I28" i="65"/>
  <c r="F24" i="65"/>
  <c r="AJ24" i="65" s="1"/>
  <c r="U29" i="65"/>
  <c r="K123" i="67"/>
  <c r="AJ76" i="66"/>
  <c r="AF76" i="66"/>
  <c r="AI76" i="66"/>
  <c r="AH76" i="66"/>
  <c r="AG76" i="66"/>
  <c r="AD76" i="66"/>
  <c r="AE76" i="66"/>
  <c r="G62" i="65"/>
  <c r="AK53" i="65"/>
  <c r="C14" i="65" s="1"/>
  <c r="M23" i="65"/>
  <c r="M25" i="65" s="1"/>
  <c r="M27" i="65" s="1"/>
  <c r="L27" i="65" s="1"/>
  <c r="H120" i="67"/>
  <c r="AA73" i="66"/>
  <c r="AC73" i="66"/>
  <c r="X73" i="66"/>
  <c r="N87" i="65"/>
  <c r="Y73" i="66"/>
  <c r="AB73" i="66"/>
  <c r="Z73" i="66"/>
  <c r="W73" i="66"/>
  <c r="L28" i="65"/>
  <c r="AK28" i="65"/>
  <c r="B123" i="67"/>
  <c r="L76" i="66"/>
  <c r="N76" i="66"/>
  <c r="M76" i="66"/>
  <c r="K76" i="66"/>
  <c r="J76" i="66"/>
  <c r="I76" i="66"/>
  <c r="O76" i="66"/>
  <c r="F28" i="65"/>
  <c r="F29" i="65"/>
  <c r="R23" i="65"/>
  <c r="R25" i="65" s="1"/>
  <c r="AA23" i="65"/>
  <c r="AA25" i="65" s="1"/>
  <c r="AK60" i="65"/>
  <c r="AG123" i="67"/>
  <c r="CB76" i="66"/>
  <c r="G25" i="65"/>
  <c r="G27" i="65" s="1"/>
  <c r="H123" i="67"/>
  <c r="AB76" i="66"/>
  <c r="X76" i="66"/>
  <c r="Y76" i="66"/>
  <c r="W76" i="66"/>
  <c r="AA76" i="66"/>
  <c r="AC76" i="66"/>
  <c r="Z76" i="66"/>
  <c r="T123" i="67"/>
  <c r="AZ76" i="66"/>
  <c r="BD76" i="66"/>
  <c r="BE76" i="66"/>
  <c r="BC76" i="66"/>
  <c r="BB76" i="66"/>
  <c r="BA76" i="66"/>
  <c r="AY76" i="66"/>
  <c r="E123" i="67"/>
  <c r="T76" i="66"/>
  <c r="P76" i="66"/>
  <c r="V76" i="66"/>
  <c r="Q76" i="66"/>
  <c r="U76" i="66"/>
  <c r="S76" i="66"/>
  <c r="R76" i="66"/>
  <c r="W123" i="67"/>
  <c r="BH76" i="66"/>
  <c r="BL76" i="66"/>
  <c r="BG76" i="66"/>
  <c r="BK76" i="66"/>
  <c r="BJ76" i="66"/>
  <c r="BI76" i="66"/>
  <c r="BF76" i="66"/>
  <c r="AI62" i="65"/>
  <c r="O23" i="65"/>
  <c r="O25" i="65" s="1"/>
  <c r="AD23" i="65"/>
  <c r="AD25" i="65" s="1"/>
  <c r="N123" i="67"/>
  <c r="AN76" i="66"/>
  <c r="AQ76" i="66"/>
  <c r="AL76" i="66"/>
  <c r="AP76" i="66"/>
  <c r="AO76" i="66"/>
  <c r="AM76" i="66"/>
  <c r="AK76" i="66"/>
  <c r="AG23" i="65"/>
  <c r="AG25" i="65" s="1"/>
  <c r="AK29" i="65"/>
  <c r="U23" i="65"/>
  <c r="U25" i="65" s="1"/>
  <c r="I120" i="67"/>
  <c r="O87" i="65"/>
  <c r="Q123" i="67"/>
  <c r="AR76" i="66"/>
  <c r="AV76" i="66"/>
  <c r="AT76" i="66"/>
  <c r="AS76" i="66"/>
  <c r="AW76" i="66"/>
  <c r="AX76" i="66"/>
  <c r="AU76" i="66"/>
  <c r="AH123" i="67"/>
  <c r="CC76" i="66"/>
  <c r="AF123" i="67"/>
  <c r="CA76" i="66"/>
  <c r="X23" i="65"/>
  <c r="X25" i="65" s="1"/>
  <c r="E23" i="61"/>
  <c r="AD23" i="61"/>
  <c r="AD25" i="61" s="1"/>
  <c r="AF31" i="61"/>
  <c r="F28" i="61"/>
  <c r="T123" i="63"/>
  <c r="BA76" i="62"/>
  <c r="BB76" i="62"/>
  <c r="AY76" i="62"/>
  <c r="BC76" i="62"/>
  <c r="BE76" i="62"/>
  <c r="BD76" i="62"/>
  <c r="AZ76" i="62"/>
  <c r="AA28" i="61"/>
  <c r="X28" i="61"/>
  <c r="O28" i="61"/>
  <c r="AF123" i="63"/>
  <c r="CA76" i="62"/>
  <c r="J76" i="62"/>
  <c r="L76" i="62"/>
  <c r="I76" i="62"/>
  <c r="O76" i="62"/>
  <c r="N76" i="62"/>
  <c r="B123" i="63"/>
  <c r="M76" i="62"/>
  <c r="K76" i="62"/>
  <c r="E123" i="63"/>
  <c r="R76" i="62"/>
  <c r="P76" i="62"/>
  <c r="V76" i="62"/>
  <c r="T76" i="62"/>
  <c r="S76" i="62"/>
  <c r="U76" i="62"/>
  <c r="Q76" i="62"/>
  <c r="J120" i="63"/>
  <c r="P87" i="61"/>
  <c r="G23" i="61"/>
  <c r="R24" i="61"/>
  <c r="W123" i="63"/>
  <c r="BF76" i="62"/>
  <c r="BJ76" i="62"/>
  <c r="BL76" i="62"/>
  <c r="BI76" i="62"/>
  <c r="BH76" i="62"/>
  <c r="BK76" i="62"/>
  <c r="BG76" i="62"/>
  <c r="X23" i="61"/>
  <c r="X25" i="61" s="1"/>
  <c r="F24" i="61"/>
  <c r="J62" i="61"/>
  <c r="O24" i="61"/>
  <c r="AC123" i="63"/>
  <c r="BV76" i="62"/>
  <c r="BW76" i="62"/>
  <c r="BT76" i="62"/>
  <c r="BZ76" i="62"/>
  <c r="BY76" i="62"/>
  <c r="BX76" i="62"/>
  <c r="BU76" i="62"/>
  <c r="H31" i="61"/>
  <c r="AA23" i="61"/>
  <c r="AA25" i="61" s="1"/>
  <c r="L23" i="61"/>
  <c r="L25" i="61" s="1"/>
  <c r="AK53" i="61"/>
  <c r="C14" i="61" s="1"/>
  <c r="G62" i="61"/>
  <c r="H120" i="63"/>
  <c r="AC73" i="62"/>
  <c r="Z73" i="62"/>
  <c r="AB73" i="62"/>
  <c r="N87" i="61"/>
  <c r="AA73" i="62"/>
  <c r="Y73" i="62"/>
  <c r="X73" i="62"/>
  <c r="W73" i="62"/>
  <c r="AK24" i="61"/>
  <c r="U23" i="61"/>
  <c r="U25" i="61" s="1"/>
  <c r="AK28" i="61"/>
  <c r="K123" i="63"/>
  <c r="AH76" i="62"/>
  <c r="AI76" i="62"/>
  <c r="AF76" i="62"/>
  <c r="AD76" i="62"/>
  <c r="AG76" i="62"/>
  <c r="AE76" i="62"/>
  <c r="AJ76" i="62"/>
  <c r="I120" i="63"/>
  <c r="O87" i="61"/>
  <c r="H123" i="63"/>
  <c r="Z76" i="62"/>
  <c r="Y76" i="62"/>
  <c r="AC76" i="62"/>
  <c r="AB76" i="62"/>
  <c r="AA76" i="62"/>
  <c r="W76" i="62"/>
  <c r="X76" i="62"/>
  <c r="R23" i="61"/>
  <c r="O23" i="61"/>
  <c r="I24" i="61"/>
  <c r="I28" i="61"/>
  <c r="N31" i="61"/>
  <c r="AK60" i="61"/>
  <c r="AP76" i="62"/>
  <c r="N123" i="63"/>
  <c r="AQ76" i="62"/>
  <c r="AN76" i="62"/>
  <c r="AM76" i="62"/>
  <c r="AK76" i="62"/>
  <c r="AL76" i="62"/>
  <c r="AO76" i="62"/>
  <c r="J23" i="61"/>
  <c r="J25" i="61" s="1"/>
  <c r="J27" i="61" s="1"/>
  <c r="I27" i="61" s="1"/>
  <c r="AG23" i="61"/>
  <c r="AG25" i="61" s="1"/>
  <c r="Q123" i="59"/>
  <c r="AS76" i="58"/>
  <c r="AX76" i="58"/>
  <c r="AW76" i="58"/>
  <c r="AR76" i="58"/>
  <c r="AV76" i="58"/>
  <c r="AU76" i="58"/>
  <c r="AT76" i="58"/>
  <c r="O23" i="57"/>
  <c r="O25" i="57" s="1"/>
  <c r="CB76" i="58"/>
  <c r="AG123" i="59"/>
  <c r="H123" i="59"/>
  <c r="AC76" i="58"/>
  <c r="X76" i="58"/>
  <c r="W76" i="58"/>
  <c r="Z76" i="58"/>
  <c r="AA76" i="58"/>
  <c r="AB76" i="58"/>
  <c r="Y76" i="58"/>
  <c r="AC123" i="59"/>
  <c r="BY76" i="58"/>
  <c r="BT76" i="58"/>
  <c r="BZ76" i="58"/>
  <c r="BU76" i="58"/>
  <c r="BX76" i="58"/>
  <c r="BW76" i="58"/>
  <c r="BV76" i="58"/>
  <c r="AA23" i="57"/>
  <c r="AA25" i="57" s="1"/>
  <c r="H31" i="57"/>
  <c r="AG23" i="57"/>
  <c r="AG25" i="57" s="1"/>
  <c r="AK28" i="57"/>
  <c r="X73" i="58"/>
  <c r="W73" i="58"/>
  <c r="Z73" i="58"/>
  <c r="N87" i="57"/>
  <c r="H120" i="59"/>
  <c r="AC73" i="58"/>
  <c r="AB73" i="58"/>
  <c r="AA73" i="58"/>
  <c r="Y73" i="58"/>
  <c r="AK24" i="57"/>
  <c r="I120" i="59"/>
  <c r="O87" i="57"/>
  <c r="J120" i="59"/>
  <c r="P87" i="57"/>
  <c r="F28" i="57"/>
  <c r="O29" i="57"/>
  <c r="F29" i="57"/>
  <c r="L24" i="57"/>
  <c r="AF123" i="59"/>
  <c r="CA76" i="58"/>
  <c r="F24" i="57"/>
  <c r="L23" i="57"/>
  <c r="I28" i="57"/>
  <c r="AD23" i="57"/>
  <c r="AD25" i="57" s="1"/>
  <c r="W123" i="59"/>
  <c r="BI76" i="58"/>
  <c r="BH76" i="58"/>
  <c r="BG76" i="58"/>
  <c r="BF76" i="58"/>
  <c r="BK76" i="58"/>
  <c r="BJ76" i="58"/>
  <c r="BL76" i="58"/>
  <c r="V23" i="57"/>
  <c r="V25" i="57" s="1"/>
  <c r="V27" i="57" s="1"/>
  <c r="U27" i="57" s="1"/>
  <c r="AK53" i="57"/>
  <c r="C14" i="57" s="1"/>
  <c r="G62" i="57"/>
  <c r="E123" i="59"/>
  <c r="U76" i="58"/>
  <c r="V76" i="58"/>
  <c r="Q76" i="58"/>
  <c r="T76" i="58"/>
  <c r="S76" i="58"/>
  <c r="R76" i="58"/>
  <c r="P76" i="58"/>
  <c r="AK29" i="57"/>
  <c r="I24" i="57"/>
  <c r="R23" i="57"/>
  <c r="R25" i="57" s="1"/>
  <c r="AB62" i="57"/>
  <c r="AH23" i="57"/>
  <c r="AH25" i="57" s="1"/>
  <c r="AH27" i="57" s="1"/>
  <c r="AG27" i="57" s="1"/>
  <c r="V84" i="56"/>
  <c r="R84" i="56"/>
  <c r="N84" i="56"/>
  <c r="BO76" i="49"/>
  <c r="BN76" i="49"/>
  <c r="BR76" i="49"/>
  <c r="AO76" i="49"/>
  <c r="Z123" i="50"/>
  <c r="AS76" i="49"/>
  <c r="AP76" i="49"/>
  <c r="BV76" i="49"/>
  <c r="BQ76" i="49"/>
  <c r="BS76" i="49"/>
  <c r="AR76" i="49"/>
  <c r="AW76" i="49"/>
  <c r="BM76" i="49"/>
  <c r="AQ76" i="49"/>
  <c r="AT76" i="49"/>
  <c r="AK76" i="49"/>
  <c r="AM76" i="49"/>
  <c r="BT76" i="49"/>
  <c r="AX76" i="49"/>
  <c r="AU76" i="49"/>
  <c r="AN76" i="49"/>
  <c r="AI76" i="37"/>
  <c r="K123" i="38"/>
  <c r="AW76" i="37"/>
  <c r="BH76" i="37"/>
  <c r="AF76" i="37"/>
  <c r="T76" i="37"/>
  <c r="Q123" i="38"/>
  <c r="BK76" i="37"/>
  <c r="AE76" i="37"/>
  <c r="AJ76" i="37"/>
  <c r="Q76" i="37"/>
  <c r="BL76" i="37"/>
  <c r="S76" i="37"/>
  <c r="AQ76" i="37"/>
  <c r="N123" i="38"/>
  <c r="P76" i="37"/>
  <c r="AS76" i="37"/>
  <c r="AO76" i="37"/>
  <c r="BW76" i="37"/>
  <c r="L76" i="37"/>
  <c r="AC123" i="38"/>
  <c r="M76" i="37"/>
  <c r="CB76" i="37"/>
  <c r="AP76" i="37"/>
  <c r="BX76" i="37"/>
  <c r="O76" i="37"/>
  <c r="BZ76" i="37"/>
  <c r="J76" i="37"/>
  <c r="BU76" i="37"/>
  <c r="K76" i="37"/>
  <c r="BT76" i="37"/>
  <c r="BS76" i="37"/>
  <c r="BP76" i="37"/>
  <c r="V76" i="37"/>
  <c r="BR76" i="37"/>
  <c r="AU76" i="37"/>
  <c r="AN76" i="37"/>
  <c r="BM76" i="37"/>
  <c r="AM76" i="37"/>
  <c r="AL76" i="37"/>
  <c r="BN76" i="37"/>
  <c r="BO76" i="37"/>
  <c r="Z123" i="38"/>
  <c r="Q31" i="52"/>
  <c r="O28" i="52"/>
  <c r="H25" i="52"/>
  <c r="H27" i="52" s="1"/>
  <c r="AI27" i="52" s="1"/>
  <c r="AI23" i="52"/>
  <c r="AK87" i="52"/>
  <c r="AJ87" i="52"/>
  <c r="F91" i="52"/>
  <c r="C124" i="54" s="1"/>
  <c r="G91" i="52"/>
  <c r="D124" i="54" s="1"/>
  <c r="AK28" i="52"/>
  <c r="AG121" i="54"/>
  <c r="CB74" i="53"/>
  <c r="G62" i="52"/>
  <c r="AK53" i="52"/>
  <c r="C14" i="52" s="1"/>
  <c r="K31" i="52"/>
  <c r="R24" i="52"/>
  <c r="AD23" i="52"/>
  <c r="AD25" i="52" s="1"/>
  <c r="AA24" i="52"/>
  <c r="J120" i="54"/>
  <c r="P87" i="52"/>
  <c r="M91" i="52"/>
  <c r="J124" i="54" s="1"/>
  <c r="K91" i="52"/>
  <c r="AI62" i="52"/>
  <c r="AB25" i="52"/>
  <c r="AB27" i="52" s="1"/>
  <c r="AA27" i="52" s="1"/>
  <c r="AH121" i="54"/>
  <c r="CC74" i="53"/>
  <c r="I28" i="52"/>
  <c r="AK60" i="52"/>
  <c r="F29" i="52"/>
  <c r="AJ29" i="52" s="1"/>
  <c r="F28" i="52"/>
  <c r="U23" i="52"/>
  <c r="U25" i="52" s="1"/>
  <c r="E91" i="52"/>
  <c r="AF121" i="54"/>
  <c r="AI89" i="52"/>
  <c r="CA74" i="53"/>
  <c r="I120" i="54"/>
  <c r="L91" i="52"/>
  <c r="I124" i="54" s="1"/>
  <c r="O87" i="52"/>
  <c r="L17" i="52"/>
  <c r="AA23" i="52"/>
  <c r="AK29" i="52"/>
  <c r="AK24" i="52"/>
  <c r="I24" i="52"/>
  <c r="F24" i="52"/>
  <c r="AG23" i="52"/>
  <c r="AG25" i="52" s="1"/>
  <c r="O23" i="52"/>
  <c r="O25" i="52" s="1"/>
  <c r="P23" i="52"/>
  <c r="P25" i="52" s="1"/>
  <c r="P27" i="52" s="1"/>
  <c r="O27" i="52" s="1"/>
  <c r="R23" i="52"/>
  <c r="I24" i="48"/>
  <c r="X28" i="48"/>
  <c r="F29" i="48"/>
  <c r="AJ29" i="48" s="1"/>
  <c r="F24" i="48"/>
  <c r="X23" i="48"/>
  <c r="X25" i="48" s="1"/>
  <c r="W23" i="48"/>
  <c r="W25" i="48" s="1"/>
  <c r="W27" i="48" s="1"/>
  <c r="O23" i="48"/>
  <c r="O25" i="48" s="1"/>
  <c r="AI62" i="48"/>
  <c r="AA23" i="48"/>
  <c r="AA25" i="48" s="1"/>
  <c r="R24" i="48"/>
  <c r="G23" i="48"/>
  <c r="AK60" i="48"/>
  <c r="Z31" i="48"/>
  <c r="F28" i="48"/>
  <c r="N31" i="48"/>
  <c r="J120" i="50"/>
  <c r="P87" i="48"/>
  <c r="R23" i="48"/>
  <c r="AH121" i="50"/>
  <c r="CC74" i="49"/>
  <c r="J62" i="48"/>
  <c r="AK53" i="48"/>
  <c r="C14" i="48" s="1"/>
  <c r="U23" i="48"/>
  <c r="U25" i="48" s="1"/>
  <c r="AK28" i="48"/>
  <c r="AK24" i="48"/>
  <c r="H23" i="48"/>
  <c r="L23" i="48"/>
  <c r="L25" i="48" s="1"/>
  <c r="I120" i="50"/>
  <c r="O87" i="48"/>
  <c r="AD23" i="48"/>
  <c r="AD25" i="48" s="1"/>
  <c r="AF25" i="36"/>
  <c r="AF27" i="36" s="1"/>
  <c r="Z25" i="36"/>
  <c r="Z27" i="36" s="1"/>
  <c r="J24" i="36"/>
  <c r="AI28" i="36"/>
  <c r="K23" i="36"/>
  <c r="K25" i="36" s="1"/>
  <c r="K27" i="36" s="1"/>
  <c r="M29" i="36"/>
  <c r="L29" i="36"/>
  <c r="M24" i="36"/>
  <c r="AC23" i="36"/>
  <c r="AC25" i="36" s="1"/>
  <c r="AC27" i="36" s="1"/>
  <c r="T23" i="36"/>
  <c r="T25" i="36" s="1"/>
  <c r="T27" i="36" s="1"/>
  <c r="Y28" i="36"/>
  <c r="X28" i="36"/>
  <c r="AI24" i="36"/>
  <c r="P23" i="36"/>
  <c r="N23" i="36"/>
  <c r="N25" i="36" s="1"/>
  <c r="N27" i="36" s="1"/>
  <c r="G24" i="36"/>
  <c r="AE24" i="36"/>
  <c r="AD24" i="36"/>
  <c r="X24" i="36"/>
  <c r="Y24" i="36"/>
  <c r="AE28" i="36"/>
  <c r="J120" i="38"/>
  <c r="P87" i="36"/>
  <c r="W23" i="36"/>
  <c r="W25" i="36" s="1"/>
  <c r="W27" i="36" s="1"/>
  <c r="I24" i="36"/>
  <c r="AB24" i="36"/>
  <c r="AA24" i="36"/>
  <c r="M28" i="36"/>
  <c r="J28" i="36"/>
  <c r="I28" i="36"/>
  <c r="P24" i="36"/>
  <c r="O24" i="36"/>
  <c r="G28" i="36"/>
  <c r="AB28" i="36"/>
  <c r="AA28" i="36"/>
  <c r="V29" i="36"/>
  <c r="U29" i="36"/>
  <c r="AD28" i="36"/>
  <c r="H23" i="36"/>
  <c r="H25" i="36" s="1"/>
  <c r="H27" i="36" s="1"/>
  <c r="AH28" i="36"/>
  <c r="AG28" i="36"/>
  <c r="G29" i="36"/>
  <c r="L28" i="36"/>
  <c r="AI29" i="36"/>
  <c r="Q23" i="36"/>
  <c r="Q25" i="36" s="1"/>
  <c r="Q27" i="36" s="1"/>
  <c r="G62" i="36"/>
  <c r="AK53" i="36"/>
  <c r="C14" i="36" s="1"/>
  <c r="AG23" i="36"/>
  <c r="AG25" i="36" s="1"/>
  <c r="C14" i="2"/>
  <c r="F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C31" i="2"/>
  <c r="F31" i="2"/>
  <c r="I31" i="2"/>
  <c r="L31" i="2"/>
  <c r="O31" i="2"/>
  <c r="R31" i="2"/>
  <c r="N59" i="9"/>
  <c r="U59" i="9"/>
  <c r="AB59" i="9"/>
  <c r="CB60" i="70" l="1"/>
  <c r="AC12" i="63"/>
  <c r="AC12" i="67"/>
  <c r="AC12" i="71"/>
  <c r="B12" i="63"/>
  <c r="B12" i="67"/>
  <c r="B12" i="71"/>
  <c r="N12" i="63"/>
  <c r="N12" i="67"/>
  <c r="N12" i="71"/>
  <c r="W12" i="63"/>
  <c r="W12" i="67"/>
  <c r="W12" i="71"/>
  <c r="E12" i="63"/>
  <c r="E12" i="67"/>
  <c r="E12" i="71"/>
  <c r="Q12" i="63"/>
  <c r="Q12" i="67"/>
  <c r="Q12" i="71"/>
  <c r="Z27" i="69"/>
  <c r="Z31" i="69" s="1"/>
  <c r="Z63" i="69" s="1"/>
  <c r="AA27" i="69"/>
  <c r="K12" i="63"/>
  <c r="K12" i="67"/>
  <c r="K12" i="71"/>
  <c r="N27" i="69"/>
  <c r="N31" i="69" s="1"/>
  <c r="N63" i="69" s="1"/>
  <c r="Z12" i="63"/>
  <c r="Z12" i="67"/>
  <c r="Z12" i="71"/>
  <c r="G31" i="52"/>
  <c r="G63" i="52" s="1"/>
  <c r="G27" i="52"/>
  <c r="AC27" i="69"/>
  <c r="T27" i="69"/>
  <c r="T31" i="69" s="1"/>
  <c r="T63" i="69" s="1"/>
  <c r="H12" i="63"/>
  <c r="H12" i="71"/>
  <c r="H12" i="67"/>
  <c r="H27" i="69"/>
  <c r="H31" i="69" s="1"/>
  <c r="H63" i="69" s="1"/>
  <c r="CC60" i="70"/>
  <c r="I27" i="69"/>
  <c r="AF12" i="63"/>
  <c r="AF12" i="71"/>
  <c r="AF12" i="67"/>
  <c r="T12" i="63"/>
  <c r="T12" i="71"/>
  <c r="T12" i="67"/>
  <c r="AG10" i="63"/>
  <c r="AG10" i="67"/>
  <c r="AG10" i="71"/>
  <c r="AH10" i="63"/>
  <c r="AH10" i="67"/>
  <c r="AH10" i="71"/>
  <c r="C12" i="63"/>
  <c r="C12" i="67"/>
  <c r="C12" i="71"/>
  <c r="AH11" i="50"/>
  <c r="CA11" i="66"/>
  <c r="CB11" i="66"/>
  <c r="CA11" i="53"/>
  <c r="AF11" i="54" s="1"/>
  <c r="AF11" i="50"/>
  <c r="CB11" i="53"/>
  <c r="AG11" i="54" s="1"/>
  <c r="CC11" i="53"/>
  <c r="AH11" i="54" s="1"/>
  <c r="E91" i="36"/>
  <c r="L77" i="37" s="1"/>
  <c r="R87" i="36"/>
  <c r="S87" i="69"/>
  <c r="M120" i="71"/>
  <c r="AJ86" i="56"/>
  <c r="AK86" i="56"/>
  <c r="AI86" i="56"/>
  <c r="CB57" i="70"/>
  <c r="I23" i="69"/>
  <c r="I25" i="69" s="1"/>
  <c r="AP61" i="70"/>
  <c r="AD23" i="69"/>
  <c r="AD25" i="69" s="1"/>
  <c r="U23" i="69"/>
  <c r="U25" i="69" s="1"/>
  <c r="AA23" i="69"/>
  <c r="AA25" i="69" s="1"/>
  <c r="X23" i="69"/>
  <c r="X25" i="69" s="1"/>
  <c r="L23" i="69"/>
  <c r="L25" i="69" s="1"/>
  <c r="CA74" i="49"/>
  <c r="AK89" i="69"/>
  <c r="AG121" i="50"/>
  <c r="AJ89" i="48"/>
  <c r="AG121" i="38"/>
  <c r="AJ89" i="36"/>
  <c r="CC74" i="66"/>
  <c r="AK89" i="65"/>
  <c r="AG121" i="59"/>
  <c r="AJ89" i="57"/>
  <c r="CC74" i="58"/>
  <c r="AK89" i="57"/>
  <c r="AH121" i="38"/>
  <c r="AK89" i="36"/>
  <c r="AJ89" i="69"/>
  <c r="AG121" i="63"/>
  <c r="AJ89" i="61"/>
  <c r="AH121" i="63"/>
  <c r="AK89" i="61"/>
  <c r="AD73" i="37"/>
  <c r="AG73" i="53"/>
  <c r="AE73" i="53"/>
  <c r="K120" i="54"/>
  <c r="AE73" i="37"/>
  <c r="AI73" i="37"/>
  <c r="K120" i="38"/>
  <c r="AG73" i="37"/>
  <c r="AJ73" i="37"/>
  <c r="Q87" i="36"/>
  <c r="AQ73" i="37" s="1"/>
  <c r="AF73" i="37"/>
  <c r="Q87" i="52"/>
  <c r="AL73" i="53" s="1"/>
  <c r="AF73" i="53"/>
  <c r="AJ73" i="53"/>
  <c r="AH73" i="53"/>
  <c r="N91" i="52"/>
  <c r="AH77" i="53" s="1"/>
  <c r="AD73" i="53"/>
  <c r="AA25" i="52"/>
  <c r="AG73" i="70"/>
  <c r="AD73" i="70"/>
  <c r="K120" i="71"/>
  <c r="AJ73" i="70"/>
  <c r="AI73" i="70"/>
  <c r="AH73" i="70"/>
  <c r="AE73" i="70"/>
  <c r="Q87" i="69"/>
  <c r="Q91" i="69" s="1"/>
  <c r="AF73" i="70"/>
  <c r="CA12" i="70"/>
  <c r="CC10" i="70"/>
  <c r="CB10" i="70"/>
  <c r="CB74" i="49"/>
  <c r="Q87" i="48"/>
  <c r="Q91" i="48" s="1"/>
  <c r="AF73" i="49"/>
  <c r="K120" i="50"/>
  <c r="AI73" i="49"/>
  <c r="AE73" i="49"/>
  <c r="AJ73" i="49"/>
  <c r="AD73" i="49"/>
  <c r="AH73" i="49"/>
  <c r="AG73" i="49"/>
  <c r="F91" i="48"/>
  <c r="C124" i="50" s="1"/>
  <c r="G91" i="48"/>
  <c r="D124" i="50" s="1"/>
  <c r="M91" i="48"/>
  <c r="J124" i="50" s="1"/>
  <c r="F17" i="48"/>
  <c r="C8" i="50" s="1"/>
  <c r="I17" i="48"/>
  <c r="F8" i="50" s="1"/>
  <c r="AH122" i="50"/>
  <c r="AK87" i="48"/>
  <c r="J91" i="48"/>
  <c r="G124" i="50" s="1"/>
  <c r="L91" i="48"/>
  <c r="I124" i="50" s="1"/>
  <c r="K91" i="48"/>
  <c r="AC77" i="49" s="1"/>
  <c r="E91" i="48"/>
  <c r="N77" i="49" s="1"/>
  <c r="N91" i="48"/>
  <c r="AD77" i="49" s="1"/>
  <c r="L17" i="48"/>
  <c r="I8" i="50" s="1"/>
  <c r="AF121" i="50"/>
  <c r="AJ87" i="48"/>
  <c r="I91" i="48"/>
  <c r="F124" i="50" s="1"/>
  <c r="L25" i="57"/>
  <c r="C8" i="59"/>
  <c r="C8" i="58"/>
  <c r="AF31" i="69"/>
  <c r="N63" i="65"/>
  <c r="Y31" i="65"/>
  <c r="K63" i="65"/>
  <c r="T63" i="65"/>
  <c r="AC63" i="65"/>
  <c r="H31" i="65"/>
  <c r="H63" i="65" s="1"/>
  <c r="W31" i="65"/>
  <c r="W63" i="65" s="1"/>
  <c r="AF63" i="61"/>
  <c r="P31" i="61"/>
  <c r="N63" i="61"/>
  <c r="H63" i="61"/>
  <c r="K63" i="61"/>
  <c r="Q31" i="61"/>
  <c r="Q63" i="61" s="1"/>
  <c r="W31" i="61"/>
  <c r="W63" i="61" s="1"/>
  <c r="X31" i="57"/>
  <c r="W63" i="57"/>
  <c r="T31" i="57"/>
  <c r="T63" i="57" s="1"/>
  <c r="K63" i="57"/>
  <c r="N63" i="57"/>
  <c r="V23" i="52"/>
  <c r="V25" i="52" s="1"/>
  <c r="Q63" i="52"/>
  <c r="AC31" i="52"/>
  <c r="AC63" i="52" s="1"/>
  <c r="W31" i="52"/>
  <c r="W63" i="52" s="1"/>
  <c r="K63" i="52"/>
  <c r="Z31" i="52"/>
  <c r="Z63" i="52" s="1"/>
  <c r="AF31" i="52"/>
  <c r="AF63" i="52" s="1"/>
  <c r="I23" i="48"/>
  <c r="I25" i="48" s="1"/>
  <c r="N63" i="48"/>
  <c r="Z63" i="48"/>
  <c r="T63" i="48"/>
  <c r="AJ87" i="57"/>
  <c r="Z31" i="36"/>
  <c r="O25" i="61"/>
  <c r="AJ29" i="57"/>
  <c r="AH121" i="59"/>
  <c r="L91" i="57"/>
  <c r="I124" i="59" s="1"/>
  <c r="CB74" i="58"/>
  <c r="AI89" i="57"/>
  <c r="AF121" i="59"/>
  <c r="L17" i="36"/>
  <c r="I8" i="38" s="1"/>
  <c r="I17" i="57"/>
  <c r="I8" i="58" s="1"/>
  <c r="K91" i="57"/>
  <c r="Z77" i="58" s="1"/>
  <c r="M91" i="57"/>
  <c r="J124" i="59" s="1"/>
  <c r="M91" i="36"/>
  <c r="J124" i="38" s="1"/>
  <c r="N91" i="36"/>
  <c r="AH77" i="37" s="1"/>
  <c r="H91" i="36"/>
  <c r="E124" i="38" s="1"/>
  <c r="AK87" i="36"/>
  <c r="I91" i="36"/>
  <c r="F124" i="38" s="1"/>
  <c r="F91" i="36"/>
  <c r="C124" i="38" s="1"/>
  <c r="O17" i="36"/>
  <c r="W8" i="37" s="1"/>
  <c r="F17" i="36"/>
  <c r="F91" i="57"/>
  <c r="C124" i="59" s="1"/>
  <c r="AJ87" i="36"/>
  <c r="O91" i="36"/>
  <c r="L124" i="38" s="1"/>
  <c r="E91" i="57"/>
  <c r="I77" i="58" s="1"/>
  <c r="K91" i="36"/>
  <c r="AC77" i="37" s="1"/>
  <c r="G91" i="36"/>
  <c r="D124" i="38" s="1"/>
  <c r="L17" i="57"/>
  <c r="I8" i="59" s="1"/>
  <c r="G91" i="57"/>
  <c r="D124" i="59" s="1"/>
  <c r="J91" i="36"/>
  <c r="G124" i="38" s="1"/>
  <c r="J91" i="57"/>
  <c r="G124" i="59" s="1"/>
  <c r="H91" i="57"/>
  <c r="Q77" i="58" s="1"/>
  <c r="AF121" i="38"/>
  <c r="G91" i="61"/>
  <c r="D124" i="63" s="1"/>
  <c r="I17" i="36"/>
  <c r="F8" i="38" s="1"/>
  <c r="AK87" i="57"/>
  <c r="AF121" i="67"/>
  <c r="I91" i="57"/>
  <c r="F124" i="59" s="1"/>
  <c r="AJ61" i="70"/>
  <c r="S23" i="65"/>
  <c r="S25" i="65" s="1"/>
  <c r="P23" i="57"/>
  <c r="P25" i="57" s="1"/>
  <c r="P27" i="57" s="1"/>
  <c r="O27" i="57" s="1"/>
  <c r="Y23" i="48"/>
  <c r="Y25" i="48" s="1"/>
  <c r="Y27" i="48" s="1"/>
  <c r="X27" i="48" s="1"/>
  <c r="V23" i="48"/>
  <c r="V25" i="48" s="1"/>
  <c r="V27" i="48" s="1"/>
  <c r="U27" i="48" s="1"/>
  <c r="AI61" i="70"/>
  <c r="AH23" i="65"/>
  <c r="AH25" i="65" s="1"/>
  <c r="AH27" i="65" s="1"/>
  <c r="AG27" i="65" s="1"/>
  <c r="AE23" i="65"/>
  <c r="AE25" i="65" s="1"/>
  <c r="AE27" i="65" s="1"/>
  <c r="AD27" i="65" s="1"/>
  <c r="V23" i="61"/>
  <c r="V25" i="61" s="1"/>
  <c r="V27" i="61" s="1"/>
  <c r="U27" i="61" s="1"/>
  <c r="AH23" i="61"/>
  <c r="AH25" i="61" s="1"/>
  <c r="AH27" i="61" s="1"/>
  <c r="AG27" i="61" s="1"/>
  <c r="S23" i="61"/>
  <c r="S25" i="61" s="1"/>
  <c r="S27" i="61" s="1"/>
  <c r="R27" i="61" s="1"/>
  <c r="AE23" i="61"/>
  <c r="AE25" i="61" s="1"/>
  <c r="AE27" i="61" s="1"/>
  <c r="AD27" i="61" s="1"/>
  <c r="AE23" i="57"/>
  <c r="AE25" i="57" s="1"/>
  <c r="AE27" i="57" s="1"/>
  <c r="AD27" i="57" s="1"/>
  <c r="X23" i="52"/>
  <c r="X25" i="52" s="1"/>
  <c r="M23" i="52"/>
  <c r="M25" i="52" s="1"/>
  <c r="M27" i="52" s="1"/>
  <c r="L27" i="52" s="1"/>
  <c r="L23" i="52"/>
  <c r="L25" i="52" s="1"/>
  <c r="Y23" i="52"/>
  <c r="Y25" i="52" s="1"/>
  <c r="Y27" i="52" s="1"/>
  <c r="X27" i="52" s="1"/>
  <c r="AE23" i="48"/>
  <c r="AE25" i="48" s="1"/>
  <c r="AE27" i="48" s="1"/>
  <c r="AD27" i="48" s="1"/>
  <c r="J23" i="48"/>
  <c r="J25" i="48" s="1"/>
  <c r="J27" i="48" s="1"/>
  <c r="S23" i="48"/>
  <c r="S25" i="48" s="1"/>
  <c r="S27" i="48" s="1"/>
  <c r="R27" i="48" s="1"/>
  <c r="CC74" i="62"/>
  <c r="CC74" i="37"/>
  <c r="CB74" i="62"/>
  <c r="AJ24" i="69"/>
  <c r="R25" i="61"/>
  <c r="AI89" i="61"/>
  <c r="I91" i="61"/>
  <c r="F124" i="63" s="1"/>
  <c r="R25" i="52"/>
  <c r="AJ24" i="48"/>
  <c r="R25" i="48"/>
  <c r="AJ28" i="48"/>
  <c r="K91" i="61"/>
  <c r="Y77" i="62" s="1"/>
  <c r="J91" i="61"/>
  <c r="G124" i="63" s="1"/>
  <c r="F91" i="61"/>
  <c r="C124" i="63" s="1"/>
  <c r="F17" i="61"/>
  <c r="P77" i="53"/>
  <c r="AH121" i="67"/>
  <c r="J88" i="56"/>
  <c r="M91" i="61"/>
  <c r="J124" i="63" s="1"/>
  <c r="L91" i="61"/>
  <c r="I124" i="63" s="1"/>
  <c r="AJ87" i="61"/>
  <c r="AF121" i="63"/>
  <c r="AK87" i="61"/>
  <c r="E91" i="61"/>
  <c r="B124" i="63" s="1"/>
  <c r="I8" i="53"/>
  <c r="H91" i="61"/>
  <c r="U77" i="62" s="1"/>
  <c r="L17" i="61"/>
  <c r="I8" i="63" s="1"/>
  <c r="C8" i="54"/>
  <c r="H91" i="65"/>
  <c r="Q77" i="66" s="1"/>
  <c r="AI89" i="36"/>
  <c r="CA74" i="66"/>
  <c r="L17" i="56"/>
  <c r="F17" i="56"/>
  <c r="K91" i="65"/>
  <c r="AB77" i="66" s="1"/>
  <c r="E88" i="56"/>
  <c r="O17" i="56"/>
  <c r="F88" i="56"/>
  <c r="O88" i="56"/>
  <c r="P88" i="56"/>
  <c r="I91" i="65"/>
  <c r="F124" i="67" s="1"/>
  <c r="AK84" i="56"/>
  <c r="AJ87" i="65"/>
  <c r="F17" i="65"/>
  <c r="C8" i="66" s="1"/>
  <c r="L88" i="56"/>
  <c r="M91" i="65"/>
  <c r="J124" i="67" s="1"/>
  <c r="S88" i="56"/>
  <c r="AJ84" i="56"/>
  <c r="K88" i="56"/>
  <c r="M88" i="56"/>
  <c r="L17" i="65"/>
  <c r="I8" i="67" s="1"/>
  <c r="I14" i="2"/>
  <c r="R77" i="53"/>
  <c r="I17" i="56"/>
  <c r="I88" i="56"/>
  <c r="G88" i="56"/>
  <c r="AK87" i="65"/>
  <c r="J91" i="65"/>
  <c r="G124" i="67" s="1"/>
  <c r="E91" i="65"/>
  <c r="B124" i="67" s="1"/>
  <c r="AG122" i="67"/>
  <c r="E124" i="54"/>
  <c r="S77" i="53"/>
  <c r="L91" i="65"/>
  <c r="I124" i="67" s="1"/>
  <c r="F91" i="65"/>
  <c r="C124" i="67" s="1"/>
  <c r="T77" i="53"/>
  <c r="Q77" i="53"/>
  <c r="CB74" i="37"/>
  <c r="U77" i="53"/>
  <c r="I17" i="65"/>
  <c r="F8" i="67" s="1"/>
  <c r="Q77" i="49"/>
  <c r="I8" i="62"/>
  <c r="F17" i="69"/>
  <c r="U77" i="49"/>
  <c r="V77" i="49"/>
  <c r="P91" i="69"/>
  <c r="F91" i="69"/>
  <c r="E124" i="50"/>
  <c r="S77" i="49"/>
  <c r="M91" i="69"/>
  <c r="G91" i="69"/>
  <c r="T77" i="49"/>
  <c r="P77" i="49"/>
  <c r="I91" i="69"/>
  <c r="I8" i="71"/>
  <c r="P8" i="70"/>
  <c r="AK62" i="69"/>
  <c r="AF121" i="71"/>
  <c r="CA74" i="70"/>
  <c r="AI89" i="69"/>
  <c r="AH121" i="71"/>
  <c r="CC74" i="70"/>
  <c r="L120" i="71"/>
  <c r="R87" i="69"/>
  <c r="O91" i="69"/>
  <c r="O17" i="69"/>
  <c r="AJ28" i="69"/>
  <c r="AJ29" i="69"/>
  <c r="P120" i="71"/>
  <c r="S91" i="69"/>
  <c r="V87" i="69"/>
  <c r="AG121" i="71"/>
  <c r="CB74" i="70"/>
  <c r="J91" i="69"/>
  <c r="CA61" i="70"/>
  <c r="E23" i="69"/>
  <c r="AG31" i="69"/>
  <c r="AK87" i="69"/>
  <c r="AJ87" i="69"/>
  <c r="N91" i="69"/>
  <c r="K91" i="69"/>
  <c r="H91" i="69"/>
  <c r="AQ61" i="70"/>
  <c r="I17" i="69"/>
  <c r="AX61" i="70"/>
  <c r="V23" i="69" s="1"/>
  <c r="V25" i="69" s="1"/>
  <c r="V27" i="69" s="1"/>
  <c r="U27" i="69" s="1"/>
  <c r="G25" i="69"/>
  <c r="G27" i="69" s="1"/>
  <c r="F23" i="69"/>
  <c r="E91" i="69"/>
  <c r="L91" i="69"/>
  <c r="BS61" i="70"/>
  <c r="AE23" i="69" s="1"/>
  <c r="AE25" i="69" s="1"/>
  <c r="AE27" i="69" s="1"/>
  <c r="P23" i="65"/>
  <c r="P25" i="65" s="1"/>
  <c r="P27" i="65" s="1"/>
  <c r="O27" i="65" s="1"/>
  <c r="AJ29" i="65"/>
  <c r="V23" i="65"/>
  <c r="V25" i="65" s="1"/>
  <c r="V27" i="65" s="1"/>
  <c r="U27" i="65" s="1"/>
  <c r="AB23" i="65"/>
  <c r="AB25" i="65" s="1"/>
  <c r="AB27" i="65" s="1"/>
  <c r="AA27" i="65" s="1"/>
  <c r="L31" i="65"/>
  <c r="K120" i="67"/>
  <c r="AI73" i="66"/>
  <c r="AE73" i="66"/>
  <c r="AD73" i="66"/>
  <c r="AG73" i="66"/>
  <c r="AJ73" i="66"/>
  <c r="N91" i="65"/>
  <c r="AH73" i="66"/>
  <c r="Q87" i="65"/>
  <c r="AF73" i="66"/>
  <c r="AF122" i="67"/>
  <c r="CA75" i="66"/>
  <c r="L120" i="67"/>
  <c r="O91" i="65"/>
  <c r="L124" i="67" s="1"/>
  <c r="R87" i="65"/>
  <c r="O17" i="65"/>
  <c r="AK62" i="65"/>
  <c r="G31" i="65"/>
  <c r="M120" i="67"/>
  <c r="P91" i="65"/>
  <c r="M124" i="67" s="1"/>
  <c r="S87" i="65"/>
  <c r="J23" i="65"/>
  <c r="AJ28" i="65"/>
  <c r="E25" i="65"/>
  <c r="E27" i="65" s="1"/>
  <c r="AI27" i="65" s="1"/>
  <c r="AI23" i="65"/>
  <c r="AK62" i="61"/>
  <c r="M23" i="61"/>
  <c r="M25" i="61" s="1"/>
  <c r="M27" i="61" s="1"/>
  <c r="L27" i="61" s="1"/>
  <c r="M120" i="63"/>
  <c r="P91" i="61"/>
  <c r="M124" i="63" s="1"/>
  <c r="S87" i="61"/>
  <c r="E25" i="61"/>
  <c r="E27" i="61" s="1"/>
  <c r="AI27" i="61" s="1"/>
  <c r="AI23" i="61"/>
  <c r="AB23" i="61"/>
  <c r="AB25" i="61" s="1"/>
  <c r="AB27" i="61" s="1"/>
  <c r="AA27" i="61" s="1"/>
  <c r="L120" i="63"/>
  <c r="O91" i="61"/>
  <c r="L124" i="63" s="1"/>
  <c r="O17" i="61"/>
  <c r="R87" i="61"/>
  <c r="K120" i="63"/>
  <c r="AH73" i="62"/>
  <c r="AJ73" i="62"/>
  <c r="AI73" i="62"/>
  <c r="AE73" i="62"/>
  <c r="N91" i="61"/>
  <c r="AF73" i="62"/>
  <c r="AG73" i="62"/>
  <c r="AD73" i="62"/>
  <c r="Q87" i="61"/>
  <c r="AJ24" i="61"/>
  <c r="Y23" i="61"/>
  <c r="Y25" i="61" s="1"/>
  <c r="Y27" i="61" s="1"/>
  <c r="X27" i="61" s="1"/>
  <c r="G25" i="61"/>
  <c r="G27" i="61" s="1"/>
  <c r="I23" i="61"/>
  <c r="I25" i="61" s="1"/>
  <c r="AJ28" i="61"/>
  <c r="F23" i="61"/>
  <c r="H63" i="57"/>
  <c r="U31" i="57"/>
  <c r="AJ24" i="57"/>
  <c r="L120" i="59"/>
  <c r="O91" i="57"/>
  <c r="L124" i="59" s="1"/>
  <c r="O17" i="57"/>
  <c r="R87" i="57"/>
  <c r="S23" i="57"/>
  <c r="S25" i="57" s="1"/>
  <c r="S27" i="57" s="1"/>
  <c r="AJ28" i="57"/>
  <c r="AG31" i="57"/>
  <c r="M23" i="57"/>
  <c r="M25" i="57" s="1"/>
  <c r="M27" i="57" s="1"/>
  <c r="L27" i="57" s="1"/>
  <c r="M120" i="59"/>
  <c r="S87" i="57"/>
  <c r="P91" i="57"/>
  <c r="M124" i="59" s="1"/>
  <c r="AB23" i="57"/>
  <c r="AB25" i="57" s="1"/>
  <c r="AB27" i="57" s="1"/>
  <c r="AA27" i="57" s="1"/>
  <c r="F23" i="57"/>
  <c r="AK62" i="57"/>
  <c r="G23" i="57"/>
  <c r="K120" i="59"/>
  <c r="AF73" i="58"/>
  <c r="AG73" i="58"/>
  <c r="AE73" i="58"/>
  <c r="AD73" i="58"/>
  <c r="AI73" i="58"/>
  <c r="AJ73" i="58"/>
  <c r="AH73" i="58"/>
  <c r="N91" i="57"/>
  <c r="Q87" i="57"/>
  <c r="Q23" i="57"/>
  <c r="I23" i="57"/>
  <c r="I25" i="57" s="1"/>
  <c r="J23" i="57"/>
  <c r="J25" i="57" s="1"/>
  <c r="J27" i="57" s="1"/>
  <c r="I27" i="57" s="1"/>
  <c r="Y84" i="56"/>
  <c r="V88" i="56"/>
  <c r="Q84" i="56"/>
  <c r="N88" i="56"/>
  <c r="R17" i="56"/>
  <c r="R88" i="56"/>
  <c r="U84" i="56"/>
  <c r="AI25" i="52"/>
  <c r="S23" i="52"/>
  <c r="S25" i="52" s="1"/>
  <c r="S27" i="52" s="1"/>
  <c r="R27" i="52" s="1"/>
  <c r="I8" i="54"/>
  <c r="P8" i="53"/>
  <c r="H124" i="54"/>
  <c r="Z77" i="53"/>
  <c r="X77" i="53"/>
  <c r="W77" i="53"/>
  <c r="AB77" i="53"/>
  <c r="AA77" i="53"/>
  <c r="Y77" i="53"/>
  <c r="AC77" i="53"/>
  <c r="O31" i="52"/>
  <c r="L120" i="54"/>
  <c r="O91" i="52"/>
  <c r="L124" i="54" s="1"/>
  <c r="R87" i="52"/>
  <c r="O17" i="52"/>
  <c r="B124" i="54"/>
  <c r="J77" i="53"/>
  <c r="N77" i="53"/>
  <c r="M77" i="53"/>
  <c r="L77" i="53"/>
  <c r="K77" i="53"/>
  <c r="O77" i="53"/>
  <c r="I77" i="53"/>
  <c r="AK62" i="52"/>
  <c r="AJ28" i="52"/>
  <c r="F25" i="52"/>
  <c r="AG122" i="54"/>
  <c r="CB75" i="53"/>
  <c r="AH23" i="52"/>
  <c r="AH25" i="52" s="1"/>
  <c r="AH27" i="52" s="1"/>
  <c r="AG27" i="52" s="1"/>
  <c r="AE23" i="52"/>
  <c r="AE25" i="52" s="1"/>
  <c r="AE27" i="52" s="1"/>
  <c r="AD27" i="52" s="1"/>
  <c r="AJ24" i="52"/>
  <c r="M120" i="54"/>
  <c r="S87" i="52"/>
  <c r="P91" i="52"/>
  <c r="M124" i="54" s="1"/>
  <c r="AF122" i="54"/>
  <c r="CA75" i="53"/>
  <c r="AH122" i="54"/>
  <c r="CC75" i="53"/>
  <c r="P23" i="48"/>
  <c r="P25" i="48" s="1"/>
  <c r="P27" i="48" s="1"/>
  <c r="O27" i="48" s="1"/>
  <c r="AB23" i="48"/>
  <c r="AB25" i="48" s="1"/>
  <c r="AB27" i="48" s="1"/>
  <c r="AA27" i="48" s="1"/>
  <c r="AG31" i="48"/>
  <c r="L120" i="50"/>
  <c r="R87" i="48"/>
  <c r="O91" i="48"/>
  <c r="L124" i="50" s="1"/>
  <c r="O17" i="48"/>
  <c r="AI23" i="48"/>
  <c r="H25" i="48"/>
  <c r="H27" i="48" s="1"/>
  <c r="AI27" i="48" s="1"/>
  <c r="AF122" i="50"/>
  <c r="CA75" i="49"/>
  <c r="M120" i="50"/>
  <c r="P91" i="48"/>
  <c r="M124" i="50" s="1"/>
  <c r="S87" i="48"/>
  <c r="AK62" i="48"/>
  <c r="G25" i="48"/>
  <c r="G27" i="48" s="1"/>
  <c r="AK28" i="36"/>
  <c r="L24" i="36"/>
  <c r="L23" i="36"/>
  <c r="T31" i="36"/>
  <c r="M120" i="38"/>
  <c r="P91" i="36"/>
  <c r="M124" i="38" s="1"/>
  <c r="S87" i="36"/>
  <c r="AA23" i="36"/>
  <c r="AA25" i="36" s="1"/>
  <c r="P25" i="36"/>
  <c r="P27" i="36" s="1"/>
  <c r="O27" i="36" s="1"/>
  <c r="AH23" i="36"/>
  <c r="AH25" i="36" s="1"/>
  <c r="AH27" i="36" s="1"/>
  <c r="AG27" i="36" s="1"/>
  <c r="M23" i="36"/>
  <c r="M25" i="36" s="1"/>
  <c r="M27" i="36" s="1"/>
  <c r="L27" i="36" s="1"/>
  <c r="O23" i="36"/>
  <c r="O25" i="36" s="1"/>
  <c r="E23" i="36"/>
  <c r="AD23" i="36"/>
  <c r="AD25" i="36" s="1"/>
  <c r="F24" i="36"/>
  <c r="U23" i="36"/>
  <c r="U25" i="36" s="1"/>
  <c r="AK24" i="36"/>
  <c r="F29" i="36"/>
  <c r="AJ29" i="36" s="1"/>
  <c r="AK62" i="36"/>
  <c r="AC31" i="36"/>
  <c r="F28" i="36"/>
  <c r="AJ28" i="36" s="1"/>
  <c r="I23" i="36"/>
  <c r="I25" i="36" s="1"/>
  <c r="R23" i="36"/>
  <c r="R25" i="36" s="1"/>
  <c r="AK29" i="36"/>
  <c r="X23" i="36"/>
  <c r="X25" i="36" s="1"/>
  <c r="O120" i="38"/>
  <c r="R91" i="36"/>
  <c r="O124" i="38" s="1"/>
  <c r="U87" i="36"/>
  <c r="R17" i="36"/>
  <c r="AD100" i="2"/>
  <c r="AD99" i="2"/>
  <c r="AD98" i="2"/>
  <c r="AD97" i="2"/>
  <c r="AD91" i="2"/>
  <c r="AD90" i="2"/>
  <c r="AD88" i="2"/>
  <c r="AD87" i="2"/>
  <c r="AD86" i="2"/>
  <c r="AD82" i="2"/>
  <c r="AD75" i="2"/>
  <c r="AD74" i="2"/>
  <c r="AD73" i="2"/>
  <c r="AD72" i="2"/>
  <c r="AD65" i="2"/>
  <c r="AD63" i="2"/>
  <c r="AD58" i="2"/>
  <c r="AD57" i="2"/>
  <c r="AD50" i="2"/>
  <c r="AD49" i="2"/>
  <c r="AD48" i="2"/>
  <c r="AD47" i="2"/>
  <c r="AD42" i="2"/>
  <c r="AD41" i="2"/>
  <c r="AD40" i="2"/>
  <c r="AD39" i="2"/>
  <c r="AD38" i="2"/>
  <c r="AD34" i="2"/>
  <c r="AD32" i="2"/>
  <c r="AD31" i="2"/>
  <c r="AD26" i="2"/>
  <c r="AD25" i="2"/>
  <c r="AD24" i="2"/>
  <c r="AD23" i="2"/>
  <c r="AD22" i="2"/>
  <c r="AD21" i="2"/>
  <c r="AD20" i="2"/>
  <c r="AD19" i="2"/>
  <c r="AD18" i="2"/>
  <c r="AD16" i="2"/>
  <c r="AD15" i="2"/>
  <c r="AA100" i="2"/>
  <c r="AA99" i="2"/>
  <c r="AA98" i="2"/>
  <c r="AA97" i="2"/>
  <c r="Z104" i="2"/>
  <c r="AA91" i="2"/>
  <c r="AA90" i="2"/>
  <c r="AA89" i="2"/>
  <c r="AA88" i="2"/>
  <c r="AA87" i="2"/>
  <c r="AA86" i="2"/>
  <c r="AA82" i="2"/>
  <c r="AA75" i="2"/>
  <c r="AA73" i="2"/>
  <c r="AA72" i="2"/>
  <c r="AA66" i="2"/>
  <c r="AA63" i="2"/>
  <c r="AA60" i="2"/>
  <c r="AA59" i="2"/>
  <c r="AA58" i="2"/>
  <c r="AA57" i="2"/>
  <c r="AA52" i="2"/>
  <c r="AA51" i="2"/>
  <c r="AA50" i="2"/>
  <c r="AA49" i="2"/>
  <c r="AA48" i="2"/>
  <c r="AA47" i="2"/>
  <c r="AA44" i="2"/>
  <c r="AA42" i="2"/>
  <c r="AA41" i="2"/>
  <c r="AA40" i="2"/>
  <c r="AA36" i="2"/>
  <c r="AA35" i="2"/>
  <c r="AA34" i="2"/>
  <c r="AA33" i="2"/>
  <c r="AA32" i="2"/>
  <c r="AA31" i="2"/>
  <c r="AA28" i="2"/>
  <c r="AA27" i="2"/>
  <c r="AA25" i="2"/>
  <c r="AA24" i="2"/>
  <c r="AA20" i="2"/>
  <c r="AA19" i="2"/>
  <c r="AA18" i="2"/>
  <c r="AA17" i="2"/>
  <c r="AA16" i="2"/>
  <c r="X102" i="2"/>
  <c r="X100" i="2"/>
  <c r="X99" i="2"/>
  <c r="X98" i="2"/>
  <c r="X97" i="2"/>
  <c r="X91" i="2"/>
  <c r="X90" i="2"/>
  <c r="X88" i="2"/>
  <c r="X87" i="2"/>
  <c r="X86" i="2"/>
  <c r="X82" i="2"/>
  <c r="X75" i="2"/>
  <c r="X74" i="2"/>
  <c r="X73" i="2"/>
  <c r="X72" i="2"/>
  <c r="X66" i="2"/>
  <c r="X65" i="2"/>
  <c r="X60" i="2"/>
  <c r="X59" i="2"/>
  <c r="X58" i="2"/>
  <c r="X52" i="2"/>
  <c r="X51" i="2"/>
  <c r="X50" i="2"/>
  <c r="X44" i="2"/>
  <c r="X42" i="2"/>
  <c r="X36" i="2"/>
  <c r="X35" i="2"/>
  <c r="X34" i="2"/>
  <c r="X33" i="2"/>
  <c r="X29" i="2"/>
  <c r="X28" i="2"/>
  <c r="X27" i="2"/>
  <c r="X26" i="2"/>
  <c r="X25" i="2"/>
  <c r="X21" i="2"/>
  <c r="X20" i="2"/>
  <c r="X19" i="2"/>
  <c r="X18" i="2"/>
  <c r="X17" i="2"/>
  <c r="X16" i="2"/>
  <c r="U102" i="2"/>
  <c r="U101" i="2"/>
  <c r="U100" i="2"/>
  <c r="U99" i="2"/>
  <c r="U98" i="2"/>
  <c r="U97" i="2"/>
  <c r="U91" i="2"/>
  <c r="U89" i="2"/>
  <c r="U88" i="2"/>
  <c r="U87" i="2"/>
  <c r="U86" i="2"/>
  <c r="U82" i="2"/>
  <c r="U75" i="2"/>
  <c r="U74" i="2"/>
  <c r="U73" i="2"/>
  <c r="U72" i="2"/>
  <c r="U66" i="2"/>
  <c r="U65" i="2"/>
  <c r="U61" i="2"/>
  <c r="U60" i="2"/>
  <c r="U59" i="2"/>
  <c r="U58" i="2"/>
  <c r="U53" i="2"/>
  <c r="U52" i="2"/>
  <c r="U51" i="2"/>
  <c r="U50" i="2"/>
  <c r="U45" i="2"/>
  <c r="U44" i="2"/>
  <c r="U42" i="2"/>
  <c r="U41" i="2"/>
  <c r="U37" i="2"/>
  <c r="U35" i="2"/>
  <c r="U34" i="2"/>
  <c r="U29" i="2"/>
  <c r="U28" i="2"/>
  <c r="U27" i="2"/>
  <c r="U26" i="2"/>
  <c r="U23" i="2"/>
  <c r="U22" i="2"/>
  <c r="U21" i="2"/>
  <c r="U19" i="2"/>
  <c r="U18" i="2"/>
  <c r="U17" i="2"/>
  <c r="U15" i="2"/>
  <c r="R102" i="2"/>
  <c r="R101" i="2"/>
  <c r="R100" i="2"/>
  <c r="R99" i="2"/>
  <c r="R98" i="2"/>
  <c r="R97" i="2"/>
  <c r="R88" i="2"/>
  <c r="R87" i="2"/>
  <c r="R86" i="2"/>
  <c r="R82" i="2"/>
  <c r="R75" i="2"/>
  <c r="R74" i="2"/>
  <c r="R73" i="2"/>
  <c r="R66" i="2"/>
  <c r="R65" i="2"/>
  <c r="R62" i="2"/>
  <c r="R61" i="2"/>
  <c r="R60" i="2"/>
  <c r="R59" i="2"/>
  <c r="R54" i="2"/>
  <c r="R53" i="2"/>
  <c r="R52" i="2"/>
  <c r="R51" i="2"/>
  <c r="R50" i="2"/>
  <c r="R46" i="2"/>
  <c r="R44" i="2"/>
  <c r="R38" i="2"/>
  <c r="R37" i="2"/>
  <c r="R36" i="2"/>
  <c r="R35" i="2"/>
  <c r="R34" i="2"/>
  <c r="O101" i="2"/>
  <c r="O100" i="2"/>
  <c r="O99" i="2"/>
  <c r="O98" i="2"/>
  <c r="O97" i="2"/>
  <c r="O90" i="2"/>
  <c r="O89" i="2"/>
  <c r="O88" i="2"/>
  <c r="O87" i="2"/>
  <c r="O86" i="2"/>
  <c r="O82" i="2"/>
  <c r="O73" i="2"/>
  <c r="O72" i="2"/>
  <c r="O66" i="2"/>
  <c r="O65" i="2"/>
  <c r="O64" i="2"/>
  <c r="O62" i="2"/>
  <c r="O42" i="2"/>
  <c r="O41" i="2"/>
  <c r="O40" i="2"/>
  <c r="O39" i="2"/>
  <c r="O38" i="2"/>
  <c r="O37" i="2"/>
  <c r="O35" i="2"/>
  <c r="O34" i="2"/>
  <c r="O33" i="2"/>
  <c r="O32" i="2"/>
  <c r="O61" i="2"/>
  <c r="L102" i="2"/>
  <c r="L101" i="2"/>
  <c r="L99" i="2"/>
  <c r="L98" i="2"/>
  <c r="L97" i="2"/>
  <c r="L91" i="2"/>
  <c r="L90" i="2"/>
  <c r="L89" i="2"/>
  <c r="L88" i="2"/>
  <c r="L87" i="2"/>
  <c r="L86" i="2"/>
  <c r="L82" i="2"/>
  <c r="L75" i="2"/>
  <c r="L74" i="2"/>
  <c r="L73" i="2"/>
  <c r="L72" i="2"/>
  <c r="L66" i="2"/>
  <c r="L65" i="2"/>
  <c r="L64" i="2"/>
  <c r="L63" i="2"/>
  <c r="L62" i="2"/>
  <c r="L61" i="2"/>
  <c r="L42" i="2"/>
  <c r="L41" i="2"/>
  <c r="L40" i="2"/>
  <c r="L39" i="2"/>
  <c r="L37" i="2"/>
  <c r="L34" i="2"/>
  <c r="L33" i="2"/>
  <c r="L32" i="2"/>
  <c r="I102" i="2"/>
  <c r="I101" i="2"/>
  <c r="I100" i="2"/>
  <c r="I98" i="2"/>
  <c r="I97" i="2"/>
  <c r="I91" i="2"/>
  <c r="I90" i="2"/>
  <c r="I89" i="2"/>
  <c r="I88" i="2"/>
  <c r="I87" i="2"/>
  <c r="I86" i="2"/>
  <c r="I82" i="2"/>
  <c r="I75" i="2"/>
  <c r="I74" i="2"/>
  <c r="I73" i="2"/>
  <c r="I72" i="2"/>
  <c r="I65" i="2"/>
  <c r="I63" i="2"/>
  <c r="I61" i="2"/>
  <c r="I42" i="2"/>
  <c r="I41" i="2"/>
  <c r="I40" i="2"/>
  <c r="I39" i="2"/>
  <c r="I38" i="2"/>
  <c r="I37" i="2"/>
  <c r="I36" i="2"/>
  <c r="I34" i="2"/>
  <c r="I33" i="2"/>
  <c r="I32" i="2"/>
  <c r="F102" i="2"/>
  <c r="F101" i="2"/>
  <c r="F100" i="2"/>
  <c r="F99" i="2"/>
  <c r="F97" i="2"/>
  <c r="F91" i="2"/>
  <c r="F90" i="2"/>
  <c r="F89" i="2"/>
  <c r="F88" i="2"/>
  <c r="F87" i="2"/>
  <c r="F86" i="2"/>
  <c r="F82" i="2"/>
  <c r="F72" i="2"/>
  <c r="F66" i="2"/>
  <c r="F65" i="2"/>
  <c r="F64" i="2"/>
  <c r="F62" i="2"/>
  <c r="F61" i="2"/>
  <c r="F42" i="2"/>
  <c r="F41" i="2"/>
  <c r="F39" i="2"/>
  <c r="F38" i="2"/>
  <c r="F37" i="2"/>
  <c r="F36" i="2"/>
  <c r="F35" i="2"/>
  <c r="F34" i="2"/>
  <c r="F33" i="2"/>
  <c r="F32" i="2"/>
  <c r="AD102" i="2"/>
  <c r="AD101" i="2"/>
  <c r="AD89" i="2"/>
  <c r="AD66" i="2"/>
  <c r="AD64" i="2"/>
  <c r="AD62" i="2"/>
  <c r="AD61" i="2"/>
  <c r="AD60" i="2"/>
  <c r="AD59" i="2"/>
  <c r="AD54" i="2"/>
  <c r="AD53" i="2"/>
  <c r="AD52" i="2"/>
  <c r="AD51" i="2"/>
  <c r="AD46" i="2"/>
  <c r="AD45" i="2"/>
  <c r="AD44" i="2"/>
  <c r="AD37" i="2"/>
  <c r="AD36" i="2"/>
  <c r="AD35" i="2"/>
  <c r="AD33" i="2"/>
  <c r="AD30" i="2"/>
  <c r="AD29" i="2"/>
  <c r="AD28" i="2"/>
  <c r="AD27" i="2"/>
  <c r="AD17" i="2"/>
  <c r="AA102" i="2"/>
  <c r="AA101" i="2"/>
  <c r="AA74" i="2"/>
  <c r="AA65" i="2"/>
  <c r="AA64" i="2"/>
  <c r="AA62" i="2"/>
  <c r="AA61" i="2"/>
  <c r="AA54" i="2"/>
  <c r="AA53" i="2"/>
  <c r="AA46" i="2"/>
  <c r="AA45" i="2"/>
  <c r="AA39" i="2"/>
  <c r="AA38" i="2"/>
  <c r="AA37" i="2"/>
  <c r="AA30" i="2"/>
  <c r="AA29" i="2"/>
  <c r="AA26" i="2"/>
  <c r="AA23" i="2"/>
  <c r="AA22" i="2"/>
  <c r="AA21" i="2"/>
  <c r="AA15" i="2"/>
  <c r="AA14" i="2"/>
  <c r="X101" i="2"/>
  <c r="X89" i="2"/>
  <c r="X64" i="2"/>
  <c r="X63" i="2"/>
  <c r="X62" i="2"/>
  <c r="X61" i="2"/>
  <c r="X57" i="2"/>
  <c r="X54" i="2"/>
  <c r="X53" i="2"/>
  <c r="X49" i="2"/>
  <c r="X48" i="2"/>
  <c r="X47" i="2"/>
  <c r="X46" i="2"/>
  <c r="X45" i="2"/>
  <c r="X41" i="2"/>
  <c r="X40" i="2"/>
  <c r="X39" i="2"/>
  <c r="X37" i="2"/>
  <c r="X32" i="2"/>
  <c r="X31" i="2"/>
  <c r="X24" i="2"/>
  <c r="X23" i="2"/>
  <c r="X22" i="2"/>
  <c r="X15" i="2"/>
  <c r="X14" i="2"/>
  <c r="U90" i="2"/>
  <c r="U64" i="2"/>
  <c r="U63" i="2"/>
  <c r="U62" i="2"/>
  <c r="U57" i="2"/>
  <c r="U54" i="2"/>
  <c r="U49" i="2"/>
  <c r="U48" i="2"/>
  <c r="U47" i="2"/>
  <c r="U46" i="2"/>
  <c r="U39" i="2"/>
  <c r="U38" i="2"/>
  <c r="U36" i="2"/>
  <c r="U33" i="2"/>
  <c r="U32" i="2"/>
  <c r="U31" i="2"/>
  <c r="U30" i="2"/>
  <c r="U25" i="2"/>
  <c r="U24" i="2"/>
  <c r="U20" i="2"/>
  <c r="U16" i="2"/>
  <c r="R91" i="2"/>
  <c r="R90" i="2"/>
  <c r="R89" i="2"/>
  <c r="R72" i="2"/>
  <c r="R58" i="2"/>
  <c r="R57" i="2"/>
  <c r="R49" i="2"/>
  <c r="R47" i="2"/>
  <c r="R45" i="2"/>
  <c r="R42" i="2"/>
  <c r="R33" i="2"/>
  <c r="R32" i="2"/>
  <c r="O102" i="2"/>
  <c r="O91" i="2"/>
  <c r="O75" i="2"/>
  <c r="O74" i="2"/>
  <c r="O63" i="2"/>
  <c r="O36" i="2"/>
  <c r="L100" i="2"/>
  <c r="L38" i="2"/>
  <c r="L36" i="2"/>
  <c r="L35" i="2"/>
  <c r="I99" i="2"/>
  <c r="I66" i="2"/>
  <c r="I64" i="2"/>
  <c r="I62" i="2"/>
  <c r="I35" i="2"/>
  <c r="F98" i="2"/>
  <c r="F75" i="2"/>
  <c r="F74" i="2"/>
  <c r="F73" i="2"/>
  <c r="F63" i="2"/>
  <c r="F40" i="2"/>
  <c r="C102" i="2"/>
  <c r="C101" i="2"/>
  <c r="C100" i="2"/>
  <c r="C99" i="2"/>
  <c r="C98" i="2"/>
  <c r="C97" i="2"/>
  <c r="C91" i="2"/>
  <c r="C90" i="2"/>
  <c r="C89" i="2"/>
  <c r="C88" i="2"/>
  <c r="C87" i="2"/>
  <c r="C86" i="2"/>
  <c r="C74" i="2"/>
  <c r="C73" i="2"/>
  <c r="C72" i="2"/>
  <c r="C71" i="2"/>
  <c r="C66" i="2"/>
  <c r="C65" i="2"/>
  <c r="C64" i="2"/>
  <c r="C63" i="2"/>
  <c r="C42" i="2"/>
  <c r="C41" i="2"/>
  <c r="C40" i="2"/>
  <c r="C39" i="2"/>
  <c r="C35" i="2"/>
  <c r="C34" i="2"/>
  <c r="C33" i="2"/>
  <c r="C32" i="2"/>
  <c r="BY59" i="9"/>
  <c r="BR59" i="9"/>
  <c r="BK59" i="9"/>
  <c r="BD59" i="9"/>
  <c r="AW59" i="9"/>
  <c r="AP59" i="9"/>
  <c r="AI59" i="9"/>
  <c r="X38" i="2"/>
  <c r="X30" i="2"/>
  <c r="U40" i="2"/>
  <c r="R64" i="2"/>
  <c r="R63" i="2"/>
  <c r="R48" i="2"/>
  <c r="R41" i="2"/>
  <c r="R40" i="2"/>
  <c r="R39" i="2"/>
  <c r="V27" i="52" l="1"/>
  <c r="U27" i="52" s="1"/>
  <c r="U31" i="52" s="1"/>
  <c r="F27" i="52"/>
  <c r="F27" i="65"/>
  <c r="F27" i="48"/>
  <c r="I27" i="48"/>
  <c r="S27" i="65"/>
  <c r="R27" i="65" s="1"/>
  <c r="R31" i="65" s="1"/>
  <c r="AD27" i="69"/>
  <c r="AD31" i="69" s="1"/>
  <c r="AK27" i="61"/>
  <c r="F27" i="61"/>
  <c r="AJ27" i="61" s="1"/>
  <c r="AC31" i="69"/>
  <c r="AC63" i="69" s="1"/>
  <c r="AL77" i="49"/>
  <c r="N124" i="50"/>
  <c r="CC11" i="66"/>
  <c r="CA11" i="70"/>
  <c r="CB11" i="70"/>
  <c r="CC11" i="37"/>
  <c r="AH11" i="38" s="1"/>
  <c r="CB11" i="37"/>
  <c r="AG11" i="38" s="1"/>
  <c r="CA11" i="37"/>
  <c r="AF11" i="38" s="1"/>
  <c r="CA11" i="62"/>
  <c r="CB11" i="58"/>
  <c r="AG11" i="59" s="1"/>
  <c r="CC11" i="58"/>
  <c r="AH11" i="59" s="1"/>
  <c r="AG11" i="50"/>
  <c r="CC11" i="70"/>
  <c r="CA11" i="58"/>
  <c r="AF11" i="59" s="1"/>
  <c r="CC11" i="62"/>
  <c r="X31" i="69"/>
  <c r="AG122" i="63"/>
  <c r="CB11" i="62"/>
  <c r="P23" i="69"/>
  <c r="P25" i="69" s="1"/>
  <c r="P27" i="69" s="1"/>
  <c r="O27" i="69" s="1"/>
  <c r="R23" i="69"/>
  <c r="R25" i="69" s="1"/>
  <c r="O23" i="69"/>
  <c r="O25" i="69" s="1"/>
  <c r="AA31" i="69"/>
  <c r="AG122" i="59"/>
  <c r="AG122" i="50"/>
  <c r="AG122" i="38"/>
  <c r="AP73" i="37"/>
  <c r="AH122" i="38"/>
  <c r="AH122" i="59"/>
  <c r="AH122" i="63"/>
  <c r="AF63" i="69"/>
  <c r="AK73" i="37"/>
  <c r="AL73" i="37"/>
  <c r="CC75" i="66"/>
  <c r="T87" i="36"/>
  <c r="Q120" i="38" s="1"/>
  <c r="AM73" i="37"/>
  <c r="B124" i="50"/>
  <c r="Q91" i="36"/>
  <c r="AP77" i="37" s="1"/>
  <c r="N120" i="38"/>
  <c r="AN73" i="37"/>
  <c r="AO73" i="37"/>
  <c r="AF122" i="63"/>
  <c r="AF122" i="38"/>
  <c r="AF122" i="59"/>
  <c r="N120" i="54"/>
  <c r="AE77" i="53"/>
  <c r="AJ77" i="53"/>
  <c r="AF77" i="53"/>
  <c r="AG77" i="53"/>
  <c r="AI77" i="53"/>
  <c r="AD77" i="53"/>
  <c r="K124" i="54"/>
  <c r="AN73" i="53"/>
  <c r="AO73" i="53"/>
  <c r="AQ73" i="53"/>
  <c r="AK73" i="53"/>
  <c r="Q91" i="52"/>
  <c r="AK77" i="53" s="1"/>
  <c r="AM73" i="53"/>
  <c r="AP73" i="53"/>
  <c r="T87" i="52"/>
  <c r="AT73" i="53" s="1"/>
  <c r="L31" i="69"/>
  <c r="I31" i="69"/>
  <c r="AA31" i="52"/>
  <c r="AK77" i="49"/>
  <c r="AO73" i="70"/>
  <c r="N120" i="71"/>
  <c r="T87" i="69"/>
  <c r="AM73" i="70"/>
  <c r="AK73" i="70"/>
  <c r="AL73" i="70"/>
  <c r="AN73" i="70"/>
  <c r="AQ73" i="70"/>
  <c r="AP73" i="70"/>
  <c r="G124" i="71"/>
  <c r="M124" i="71"/>
  <c r="D124" i="71"/>
  <c r="P124" i="71"/>
  <c r="L124" i="71"/>
  <c r="J124" i="71"/>
  <c r="I124" i="71"/>
  <c r="C124" i="71"/>
  <c r="F124" i="71"/>
  <c r="AK77" i="70"/>
  <c r="I77" i="49"/>
  <c r="L77" i="49"/>
  <c r="K124" i="50"/>
  <c r="AM77" i="49"/>
  <c r="P8" i="49"/>
  <c r="T87" i="48"/>
  <c r="AO73" i="49"/>
  <c r="AQ73" i="49"/>
  <c r="AM73" i="49"/>
  <c r="AP73" i="49"/>
  <c r="AK73" i="49"/>
  <c r="N120" i="50"/>
  <c r="AL73" i="49"/>
  <c r="AN73" i="49"/>
  <c r="AP77" i="49"/>
  <c r="C8" i="49"/>
  <c r="CC75" i="49"/>
  <c r="AF77" i="49"/>
  <c r="I8" i="49"/>
  <c r="J77" i="49"/>
  <c r="M77" i="49"/>
  <c r="O77" i="49"/>
  <c r="CB75" i="49"/>
  <c r="AI77" i="49"/>
  <c r="K77" i="49"/>
  <c r="AE77" i="49"/>
  <c r="AA77" i="49"/>
  <c r="H124" i="50"/>
  <c r="AG77" i="49"/>
  <c r="AJ77" i="49"/>
  <c r="AH77" i="49"/>
  <c r="Z77" i="49"/>
  <c r="AO77" i="49"/>
  <c r="AQ77" i="49"/>
  <c r="AB77" i="49"/>
  <c r="W77" i="49"/>
  <c r="X77" i="49"/>
  <c r="AN77" i="49"/>
  <c r="Y77" i="49"/>
  <c r="F31" i="52"/>
  <c r="K124" i="38"/>
  <c r="C8" i="63"/>
  <c r="C8" i="62"/>
  <c r="C8" i="71"/>
  <c r="C8" i="70"/>
  <c r="AH31" i="69"/>
  <c r="Y31" i="69"/>
  <c r="Y63" i="69" s="1"/>
  <c r="J31" i="69"/>
  <c r="J63" i="69" s="1"/>
  <c r="M31" i="69"/>
  <c r="M63" i="69" s="1"/>
  <c r="AB31" i="69"/>
  <c r="X31" i="65"/>
  <c r="AD31" i="65"/>
  <c r="M31" i="65"/>
  <c r="M63" i="65" s="1"/>
  <c r="AG31" i="65"/>
  <c r="Y63" i="65"/>
  <c r="I31" i="61"/>
  <c r="P63" i="61"/>
  <c r="AD31" i="61"/>
  <c r="O31" i="61"/>
  <c r="R31" i="61"/>
  <c r="J31" i="61"/>
  <c r="J63" i="61" s="1"/>
  <c r="AG31" i="61"/>
  <c r="U31" i="61"/>
  <c r="Y31" i="57"/>
  <c r="Y63" i="57" s="1"/>
  <c r="V31" i="57"/>
  <c r="V63" i="57" s="1"/>
  <c r="O31" i="57"/>
  <c r="AD31" i="57"/>
  <c r="AH31" i="57"/>
  <c r="AH63" i="57" s="1"/>
  <c r="H31" i="52"/>
  <c r="AI31" i="52" s="1"/>
  <c r="L31" i="52"/>
  <c r="X31" i="52"/>
  <c r="AB31" i="52"/>
  <c r="AB63" i="52" s="1"/>
  <c r="P31" i="52"/>
  <c r="P63" i="52" s="1"/>
  <c r="Y31" i="52"/>
  <c r="Y63" i="52" s="1"/>
  <c r="V31" i="52"/>
  <c r="V63" i="52" s="1"/>
  <c r="X31" i="48"/>
  <c r="AD31" i="48"/>
  <c r="U31" i="48"/>
  <c r="S31" i="48"/>
  <c r="S63" i="48" s="1"/>
  <c r="W31" i="48"/>
  <c r="W63" i="48" s="1"/>
  <c r="AH31" i="48"/>
  <c r="AH63" i="48" s="1"/>
  <c r="AI77" i="37"/>
  <c r="AE77" i="37"/>
  <c r="C8" i="38"/>
  <c r="C8" i="37"/>
  <c r="Z63" i="36"/>
  <c r="T63" i="36"/>
  <c r="H31" i="36"/>
  <c r="H63" i="36" s="1"/>
  <c r="N31" i="36"/>
  <c r="N63" i="36" s="1"/>
  <c r="AC63" i="36"/>
  <c r="W31" i="36"/>
  <c r="W63" i="36" s="1"/>
  <c r="Q31" i="36"/>
  <c r="Q63" i="36" s="1"/>
  <c r="AF31" i="36"/>
  <c r="AF63" i="36" s="1"/>
  <c r="K31" i="36"/>
  <c r="K63" i="36" s="1"/>
  <c r="CA75" i="58"/>
  <c r="W77" i="58"/>
  <c r="CB75" i="58"/>
  <c r="F8" i="59"/>
  <c r="K77" i="58"/>
  <c r="M77" i="58"/>
  <c r="Y77" i="58"/>
  <c r="AA77" i="58"/>
  <c r="AC77" i="58"/>
  <c r="N77" i="58"/>
  <c r="AB77" i="58"/>
  <c r="CC75" i="58"/>
  <c r="H124" i="59"/>
  <c r="P8" i="37"/>
  <c r="N77" i="37"/>
  <c r="X77" i="58"/>
  <c r="I77" i="37"/>
  <c r="M77" i="37"/>
  <c r="K77" i="37"/>
  <c r="AJ77" i="37"/>
  <c r="B124" i="38"/>
  <c r="J77" i="58"/>
  <c r="O77" i="58"/>
  <c r="L77" i="58"/>
  <c r="B124" i="59"/>
  <c r="AD77" i="37"/>
  <c r="J77" i="37"/>
  <c r="V77" i="37"/>
  <c r="L8" i="38"/>
  <c r="T77" i="37"/>
  <c r="W77" i="37"/>
  <c r="P77" i="37"/>
  <c r="Z77" i="37"/>
  <c r="AF77" i="37"/>
  <c r="S77" i="37"/>
  <c r="Q77" i="37"/>
  <c r="AB77" i="37"/>
  <c r="AG77" i="37"/>
  <c r="AC77" i="62"/>
  <c r="X77" i="37"/>
  <c r="H124" i="38"/>
  <c r="Y77" i="37"/>
  <c r="U77" i="37"/>
  <c r="R77" i="37"/>
  <c r="AA77" i="37"/>
  <c r="O77" i="37"/>
  <c r="P8" i="58"/>
  <c r="S77" i="58"/>
  <c r="P77" i="58"/>
  <c r="E124" i="59"/>
  <c r="T77" i="58"/>
  <c r="R77" i="58"/>
  <c r="V77" i="58"/>
  <c r="U77" i="58"/>
  <c r="N77" i="66"/>
  <c r="I8" i="37"/>
  <c r="P8" i="66"/>
  <c r="CC75" i="62"/>
  <c r="Y77" i="66"/>
  <c r="CB61" i="70"/>
  <c r="V23" i="36"/>
  <c r="V25" i="36" s="1"/>
  <c r="V27" i="36" s="1"/>
  <c r="U27" i="36" s="1"/>
  <c r="M77" i="62"/>
  <c r="K77" i="62"/>
  <c r="CB75" i="62"/>
  <c r="CC75" i="37"/>
  <c r="W77" i="62"/>
  <c r="P77" i="66"/>
  <c r="H124" i="63"/>
  <c r="X77" i="62"/>
  <c r="I77" i="62"/>
  <c r="U77" i="66"/>
  <c r="S77" i="66"/>
  <c r="Q77" i="62"/>
  <c r="O77" i="62"/>
  <c r="CA75" i="62"/>
  <c r="AB77" i="62"/>
  <c r="J77" i="62"/>
  <c r="N77" i="62"/>
  <c r="R77" i="62"/>
  <c r="E124" i="63"/>
  <c r="S77" i="62"/>
  <c r="AA77" i="62"/>
  <c r="P77" i="62"/>
  <c r="Z77" i="62"/>
  <c r="L77" i="62"/>
  <c r="V77" i="62"/>
  <c r="T77" i="62"/>
  <c r="L25" i="36"/>
  <c r="Z77" i="66"/>
  <c r="X77" i="66"/>
  <c r="V77" i="66"/>
  <c r="CA75" i="37"/>
  <c r="T77" i="66"/>
  <c r="R77" i="66"/>
  <c r="AH122" i="67"/>
  <c r="E124" i="67"/>
  <c r="P8" i="62"/>
  <c r="C8" i="67"/>
  <c r="AC77" i="66"/>
  <c r="CB75" i="66"/>
  <c r="M77" i="66"/>
  <c r="AA77" i="66"/>
  <c r="CB75" i="37"/>
  <c r="H124" i="67"/>
  <c r="W77" i="66"/>
  <c r="L77" i="66"/>
  <c r="I77" i="66"/>
  <c r="J77" i="66"/>
  <c r="O77" i="66"/>
  <c r="K77" i="66"/>
  <c r="I8" i="66"/>
  <c r="AO77" i="70"/>
  <c r="AP77" i="70"/>
  <c r="N124" i="71"/>
  <c r="AQ77" i="70"/>
  <c r="AL77" i="70"/>
  <c r="AN77" i="70"/>
  <c r="AM77" i="70"/>
  <c r="AJ24" i="36"/>
  <c r="H124" i="71"/>
  <c r="AC77" i="70"/>
  <c r="Y77" i="70"/>
  <c r="AA77" i="70"/>
  <c r="W77" i="70"/>
  <c r="AB77" i="70"/>
  <c r="X77" i="70"/>
  <c r="Z77" i="70"/>
  <c r="K124" i="71"/>
  <c r="AH77" i="70"/>
  <c r="AJ77" i="70"/>
  <c r="AF77" i="70"/>
  <c r="AE77" i="70"/>
  <c r="AD77" i="70"/>
  <c r="AI77" i="70"/>
  <c r="AG77" i="70"/>
  <c r="S120" i="71"/>
  <c r="V91" i="69"/>
  <c r="Y87" i="69"/>
  <c r="U31" i="69"/>
  <c r="O120" i="71"/>
  <c r="U87" i="69"/>
  <c r="R17" i="69"/>
  <c r="R91" i="69"/>
  <c r="AH122" i="71"/>
  <c r="CC75" i="70"/>
  <c r="E124" i="71"/>
  <c r="U77" i="70"/>
  <c r="P77" i="70"/>
  <c r="R77" i="70"/>
  <c r="T77" i="70"/>
  <c r="S77" i="70"/>
  <c r="Q77" i="70"/>
  <c r="V77" i="70"/>
  <c r="L8" i="71"/>
  <c r="W8" i="70"/>
  <c r="F8" i="71"/>
  <c r="I8" i="70"/>
  <c r="AF122" i="71"/>
  <c r="CA75" i="70"/>
  <c r="F25" i="69"/>
  <c r="AI23" i="69"/>
  <c r="E25" i="69"/>
  <c r="E27" i="69" s="1"/>
  <c r="AI27" i="69" s="1"/>
  <c r="B124" i="71"/>
  <c r="M77" i="70"/>
  <c r="I77" i="70"/>
  <c r="K77" i="70"/>
  <c r="O77" i="70"/>
  <c r="N77" i="70"/>
  <c r="J77" i="70"/>
  <c r="L77" i="70"/>
  <c r="G31" i="69"/>
  <c r="G63" i="69" s="1"/>
  <c r="S23" i="69"/>
  <c r="CC61" i="70"/>
  <c r="AG122" i="71"/>
  <c r="CB75" i="70"/>
  <c r="O120" i="67"/>
  <c r="R91" i="65"/>
  <c r="O124" i="67" s="1"/>
  <c r="R17" i="65"/>
  <c r="U87" i="65"/>
  <c r="F23" i="65"/>
  <c r="AA31" i="65"/>
  <c r="O31" i="65"/>
  <c r="K124" i="67"/>
  <c r="AH77" i="66"/>
  <c r="AF77" i="66"/>
  <c r="AJ77" i="66"/>
  <c r="AD77" i="66"/>
  <c r="AI77" i="66"/>
  <c r="AG77" i="66"/>
  <c r="AE77" i="66"/>
  <c r="AI25" i="65"/>
  <c r="U31" i="65"/>
  <c r="J25" i="65"/>
  <c r="J27" i="65" s="1"/>
  <c r="AK23" i="65"/>
  <c r="G63" i="65"/>
  <c r="P120" i="67"/>
  <c r="V87" i="65"/>
  <c r="S91" i="65"/>
  <c r="P124" i="67" s="1"/>
  <c r="N120" i="67"/>
  <c r="AQ73" i="66"/>
  <c r="AN73" i="66"/>
  <c r="T87" i="65"/>
  <c r="AM73" i="66"/>
  <c r="AL73" i="66"/>
  <c r="AP73" i="66"/>
  <c r="AK73" i="66"/>
  <c r="AO73" i="66"/>
  <c r="Q91" i="65"/>
  <c r="I23" i="65"/>
  <c r="I25" i="65" s="1"/>
  <c r="W8" i="66"/>
  <c r="L8" i="67"/>
  <c r="AK25" i="61"/>
  <c r="G31" i="61"/>
  <c r="O120" i="63"/>
  <c r="R91" i="61"/>
  <c r="O124" i="63" s="1"/>
  <c r="U87" i="61"/>
  <c r="R17" i="61"/>
  <c r="AK23" i="61"/>
  <c r="L8" i="63"/>
  <c r="W8" i="62"/>
  <c r="AA31" i="61"/>
  <c r="AI25" i="61"/>
  <c r="X31" i="61"/>
  <c r="N120" i="63"/>
  <c r="AK73" i="62"/>
  <c r="AP73" i="62"/>
  <c r="AM73" i="62"/>
  <c r="AL73" i="62"/>
  <c r="Q91" i="61"/>
  <c r="T87" i="61"/>
  <c r="AO73" i="62"/>
  <c r="AQ73" i="62"/>
  <c r="AN73" i="62"/>
  <c r="L31" i="61"/>
  <c r="AJ23" i="61"/>
  <c r="F25" i="61"/>
  <c r="AG77" i="62"/>
  <c r="K124" i="63"/>
  <c r="AI77" i="62"/>
  <c r="AF77" i="62"/>
  <c r="AD77" i="62"/>
  <c r="AE77" i="62"/>
  <c r="AJ77" i="62"/>
  <c r="AH77" i="62"/>
  <c r="P120" i="63"/>
  <c r="V87" i="61"/>
  <c r="S91" i="61"/>
  <c r="P124" i="63" s="1"/>
  <c r="AK23" i="57"/>
  <c r="G25" i="57"/>
  <c r="G27" i="57" s="1"/>
  <c r="N120" i="59"/>
  <c r="AN73" i="58"/>
  <c r="AP73" i="58"/>
  <c r="AO73" i="58"/>
  <c r="AM73" i="58"/>
  <c r="AL73" i="58"/>
  <c r="AK73" i="58"/>
  <c r="Q91" i="57"/>
  <c r="T87" i="57"/>
  <c r="AQ73" i="58"/>
  <c r="K124" i="59"/>
  <c r="AJ77" i="58"/>
  <c r="AE77" i="58"/>
  <c r="AF77" i="58"/>
  <c r="AI77" i="58"/>
  <c r="AH77" i="58"/>
  <c r="AG77" i="58"/>
  <c r="AD77" i="58"/>
  <c r="L31" i="57"/>
  <c r="AA31" i="57"/>
  <c r="I31" i="57"/>
  <c r="P120" i="59"/>
  <c r="S91" i="57"/>
  <c r="P124" i="59" s="1"/>
  <c r="V87" i="57"/>
  <c r="L8" i="59"/>
  <c r="W8" i="58"/>
  <c r="S31" i="57"/>
  <c r="S63" i="57" s="1"/>
  <c r="R91" i="57"/>
  <c r="O124" i="59" s="1"/>
  <c r="O120" i="59"/>
  <c r="U87" i="57"/>
  <c r="R17" i="57"/>
  <c r="F25" i="57"/>
  <c r="AJ23" i="57"/>
  <c r="Q25" i="57"/>
  <c r="Q27" i="57" s="1"/>
  <c r="AI23" i="57"/>
  <c r="U88" i="56"/>
  <c r="U17" i="56"/>
  <c r="X84" i="56"/>
  <c r="T84" i="56"/>
  <c r="Q88" i="56"/>
  <c r="AB84" i="56"/>
  <c r="Y88" i="56"/>
  <c r="P120" i="54"/>
  <c r="S91" i="52"/>
  <c r="P124" i="54" s="1"/>
  <c r="V87" i="52"/>
  <c r="AD31" i="52"/>
  <c r="R31" i="52"/>
  <c r="O120" i="54"/>
  <c r="U87" i="52"/>
  <c r="R17" i="52"/>
  <c r="R91" i="52"/>
  <c r="O124" i="54" s="1"/>
  <c r="W8" i="53"/>
  <c r="L8" i="54"/>
  <c r="AG31" i="52"/>
  <c r="J23" i="52"/>
  <c r="O120" i="50"/>
  <c r="U87" i="48"/>
  <c r="R17" i="48"/>
  <c r="R91" i="48"/>
  <c r="O124" i="50" s="1"/>
  <c r="AI25" i="48"/>
  <c r="P120" i="50"/>
  <c r="S91" i="48"/>
  <c r="P124" i="50" s="1"/>
  <c r="V87" i="48"/>
  <c r="F23" i="48"/>
  <c r="AA31" i="48"/>
  <c r="G31" i="48"/>
  <c r="O31" i="48"/>
  <c r="M23" i="48"/>
  <c r="L8" i="50"/>
  <c r="W8" i="49"/>
  <c r="J23" i="36"/>
  <c r="J25" i="36" s="1"/>
  <c r="J27" i="36" s="1"/>
  <c r="I27" i="36" s="1"/>
  <c r="AG31" i="36"/>
  <c r="O31" i="36"/>
  <c r="Y23" i="36"/>
  <c r="Y25" i="36" s="1"/>
  <c r="Y27" i="36" s="1"/>
  <c r="X27" i="36" s="1"/>
  <c r="AE23" i="36"/>
  <c r="AE25" i="36" s="1"/>
  <c r="AE27" i="36" s="1"/>
  <c r="AD27" i="36" s="1"/>
  <c r="G23" i="36"/>
  <c r="W87" i="36"/>
  <c r="S23" i="36"/>
  <c r="S25" i="36" s="1"/>
  <c r="S27" i="36" s="1"/>
  <c r="R27" i="36" s="1"/>
  <c r="AB23" i="36"/>
  <c r="AB25" i="36" s="1"/>
  <c r="AB27" i="36" s="1"/>
  <c r="AA27" i="36" s="1"/>
  <c r="R120" i="38"/>
  <c r="U91" i="36"/>
  <c r="R124" i="38" s="1"/>
  <c r="X87" i="36"/>
  <c r="U17" i="36"/>
  <c r="P120" i="38"/>
  <c r="V87" i="36"/>
  <c r="S91" i="36"/>
  <c r="P124" i="38" s="1"/>
  <c r="E25" i="36"/>
  <c r="E27" i="36" s="1"/>
  <c r="AI27" i="36" s="1"/>
  <c r="AI23" i="36"/>
  <c r="AD8" i="37"/>
  <c r="O8" i="38"/>
  <c r="AC104" i="2"/>
  <c r="C37" i="2"/>
  <c r="C61" i="2"/>
  <c r="Q104" i="2"/>
  <c r="AC93" i="2"/>
  <c r="C38" i="2"/>
  <c r="C62" i="2"/>
  <c r="N104" i="2"/>
  <c r="T104" i="2"/>
  <c r="W104" i="2"/>
  <c r="K104" i="2"/>
  <c r="E104" i="2"/>
  <c r="H104" i="2"/>
  <c r="W68" i="2"/>
  <c r="Z93" i="2"/>
  <c r="K93" i="2"/>
  <c r="Q93" i="2"/>
  <c r="E93" i="2"/>
  <c r="H93" i="2"/>
  <c r="T93" i="2"/>
  <c r="S93" i="2"/>
  <c r="C82" i="2"/>
  <c r="N93" i="2"/>
  <c r="W93" i="2"/>
  <c r="Z68" i="2"/>
  <c r="AC68" i="2"/>
  <c r="E68" i="2"/>
  <c r="K68" i="2"/>
  <c r="Q68" i="2"/>
  <c r="AD14" i="2"/>
  <c r="AD68" i="2" s="1"/>
  <c r="T68" i="2"/>
  <c r="C96" i="2"/>
  <c r="AE93" i="2"/>
  <c r="AE104" i="2"/>
  <c r="AB93" i="2"/>
  <c r="AB68" i="2"/>
  <c r="AB104" i="2"/>
  <c r="Y93" i="2"/>
  <c r="Y68" i="2"/>
  <c r="Y104" i="2"/>
  <c r="V93" i="2"/>
  <c r="V104" i="2"/>
  <c r="V68" i="2"/>
  <c r="U14" i="2"/>
  <c r="U68" i="2" s="1"/>
  <c r="S68" i="2"/>
  <c r="S104" i="2"/>
  <c r="N68" i="2"/>
  <c r="P93" i="2"/>
  <c r="P104" i="2"/>
  <c r="P68" i="2"/>
  <c r="M93" i="2"/>
  <c r="M104" i="2"/>
  <c r="M68" i="2"/>
  <c r="J93" i="2"/>
  <c r="J104" i="2"/>
  <c r="J68" i="2"/>
  <c r="H68" i="2"/>
  <c r="F71" i="2"/>
  <c r="F93" i="2" s="1"/>
  <c r="F96" i="2"/>
  <c r="F104" i="2" s="1"/>
  <c r="AA68" i="2"/>
  <c r="X68" i="2"/>
  <c r="R96" i="2"/>
  <c r="R104" i="2" s="1"/>
  <c r="I68" i="2"/>
  <c r="I71" i="2"/>
  <c r="I93" i="2" s="1"/>
  <c r="C75" i="2"/>
  <c r="C36" i="2"/>
  <c r="R68" i="2"/>
  <c r="O68" i="2"/>
  <c r="L68" i="2"/>
  <c r="F68" i="2"/>
  <c r="S31" i="65" l="1"/>
  <c r="S63" i="65" s="1"/>
  <c r="F27" i="69"/>
  <c r="R27" i="57"/>
  <c r="AI27" i="57"/>
  <c r="AK27" i="57"/>
  <c r="F27" i="57"/>
  <c r="AJ27" i="57" s="1"/>
  <c r="I27" i="65"/>
  <c r="AJ27" i="65" s="1"/>
  <c r="AK27" i="65"/>
  <c r="AF11" i="63"/>
  <c r="AF11" i="71"/>
  <c r="AF11" i="67"/>
  <c r="AG11" i="63"/>
  <c r="AG11" i="67"/>
  <c r="AG11" i="71"/>
  <c r="AH11" i="63"/>
  <c r="AH11" i="67"/>
  <c r="AH11" i="71"/>
  <c r="C93" i="2"/>
  <c r="AM77" i="37"/>
  <c r="N124" i="38"/>
  <c r="AL77" i="37"/>
  <c r="AQ77" i="37"/>
  <c r="AK77" i="37"/>
  <c r="AN77" i="37"/>
  <c r="AO77" i="37"/>
  <c r="AJ23" i="69"/>
  <c r="O31" i="69"/>
  <c r="AO77" i="53"/>
  <c r="AM77" i="53"/>
  <c r="AL77" i="53"/>
  <c r="AP77" i="53"/>
  <c r="N124" i="54"/>
  <c r="AQ77" i="53"/>
  <c r="AN77" i="53"/>
  <c r="AR73" i="37"/>
  <c r="AV73" i="37"/>
  <c r="AX73" i="37"/>
  <c r="AS73" i="37"/>
  <c r="AT73" i="37"/>
  <c r="AW73" i="37"/>
  <c r="AU73" i="37"/>
  <c r="T91" i="36"/>
  <c r="AX77" i="37" s="1"/>
  <c r="E31" i="65"/>
  <c r="E63" i="65" s="1"/>
  <c r="AB63" i="69"/>
  <c r="AH63" i="69"/>
  <c r="E31" i="61"/>
  <c r="E63" i="61" s="1"/>
  <c r="W87" i="52"/>
  <c r="BC73" i="53" s="1"/>
  <c r="AR73" i="53"/>
  <c r="T91" i="52"/>
  <c r="AS77" i="53" s="1"/>
  <c r="AV73" i="53"/>
  <c r="AW73" i="53"/>
  <c r="AS73" i="53"/>
  <c r="AX73" i="53"/>
  <c r="Q120" i="54"/>
  <c r="AU73" i="53"/>
  <c r="AW73" i="70"/>
  <c r="T91" i="69"/>
  <c r="AX73" i="70"/>
  <c r="AT73" i="70"/>
  <c r="Q120" i="71"/>
  <c r="AV73" i="70"/>
  <c r="AS73" i="70"/>
  <c r="W87" i="69"/>
  <c r="AR73" i="70"/>
  <c r="AU73" i="70"/>
  <c r="S124" i="71"/>
  <c r="O124" i="71"/>
  <c r="AU73" i="49"/>
  <c r="AR73" i="49"/>
  <c r="AT73" i="49"/>
  <c r="AV73" i="49"/>
  <c r="AS73" i="49"/>
  <c r="AX73" i="49"/>
  <c r="W87" i="48"/>
  <c r="Q120" i="50"/>
  <c r="AW73" i="49"/>
  <c r="T91" i="48"/>
  <c r="V31" i="69"/>
  <c r="V63" i="69" s="1"/>
  <c r="P31" i="69"/>
  <c r="P63" i="69" s="1"/>
  <c r="AE31" i="69"/>
  <c r="AE31" i="65"/>
  <c r="AE63" i="65" s="1"/>
  <c r="P31" i="65"/>
  <c r="P63" i="65" s="1"/>
  <c r="V31" i="65"/>
  <c r="V63" i="65" s="1"/>
  <c r="AH31" i="65"/>
  <c r="AH63" i="65" s="1"/>
  <c r="AB31" i="65"/>
  <c r="AB63" i="65" s="1"/>
  <c r="V31" i="61"/>
  <c r="V63" i="61" s="1"/>
  <c r="S31" i="61"/>
  <c r="S63" i="61" s="1"/>
  <c r="AH31" i="61"/>
  <c r="AH63" i="61" s="1"/>
  <c r="AB31" i="61"/>
  <c r="AB63" i="61" s="1"/>
  <c r="Y31" i="61"/>
  <c r="Y63" i="61" s="1"/>
  <c r="M31" i="61"/>
  <c r="M63" i="61" s="1"/>
  <c r="AE31" i="61"/>
  <c r="AE63" i="61" s="1"/>
  <c r="M31" i="57"/>
  <c r="M63" i="57" s="1"/>
  <c r="AE31" i="57"/>
  <c r="AE63" i="57" s="1"/>
  <c r="AB31" i="57"/>
  <c r="AB63" i="57" s="1"/>
  <c r="P31" i="57"/>
  <c r="P63" i="57" s="1"/>
  <c r="J31" i="57"/>
  <c r="J63" i="57" s="1"/>
  <c r="M31" i="52"/>
  <c r="M63" i="52" s="1"/>
  <c r="AH31" i="52"/>
  <c r="AH63" i="52" s="1"/>
  <c r="AE31" i="52"/>
  <c r="AE63" i="52" s="1"/>
  <c r="S31" i="52"/>
  <c r="S63" i="52" s="1"/>
  <c r="Y31" i="48"/>
  <c r="Y63" i="48" s="1"/>
  <c r="R31" i="48"/>
  <c r="P31" i="48"/>
  <c r="P63" i="48" s="1"/>
  <c r="H31" i="48"/>
  <c r="AI31" i="48" s="1"/>
  <c r="V31" i="48"/>
  <c r="V63" i="48" s="1"/>
  <c r="AB31" i="48"/>
  <c r="AB63" i="48" s="1"/>
  <c r="J31" i="48"/>
  <c r="AE31" i="48"/>
  <c r="AE63" i="48" s="1"/>
  <c r="U31" i="36"/>
  <c r="L31" i="36"/>
  <c r="M31" i="36"/>
  <c r="M63" i="36" s="1"/>
  <c r="P31" i="36"/>
  <c r="P63" i="36" s="1"/>
  <c r="AH31" i="36"/>
  <c r="AH63" i="36" s="1"/>
  <c r="I31" i="36"/>
  <c r="AE68" i="2"/>
  <c r="L96" i="2"/>
  <c r="L104" i="2" s="1"/>
  <c r="H63" i="52"/>
  <c r="AI63" i="52"/>
  <c r="I31" i="48"/>
  <c r="S25" i="69"/>
  <c r="S27" i="69" s="1"/>
  <c r="R27" i="69" s="1"/>
  <c r="AK23" i="69"/>
  <c r="AI25" i="69"/>
  <c r="O8" i="71"/>
  <c r="AD8" i="70"/>
  <c r="R120" i="71"/>
  <c r="U91" i="69"/>
  <c r="X87" i="69"/>
  <c r="U17" i="69"/>
  <c r="V120" i="71"/>
  <c r="AB87" i="69"/>
  <c r="Y91" i="69"/>
  <c r="AJ25" i="69"/>
  <c r="S120" i="67"/>
  <c r="V91" i="65"/>
  <c r="S124" i="67" s="1"/>
  <c r="Y87" i="65"/>
  <c r="J31" i="65"/>
  <c r="AK25" i="65"/>
  <c r="AJ23" i="65"/>
  <c r="F25" i="65"/>
  <c r="R120" i="67"/>
  <c r="X87" i="65"/>
  <c r="U17" i="65"/>
  <c r="U91" i="65"/>
  <c r="R124" i="67" s="1"/>
  <c r="AD8" i="66"/>
  <c r="O8" i="67"/>
  <c r="N124" i="67"/>
  <c r="AP77" i="66"/>
  <c r="AK77" i="66"/>
  <c r="AO77" i="66"/>
  <c r="AM77" i="66"/>
  <c r="AL77" i="66"/>
  <c r="AQ77" i="66"/>
  <c r="AN77" i="66"/>
  <c r="Q120" i="67"/>
  <c r="AW73" i="66"/>
  <c r="AV73" i="66"/>
  <c r="AU73" i="66"/>
  <c r="AR73" i="66"/>
  <c r="W87" i="65"/>
  <c r="AS73" i="66"/>
  <c r="T91" i="65"/>
  <c r="AX73" i="66"/>
  <c r="AT73" i="66"/>
  <c r="AJ25" i="61"/>
  <c r="O8" i="63"/>
  <c r="AD8" i="62"/>
  <c r="R120" i="63"/>
  <c r="U91" i="61"/>
  <c r="R124" i="63" s="1"/>
  <c r="U17" i="61"/>
  <c r="X87" i="61"/>
  <c r="Q120" i="63"/>
  <c r="AS73" i="62"/>
  <c r="AX73" i="62"/>
  <c r="AW73" i="62"/>
  <c r="AV73" i="62"/>
  <c r="AU73" i="62"/>
  <c r="AT73" i="62"/>
  <c r="W87" i="61"/>
  <c r="AR73" i="62"/>
  <c r="T91" i="61"/>
  <c r="N124" i="63"/>
  <c r="AO77" i="62"/>
  <c r="AQ77" i="62"/>
  <c r="AN77" i="62"/>
  <c r="AM77" i="62"/>
  <c r="AP77" i="62"/>
  <c r="AL77" i="62"/>
  <c r="AK77" i="62"/>
  <c r="G63" i="61"/>
  <c r="S120" i="63"/>
  <c r="Y87" i="61"/>
  <c r="V91" i="61"/>
  <c r="S124" i="63" s="1"/>
  <c r="AM77" i="58"/>
  <c r="AN77" i="58"/>
  <c r="AL77" i="58"/>
  <c r="AK77" i="58"/>
  <c r="AP77" i="58"/>
  <c r="AO77" i="58"/>
  <c r="N124" i="59"/>
  <c r="AQ77" i="58"/>
  <c r="AK25" i="57"/>
  <c r="G31" i="57"/>
  <c r="AJ25" i="57"/>
  <c r="AI25" i="57"/>
  <c r="O8" i="59"/>
  <c r="AD8" i="58"/>
  <c r="Q120" i="59"/>
  <c r="AV73" i="58"/>
  <c r="AX73" i="58"/>
  <c r="AW73" i="58"/>
  <c r="AR73" i="58"/>
  <c r="W87" i="57"/>
  <c r="AU73" i="58"/>
  <c r="AS73" i="58"/>
  <c r="T91" i="57"/>
  <c r="AT73" i="58"/>
  <c r="R120" i="59"/>
  <c r="U17" i="57"/>
  <c r="U91" i="57"/>
  <c r="R124" i="59" s="1"/>
  <c r="X87" i="57"/>
  <c r="S120" i="59"/>
  <c r="Y87" i="57"/>
  <c r="V91" i="57"/>
  <c r="S124" i="59" s="1"/>
  <c r="W84" i="56"/>
  <c r="T88" i="56"/>
  <c r="X88" i="56"/>
  <c r="AA84" i="56"/>
  <c r="X17" i="56"/>
  <c r="AE84" i="56"/>
  <c r="AB88" i="56"/>
  <c r="R120" i="54"/>
  <c r="X87" i="52"/>
  <c r="U91" i="52"/>
  <c r="R124" i="54" s="1"/>
  <c r="U17" i="52"/>
  <c r="S120" i="54"/>
  <c r="V91" i="52"/>
  <c r="S124" i="54" s="1"/>
  <c r="Y87" i="52"/>
  <c r="J25" i="52"/>
  <c r="J27" i="52" s="1"/>
  <c r="AK23" i="52"/>
  <c r="I23" i="52"/>
  <c r="O8" i="54"/>
  <c r="AD8" i="53"/>
  <c r="BE73" i="53"/>
  <c r="BA73" i="53"/>
  <c r="G63" i="48"/>
  <c r="O8" i="50"/>
  <c r="AD8" i="49"/>
  <c r="R120" i="50"/>
  <c r="U17" i="48"/>
  <c r="X87" i="48"/>
  <c r="U91" i="48"/>
  <c r="R124" i="50" s="1"/>
  <c r="AJ23" i="48"/>
  <c r="F25" i="48"/>
  <c r="S120" i="50"/>
  <c r="V91" i="48"/>
  <c r="S124" i="50" s="1"/>
  <c r="Y87" i="48"/>
  <c r="M25" i="48"/>
  <c r="M27" i="48" s="1"/>
  <c r="AK23" i="48"/>
  <c r="X31" i="36"/>
  <c r="R8" i="38"/>
  <c r="AK8" i="37"/>
  <c r="R31" i="36"/>
  <c r="T120" i="38"/>
  <c r="BC73" i="37"/>
  <c r="BB73" i="37"/>
  <c r="BA73" i="37"/>
  <c r="AZ73" i="37"/>
  <c r="W91" i="36"/>
  <c r="Z87" i="36"/>
  <c r="BE73" i="37"/>
  <c r="BD73" i="37"/>
  <c r="AY73" i="37"/>
  <c r="U120" i="38"/>
  <c r="AA87" i="36"/>
  <c r="X17" i="36"/>
  <c r="X91" i="36"/>
  <c r="U124" i="38" s="1"/>
  <c r="AD31" i="36"/>
  <c r="S120" i="38"/>
  <c r="Y87" i="36"/>
  <c r="V91" i="36"/>
  <c r="S124" i="38" s="1"/>
  <c r="AA31" i="36"/>
  <c r="AI25" i="36"/>
  <c r="G25" i="36"/>
  <c r="G27" i="36" s="1"/>
  <c r="AK23" i="36"/>
  <c r="L71" i="2"/>
  <c r="L93" i="2" s="1"/>
  <c r="I96" i="2"/>
  <c r="I104" i="2" s="1"/>
  <c r="AD71" i="2"/>
  <c r="AD93" i="2" s="1"/>
  <c r="AD96" i="2"/>
  <c r="AD104" i="2" s="1"/>
  <c r="AA71" i="2"/>
  <c r="AA93" i="2" s="1"/>
  <c r="AA96" i="2"/>
  <c r="AA104" i="2" s="1"/>
  <c r="X71" i="2"/>
  <c r="X93" i="2" s="1"/>
  <c r="X96" i="2"/>
  <c r="X104" i="2" s="1"/>
  <c r="U71" i="2"/>
  <c r="U93" i="2" s="1"/>
  <c r="U96" i="2"/>
  <c r="U104" i="2" s="1"/>
  <c r="R71" i="2"/>
  <c r="R93" i="2" s="1"/>
  <c r="O71" i="2"/>
  <c r="O93" i="2" s="1"/>
  <c r="O96" i="2"/>
  <c r="O104" i="2" s="1"/>
  <c r="AK27" i="36" l="1"/>
  <c r="F27" i="36"/>
  <c r="AJ27" i="36" s="1"/>
  <c r="L27" i="48"/>
  <c r="AJ27" i="48" s="1"/>
  <c r="AK27" i="48"/>
  <c r="AK27" i="69"/>
  <c r="I27" i="52"/>
  <c r="AJ27" i="52" s="1"/>
  <c r="AK27" i="52"/>
  <c r="AJ27" i="69"/>
  <c r="AX77" i="53"/>
  <c r="Q124" i="54"/>
  <c r="AZ73" i="53"/>
  <c r="Z87" i="52"/>
  <c r="W120" i="54" s="1"/>
  <c r="BD73" i="53"/>
  <c r="BB73" i="53"/>
  <c r="W91" i="52"/>
  <c r="AZ77" i="53" s="1"/>
  <c r="T120" i="54"/>
  <c r="AY73" i="53"/>
  <c r="AI31" i="65"/>
  <c r="AI63" i="65" s="1"/>
  <c r="AI31" i="61"/>
  <c r="AI63" i="61" s="1"/>
  <c r="Q124" i="38"/>
  <c r="AU77" i="53"/>
  <c r="AV77" i="53"/>
  <c r="AW77" i="53"/>
  <c r="AR77" i="53"/>
  <c r="AT77" i="53"/>
  <c r="AU77" i="37"/>
  <c r="AR77" i="37"/>
  <c r="AS77" i="37"/>
  <c r="AV77" i="37"/>
  <c r="AW77" i="37"/>
  <c r="AT77" i="37"/>
  <c r="AE63" i="69"/>
  <c r="E31" i="69"/>
  <c r="E63" i="69" s="1"/>
  <c r="E31" i="36"/>
  <c r="BB73" i="70"/>
  <c r="AZ73" i="70"/>
  <c r="Z87" i="69"/>
  <c r="W91" i="69"/>
  <c r="T120" i="71"/>
  <c r="BE73" i="70"/>
  <c r="BA73" i="70"/>
  <c r="AY73" i="70"/>
  <c r="BC73" i="70"/>
  <c r="BD73" i="70"/>
  <c r="AU77" i="70"/>
  <c r="AX77" i="70"/>
  <c r="Q124" i="71"/>
  <c r="AS77" i="70"/>
  <c r="AV77" i="70"/>
  <c r="AT77" i="70"/>
  <c r="AR77" i="70"/>
  <c r="AW77" i="70"/>
  <c r="V124" i="71"/>
  <c r="R124" i="71"/>
  <c r="Q124" i="50"/>
  <c r="AU77" i="49"/>
  <c r="AX77" i="49"/>
  <c r="AV77" i="49"/>
  <c r="AT77" i="49"/>
  <c r="AS77" i="49"/>
  <c r="AR77" i="49"/>
  <c r="AW77" i="49"/>
  <c r="BA73" i="49"/>
  <c r="Z87" i="48"/>
  <c r="W91" i="48"/>
  <c r="BB73" i="49"/>
  <c r="AZ73" i="49"/>
  <c r="BC73" i="49"/>
  <c r="AY73" i="49"/>
  <c r="T120" i="50"/>
  <c r="BD73" i="49"/>
  <c r="BE73" i="49"/>
  <c r="AK31" i="61"/>
  <c r="AK63" i="61" s="1"/>
  <c r="F31" i="65"/>
  <c r="AK31" i="65"/>
  <c r="F31" i="61"/>
  <c r="AJ31" i="61" s="1"/>
  <c r="AK31" i="57"/>
  <c r="Q31" i="57"/>
  <c r="AI31" i="57" s="1"/>
  <c r="F31" i="48"/>
  <c r="J63" i="48"/>
  <c r="AB31" i="36"/>
  <c r="AB63" i="36" s="1"/>
  <c r="V31" i="36"/>
  <c r="V63" i="36" s="1"/>
  <c r="Y31" i="36"/>
  <c r="Y63" i="36" s="1"/>
  <c r="AE31" i="36"/>
  <c r="AE63" i="36" s="1"/>
  <c r="J31" i="36"/>
  <c r="J63" i="36" s="1"/>
  <c r="S31" i="36"/>
  <c r="S63" i="36" s="1"/>
  <c r="R31" i="57"/>
  <c r="Y120" i="71"/>
  <c r="AE87" i="69"/>
  <c r="AB91" i="69"/>
  <c r="S31" i="69"/>
  <c r="S63" i="69" s="1"/>
  <c r="AK25" i="69"/>
  <c r="F31" i="69"/>
  <c r="R8" i="71"/>
  <c r="AK8" i="70"/>
  <c r="U120" i="71"/>
  <c r="X91" i="69"/>
  <c r="AA87" i="69"/>
  <c r="X17" i="69"/>
  <c r="U120" i="67"/>
  <c r="X91" i="65"/>
  <c r="U124" i="67" s="1"/>
  <c r="AA87" i="65"/>
  <c r="X17" i="65"/>
  <c r="I31" i="65"/>
  <c r="Q124" i="67"/>
  <c r="AX77" i="66"/>
  <c r="AT77" i="66"/>
  <c r="AW77" i="66"/>
  <c r="AV77" i="66"/>
  <c r="AR77" i="66"/>
  <c r="AS77" i="66"/>
  <c r="AU77" i="66"/>
  <c r="V120" i="67"/>
  <c r="AB87" i="65"/>
  <c r="Y91" i="65"/>
  <c r="V124" i="67" s="1"/>
  <c r="R8" i="67"/>
  <c r="AK8" i="66"/>
  <c r="T120" i="67"/>
  <c r="AY73" i="66"/>
  <c r="BE73" i="66"/>
  <c r="BD73" i="66"/>
  <c r="AZ73" i="66"/>
  <c r="BC73" i="66"/>
  <c r="BB73" i="66"/>
  <c r="BA73" i="66"/>
  <c r="W91" i="65"/>
  <c r="Z87" i="65"/>
  <c r="AJ25" i="65"/>
  <c r="U120" i="63"/>
  <c r="X91" i="61"/>
  <c r="U124" i="63" s="1"/>
  <c r="AA87" i="61"/>
  <c r="X17" i="61"/>
  <c r="T120" i="63"/>
  <c r="BA73" i="62"/>
  <c r="BE73" i="62"/>
  <c r="BD73" i="62"/>
  <c r="W91" i="61"/>
  <c r="AZ73" i="62"/>
  <c r="Z87" i="61"/>
  <c r="BC73" i="62"/>
  <c r="BB73" i="62"/>
  <c r="AY73" i="62"/>
  <c r="AK8" i="62"/>
  <c r="R8" i="63"/>
  <c r="Q124" i="63"/>
  <c r="AW77" i="62"/>
  <c r="AR77" i="62"/>
  <c r="AX77" i="62"/>
  <c r="AS77" i="62"/>
  <c r="AU77" i="62"/>
  <c r="AV77" i="62"/>
  <c r="AT77" i="62"/>
  <c r="V120" i="63"/>
  <c r="Y91" i="61"/>
  <c r="V124" i="63" s="1"/>
  <c r="AB87" i="61"/>
  <c r="Q124" i="59"/>
  <c r="AR77" i="58"/>
  <c r="AU77" i="58"/>
  <c r="AX77" i="58"/>
  <c r="AW77" i="58"/>
  <c r="AV77" i="58"/>
  <c r="AT77" i="58"/>
  <c r="AS77" i="58"/>
  <c r="U120" i="59"/>
  <c r="X17" i="57"/>
  <c r="AA87" i="57"/>
  <c r="X91" i="57"/>
  <c r="U124" i="59" s="1"/>
  <c r="V120" i="59"/>
  <c r="Y91" i="57"/>
  <c r="V124" i="59" s="1"/>
  <c r="AB87" i="57"/>
  <c r="R8" i="59"/>
  <c r="AK8" i="58"/>
  <c r="T120" i="59"/>
  <c r="BD73" i="58"/>
  <c r="AY73" i="58"/>
  <c r="BA73" i="58"/>
  <c r="BE73" i="58"/>
  <c r="BC73" i="58"/>
  <c r="BB73" i="58"/>
  <c r="W91" i="57"/>
  <c r="Z87" i="57"/>
  <c r="AZ73" i="58"/>
  <c r="F31" i="57"/>
  <c r="AA88" i="56"/>
  <c r="AA17" i="56"/>
  <c r="AD84" i="56"/>
  <c r="AE88" i="56"/>
  <c r="AH84" i="56"/>
  <c r="W88" i="56"/>
  <c r="Z84" i="56"/>
  <c r="U120" i="54"/>
  <c r="AA87" i="52"/>
  <c r="X91" i="52"/>
  <c r="U124" i="54" s="1"/>
  <c r="X17" i="52"/>
  <c r="I25" i="52"/>
  <c r="AJ23" i="52"/>
  <c r="R8" i="54"/>
  <c r="AK8" i="53"/>
  <c r="BH73" i="53"/>
  <c r="BL73" i="53"/>
  <c r="J31" i="52"/>
  <c r="AK31" i="52" s="1"/>
  <c r="AK25" i="52"/>
  <c r="V120" i="54"/>
  <c r="Y91" i="52"/>
  <c r="V124" i="54" s="1"/>
  <c r="AB87" i="52"/>
  <c r="U120" i="50"/>
  <c r="X91" i="48"/>
  <c r="U124" i="50" s="1"/>
  <c r="AA87" i="48"/>
  <c r="X17" i="48"/>
  <c r="M31" i="48"/>
  <c r="AK31" i="48" s="1"/>
  <c r="AK25" i="48"/>
  <c r="R8" i="50"/>
  <c r="AK8" i="49"/>
  <c r="AJ25" i="48"/>
  <c r="H63" i="48"/>
  <c r="AI63" i="48"/>
  <c r="V120" i="50"/>
  <c r="Y91" i="48"/>
  <c r="V124" i="50" s="1"/>
  <c r="AB87" i="48"/>
  <c r="W120" i="38"/>
  <c r="BK73" i="37"/>
  <c r="BJ73" i="37"/>
  <c r="BI73" i="37"/>
  <c r="BF73" i="37"/>
  <c r="BL73" i="37"/>
  <c r="BH73" i="37"/>
  <c r="BG73" i="37"/>
  <c r="Z91" i="36"/>
  <c r="AC87" i="36"/>
  <c r="X120" i="38"/>
  <c r="AA91" i="36"/>
  <c r="X124" i="38" s="1"/>
  <c r="AA17" i="36"/>
  <c r="AD87" i="36"/>
  <c r="T124" i="38"/>
  <c r="BE77" i="37"/>
  <c r="BD77" i="37"/>
  <c r="BA77" i="37"/>
  <c r="BC77" i="37"/>
  <c r="BB77" i="37"/>
  <c r="AZ77" i="37"/>
  <c r="AY77" i="37"/>
  <c r="F23" i="36"/>
  <c r="G31" i="36"/>
  <c r="AK25" i="36"/>
  <c r="V120" i="38"/>
  <c r="Y91" i="36"/>
  <c r="V124" i="38" s="1"/>
  <c r="AB87" i="36"/>
  <c r="U8" i="38"/>
  <c r="AR8" i="37"/>
  <c r="BK73" i="53" l="1"/>
  <c r="BE77" i="53"/>
  <c r="BA77" i="53"/>
  <c r="BB77" i="53"/>
  <c r="BC77" i="53"/>
  <c r="BG73" i="53"/>
  <c r="BD77" i="53"/>
  <c r="AC87" i="52"/>
  <c r="AF87" i="52" s="1"/>
  <c r="T124" i="54"/>
  <c r="BF73" i="53"/>
  <c r="AY77" i="53"/>
  <c r="Z91" i="52"/>
  <c r="BH77" i="53" s="1"/>
  <c r="BJ73" i="53"/>
  <c r="BI73" i="53"/>
  <c r="AI31" i="69"/>
  <c r="AI63" i="69" s="1"/>
  <c r="AI31" i="36"/>
  <c r="AI63" i="36" s="1"/>
  <c r="E63" i="36"/>
  <c r="AK31" i="69"/>
  <c r="T124" i="71"/>
  <c r="AY77" i="70"/>
  <c r="BA77" i="70"/>
  <c r="BB77" i="70"/>
  <c r="AZ77" i="70"/>
  <c r="BE77" i="70"/>
  <c r="BC77" i="70"/>
  <c r="BD77" i="70"/>
  <c r="BG73" i="70"/>
  <c r="BK73" i="70"/>
  <c r="W120" i="71"/>
  <c r="Z91" i="69"/>
  <c r="BH73" i="70"/>
  <c r="BI73" i="70"/>
  <c r="AC87" i="69"/>
  <c r="BJ73" i="70"/>
  <c r="BL73" i="70"/>
  <c r="BF73" i="70"/>
  <c r="Y124" i="71"/>
  <c r="U124" i="71"/>
  <c r="BF73" i="49"/>
  <c r="W120" i="50"/>
  <c r="BH73" i="49"/>
  <c r="BK73" i="49"/>
  <c r="AC87" i="48"/>
  <c r="BG73" i="49"/>
  <c r="BL73" i="49"/>
  <c r="Z91" i="48"/>
  <c r="BJ73" i="49"/>
  <c r="BI73" i="49"/>
  <c r="BB77" i="49"/>
  <c r="BD77" i="49"/>
  <c r="BA77" i="49"/>
  <c r="AZ77" i="49"/>
  <c r="AY77" i="49"/>
  <c r="BE77" i="49"/>
  <c r="T124" i="50"/>
  <c r="BC77" i="49"/>
  <c r="AJ31" i="65"/>
  <c r="AJ31" i="57"/>
  <c r="AK31" i="36"/>
  <c r="AB120" i="71"/>
  <c r="AH87" i="69"/>
  <c r="AE91" i="69"/>
  <c r="X120" i="71"/>
  <c r="AD87" i="69"/>
  <c r="AA17" i="69"/>
  <c r="AA91" i="69"/>
  <c r="R31" i="69"/>
  <c r="AJ31" i="69" s="1"/>
  <c r="AR8" i="70"/>
  <c r="U8" i="71"/>
  <c r="W120" i="67"/>
  <c r="BG73" i="66"/>
  <c r="BF73" i="66"/>
  <c r="BI73" i="66"/>
  <c r="Z91" i="65"/>
  <c r="AC87" i="65"/>
  <c r="BJ73" i="66"/>
  <c r="BK73" i="66"/>
  <c r="BH73" i="66"/>
  <c r="BL73" i="66"/>
  <c r="T124" i="67"/>
  <c r="BC77" i="66"/>
  <c r="AY77" i="66"/>
  <c r="AZ77" i="66"/>
  <c r="BB77" i="66"/>
  <c r="BE77" i="66"/>
  <c r="BD77" i="66"/>
  <c r="BA77" i="66"/>
  <c r="Y120" i="67"/>
  <c r="AE87" i="65"/>
  <c r="AB91" i="65"/>
  <c r="Y124" i="67" s="1"/>
  <c r="AR8" i="66"/>
  <c r="U8" i="67"/>
  <c r="X120" i="67"/>
  <c r="AD87" i="65"/>
  <c r="AA91" i="65"/>
  <c r="X124" i="67" s="1"/>
  <c r="AA17" i="65"/>
  <c r="J63" i="65"/>
  <c r="AK63" i="65"/>
  <c r="T124" i="63"/>
  <c r="BE77" i="62"/>
  <c r="BA77" i="62"/>
  <c r="BB77" i="62"/>
  <c r="AY77" i="62"/>
  <c r="BD77" i="62"/>
  <c r="BC77" i="62"/>
  <c r="AZ77" i="62"/>
  <c r="U8" i="63"/>
  <c r="AR8" i="62"/>
  <c r="Y120" i="63"/>
  <c r="AE87" i="61"/>
  <c r="AB91" i="61"/>
  <c r="Y124" i="63" s="1"/>
  <c r="BI73" i="62"/>
  <c r="BF73" i="62"/>
  <c r="BH73" i="62"/>
  <c r="Z91" i="61"/>
  <c r="BG73" i="62"/>
  <c r="AC87" i="61"/>
  <c r="W120" i="63"/>
  <c r="BK73" i="62"/>
  <c r="BJ73" i="62"/>
  <c r="BL73" i="62"/>
  <c r="X120" i="63"/>
  <c r="AD87" i="61"/>
  <c r="AA17" i="61"/>
  <c r="AA91" i="61"/>
  <c r="X124" i="63" s="1"/>
  <c r="AK63" i="57"/>
  <c r="G63" i="57"/>
  <c r="U8" i="59"/>
  <c r="AR8" i="58"/>
  <c r="X120" i="59"/>
  <c r="AA91" i="57"/>
  <c r="X124" i="59" s="1"/>
  <c r="AD87" i="57"/>
  <c r="AA17" i="57"/>
  <c r="W120" i="59"/>
  <c r="BL73" i="58"/>
  <c r="BH73" i="58"/>
  <c r="BG73" i="58"/>
  <c r="BF73" i="58"/>
  <c r="BJ73" i="58"/>
  <c r="Z91" i="57"/>
  <c r="AC87" i="57"/>
  <c r="BI73" i="58"/>
  <c r="BK73" i="58"/>
  <c r="Q63" i="57"/>
  <c r="AI63" i="57"/>
  <c r="T124" i="59"/>
  <c r="AZ77" i="58"/>
  <c r="BC77" i="58"/>
  <c r="BA77" i="58"/>
  <c r="BE77" i="58"/>
  <c r="BD77" i="58"/>
  <c r="BB77" i="58"/>
  <c r="AY77" i="58"/>
  <c r="Y120" i="59"/>
  <c r="AE87" i="57"/>
  <c r="AB91" i="57"/>
  <c r="Y124" i="59" s="1"/>
  <c r="Z88" i="56"/>
  <c r="AC84" i="56"/>
  <c r="AG84" i="56"/>
  <c r="AD88" i="56"/>
  <c r="AD17" i="56"/>
  <c r="AH88" i="56"/>
  <c r="J63" i="52"/>
  <c r="AK63" i="52"/>
  <c r="AJ25" i="52"/>
  <c r="U8" i="54"/>
  <c r="AR8" i="53"/>
  <c r="X120" i="54"/>
  <c r="AA91" i="52"/>
  <c r="X124" i="54" s="1"/>
  <c r="AA17" i="52"/>
  <c r="AD87" i="52"/>
  <c r="Y120" i="54"/>
  <c r="AB91" i="52"/>
  <c r="Y124" i="54" s="1"/>
  <c r="AE87" i="52"/>
  <c r="U8" i="50"/>
  <c r="AR8" i="49"/>
  <c r="X120" i="50"/>
  <c r="AA17" i="48"/>
  <c r="AD87" i="48"/>
  <c r="AA91" i="48"/>
  <c r="X124" i="50" s="1"/>
  <c r="L31" i="48"/>
  <c r="AJ31" i="48" s="1"/>
  <c r="Y120" i="50"/>
  <c r="AB91" i="48"/>
  <c r="Y124" i="50" s="1"/>
  <c r="AE87" i="48"/>
  <c r="M63" i="48"/>
  <c r="AK63" i="48"/>
  <c r="F25" i="36"/>
  <c r="AJ23" i="36"/>
  <c r="Y120" i="38"/>
  <c r="AE87" i="36"/>
  <c r="AB91" i="36"/>
  <c r="Y124" i="38" s="1"/>
  <c r="Z120" i="38"/>
  <c r="BS73" i="37"/>
  <c r="BR73" i="37"/>
  <c r="BQ73" i="37"/>
  <c r="BN73" i="37"/>
  <c r="AC91" i="36"/>
  <c r="BP73" i="37"/>
  <c r="BM73" i="37"/>
  <c r="BO73" i="37"/>
  <c r="AF87" i="36"/>
  <c r="X8" i="38"/>
  <c r="AY8" i="37"/>
  <c r="W124" i="38"/>
  <c r="BF77" i="37"/>
  <c r="BL77" i="37"/>
  <c r="BI77" i="37"/>
  <c r="BG77" i="37"/>
  <c r="BK77" i="37"/>
  <c r="BJ77" i="37"/>
  <c r="BH77" i="37"/>
  <c r="AA120" i="38"/>
  <c r="AG87" i="36"/>
  <c r="AD17" i="36"/>
  <c r="AD91" i="36"/>
  <c r="AA124" i="38" s="1"/>
  <c r="BP73" i="53" l="1"/>
  <c r="BQ73" i="53"/>
  <c r="BR73" i="53"/>
  <c r="BO73" i="53"/>
  <c r="Z120" i="54"/>
  <c r="BS73" i="53"/>
  <c r="BM73" i="53"/>
  <c r="BN73" i="53"/>
  <c r="AC91" i="52"/>
  <c r="BO77" i="53" s="1"/>
  <c r="BL77" i="53"/>
  <c r="BF77" i="53"/>
  <c r="BJ77" i="53"/>
  <c r="W124" i="54"/>
  <c r="BG77" i="53"/>
  <c r="BI77" i="53"/>
  <c r="BK77" i="53"/>
  <c r="AK63" i="69"/>
  <c r="BQ73" i="70"/>
  <c r="AF87" i="69"/>
  <c r="BM73" i="70"/>
  <c r="BN73" i="70"/>
  <c r="Z120" i="71"/>
  <c r="BO73" i="70"/>
  <c r="BS73" i="70"/>
  <c r="AC91" i="69"/>
  <c r="BP73" i="70"/>
  <c r="BR73" i="70"/>
  <c r="BK77" i="70"/>
  <c r="BF77" i="70"/>
  <c r="BH77" i="70"/>
  <c r="W124" i="71"/>
  <c r="BI77" i="70"/>
  <c r="BJ77" i="70"/>
  <c r="BL77" i="70"/>
  <c r="BG77" i="70"/>
  <c r="X124" i="71"/>
  <c r="AB124" i="71"/>
  <c r="BF77" i="49"/>
  <c r="BI77" i="49"/>
  <c r="BH77" i="49"/>
  <c r="BK77" i="49"/>
  <c r="W124" i="50"/>
  <c r="BJ77" i="49"/>
  <c r="BG77" i="49"/>
  <c r="BL77" i="49"/>
  <c r="BO73" i="49"/>
  <c r="Z120" i="50"/>
  <c r="AC91" i="48"/>
  <c r="BP73" i="49"/>
  <c r="BN73" i="49"/>
  <c r="BR73" i="49"/>
  <c r="BS73" i="49"/>
  <c r="BQ73" i="49"/>
  <c r="BM73" i="49"/>
  <c r="AF87" i="48"/>
  <c r="F31" i="36"/>
  <c r="AJ31" i="36" s="1"/>
  <c r="I31" i="52"/>
  <c r="AJ31" i="52" s="1"/>
  <c r="AE120" i="71"/>
  <c r="AG120" i="71" s="1"/>
  <c r="AH91" i="69"/>
  <c r="AA120" i="71"/>
  <c r="AD91" i="69"/>
  <c r="AG87" i="69"/>
  <c r="AD17" i="69"/>
  <c r="X8" i="71"/>
  <c r="AY8" i="70"/>
  <c r="X8" i="67"/>
  <c r="AY8" i="66"/>
  <c r="AA120" i="67"/>
  <c r="AG87" i="65"/>
  <c r="AD17" i="65"/>
  <c r="AD91" i="65"/>
  <c r="AA124" i="67" s="1"/>
  <c r="Z120" i="67"/>
  <c r="BO73" i="66"/>
  <c r="BP73" i="66"/>
  <c r="BN73" i="66"/>
  <c r="BM73" i="66"/>
  <c r="BR73" i="66"/>
  <c r="BS73" i="66"/>
  <c r="AC91" i="65"/>
  <c r="AF87" i="65"/>
  <c r="BQ73" i="66"/>
  <c r="AB120" i="67"/>
  <c r="AE91" i="65"/>
  <c r="AB124" i="67" s="1"/>
  <c r="AH87" i="65"/>
  <c r="W124" i="67"/>
  <c r="BF77" i="66"/>
  <c r="BL77" i="66"/>
  <c r="BH77" i="66"/>
  <c r="BK77" i="66"/>
  <c r="BJ77" i="66"/>
  <c r="BI77" i="66"/>
  <c r="BG77" i="66"/>
  <c r="AA120" i="63"/>
  <c r="AD91" i="61"/>
  <c r="AA124" i="63" s="1"/>
  <c r="AD17" i="61"/>
  <c r="AG87" i="61"/>
  <c r="AY8" i="62"/>
  <c r="X8" i="63"/>
  <c r="BQ73" i="62"/>
  <c r="BN73" i="62"/>
  <c r="Z120" i="63"/>
  <c r="BS73" i="62"/>
  <c r="BR73" i="62"/>
  <c r="BP73" i="62"/>
  <c r="BO73" i="62"/>
  <c r="AF87" i="61"/>
  <c r="BM73" i="62"/>
  <c r="AC91" i="61"/>
  <c r="W124" i="63"/>
  <c r="BJ77" i="62"/>
  <c r="BL77" i="62"/>
  <c r="BI77" i="62"/>
  <c r="BH77" i="62"/>
  <c r="BG77" i="62"/>
  <c r="BF77" i="62"/>
  <c r="BK77" i="62"/>
  <c r="AB120" i="63"/>
  <c r="AE91" i="61"/>
  <c r="AB124" i="63" s="1"/>
  <c r="AH87" i="61"/>
  <c r="W124" i="59"/>
  <c r="BH77" i="58"/>
  <c r="BK77" i="58"/>
  <c r="BI77" i="58"/>
  <c r="BG77" i="58"/>
  <c r="BF77" i="58"/>
  <c r="BL77" i="58"/>
  <c r="BJ77" i="58"/>
  <c r="X8" i="59"/>
  <c r="AY8" i="58"/>
  <c r="Z120" i="59"/>
  <c r="BQ73" i="58"/>
  <c r="BP73" i="58"/>
  <c r="BO73" i="58"/>
  <c r="BS73" i="58"/>
  <c r="BN73" i="58"/>
  <c r="AF87" i="57"/>
  <c r="BR73" i="58"/>
  <c r="BM73" i="58"/>
  <c r="AC91" i="57"/>
  <c r="AB120" i="59"/>
  <c r="AE91" i="57"/>
  <c r="AB124" i="59" s="1"/>
  <c r="AH87" i="57"/>
  <c r="AA120" i="59"/>
  <c r="AD17" i="57"/>
  <c r="AD91" i="57"/>
  <c r="AA124" i="59" s="1"/>
  <c r="AG87" i="57"/>
  <c r="AG17" i="56"/>
  <c r="AG88" i="56"/>
  <c r="AC88" i="56"/>
  <c r="AF84" i="56"/>
  <c r="AY8" i="53"/>
  <c r="X8" i="54"/>
  <c r="AC120" i="54"/>
  <c r="BZ73" i="53"/>
  <c r="CB73" i="53" s="1"/>
  <c r="BV73" i="53"/>
  <c r="BW73" i="53"/>
  <c r="AF91" i="52"/>
  <c r="BU73" i="53"/>
  <c r="BY73" i="53"/>
  <c r="CA73" i="53" s="1"/>
  <c r="CC73" i="53" s="1"/>
  <c r="BX73" i="53"/>
  <c r="BT73" i="53"/>
  <c r="AA120" i="54"/>
  <c r="AD17" i="52"/>
  <c r="AD91" i="52"/>
  <c r="AA124" i="54" s="1"/>
  <c r="AG87" i="52"/>
  <c r="AB120" i="54"/>
  <c r="AE91" i="52"/>
  <c r="AB124" i="54" s="1"/>
  <c r="AH87" i="52"/>
  <c r="X8" i="50"/>
  <c r="AY8" i="49"/>
  <c r="AA120" i="50"/>
  <c r="AD91" i="48"/>
  <c r="AA124" i="50" s="1"/>
  <c r="AD17" i="48"/>
  <c r="AG87" i="48"/>
  <c r="AB120" i="50"/>
  <c r="AH87" i="48"/>
  <c r="AE91" i="48"/>
  <c r="AB124" i="50" s="1"/>
  <c r="AA8" i="38"/>
  <c r="BF8" i="37"/>
  <c r="AC120" i="38"/>
  <c r="BZ73" i="37"/>
  <c r="CB73" i="37" s="1"/>
  <c r="BY73" i="37"/>
  <c r="CA73" i="37" s="1"/>
  <c r="CC73" i="37" s="1"/>
  <c r="BV73" i="37"/>
  <c r="BX73" i="37"/>
  <c r="BW73" i="37"/>
  <c r="BU73" i="37"/>
  <c r="BT73" i="37"/>
  <c r="AF91" i="36"/>
  <c r="AK63" i="36"/>
  <c r="G63" i="36"/>
  <c r="AJ25" i="36"/>
  <c r="AD120" i="38"/>
  <c r="AF120" i="38" s="1"/>
  <c r="AH120" i="38" s="1"/>
  <c r="AG17" i="36"/>
  <c r="AG91" i="36"/>
  <c r="AD124" i="38" s="1"/>
  <c r="Z124" i="38"/>
  <c r="BN77" i="37"/>
  <c r="BM77" i="37"/>
  <c r="BQ77" i="37"/>
  <c r="BS77" i="37"/>
  <c r="BR77" i="37"/>
  <c r="BP77" i="37"/>
  <c r="BO77" i="37"/>
  <c r="AB120" i="38"/>
  <c r="AH87" i="36"/>
  <c r="AE91" i="36"/>
  <c r="AB124" i="38" s="1"/>
  <c r="BR77" i="53" l="1"/>
  <c r="BN77" i="53"/>
  <c r="BP77" i="53"/>
  <c r="BQ77" i="53"/>
  <c r="Z124" i="54"/>
  <c r="BS77" i="53"/>
  <c r="BM77" i="53"/>
  <c r="BR77" i="70"/>
  <c r="Z124" i="71"/>
  <c r="BQ77" i="70"/>
  <c r="BN77" i="70"/>
  <c r="BS77" i="70"/>
  <c r="BP77" i="70"/>
  <c r="BO77" i="70"/>
  <c r="BM77" i="70"/>
  <c r="BU73" i="70"/>
  <c r="BT73" i="70"/>
  <c r="BX73" i="70"/>
  <c r="BV73" i="70"/>
  <c r="AF91" i="69"/>
  <c r="BZ73" i="70"/>
  <c r="CB73" i="70" s="1"/>
  <c r="BY73" i="70"/>
  <c r="CA73" i="70" s="1"/>
  <c r="CC73" i="70" s="1"/>
  <c r="AC120" i="71"/>
  <c r="BW73" i="70"/>
  <c r="AE124" i="71"/>
  <c r="AA124" i="71"/>
  <c r="BQ77" i="49"/>
  <c r="BP77" i="49"/>
  <c r="BO77" i="49"/>
  <c r="Z124" i="50"/>
  <c r="BS77" i="49"/>
  <c r="BN77" i="49"/>
  <c r="BR77" i="49"/>
  <c r="BM77" i="49"/>
  <c r="AF91" i="48"/>
  <c r="BX73" i="49"/>
  <c r="BT73" i="49"/>
  <c r="BY73" i="49"/>
  <c r="CA73" i="49" s="1"/>
  <c r="CC73" i="49" s="1"/>
  <c r="BZ73" i="49"/>
  <c r="CB73" i="49" s="1"/>
  <c r="AC120" i="50"/>
  <c r="BW73" i="49"/>
  <c r="BU73" i="49"/>
  <c r="BV73" i="49"/>
  <c r="AA8" i="71"/>
  <c r="BF8" i="70"/>
  <c r="AD120" i="71"/>
  <c r="AF120" i="71" s="1"/>
  <c r="AH120" i="71" s="1"/>
  <c r="AG91" i="69"/>
  <c r="AG17" i="69"/>
  <c r="AA8" i="67"/>
  <c r="BF8" i="66"/>
  <c r="AD120" i="67"/>
  <c r="AF120" i="67" s="1"/>
  <c r="AH120" i="67" s="1"/>
  <c r="AG17" i="65"/>
  <c r="AG91" i="65"/>
  <c r="AD124" i="67" s="1"/>
  <c r="AC120" i="67"/>
  <c r="BW73" i="66"/>
  <c r="BY73" i="66"/>
  <c r="CA73" i="66" s="1"/>
  <c r="CC73" i="66" s="1"/>
  <c r="AF91" i="65"/>
  <c r="BX73" i="66"/>
  <c r="BV73" i="66"/>
  <c r="BU73" i="66"/>
  <c r="BT73" i="66"/>
  <c r="BZ73" i="66"/>
  <c r="CB73" i="66" s="1"/>
  <c r="AE120" i="67"/>
  <c r="AG120" i="67" s="1"/>
  <c r="AH91" i="65"/>
  <c r="AE124" i="67" s="1"/>
  <c r="Z124" i="67"/>
  <c r="BN77" i="66"/>
  <c r="BQ77" i="66"/>
  <c r="BO77" i="66"/>
  <c r="BP77" i="66"/>
  <c r="BR77" i="66"/>
  <c r="BS77" i="66"/>
  <c r="BM77" i="66"/>
  <c r="Z124" i="63"/>
  <c r="BM77" i="62"/>
  <c r="BS77" i="62"/>
  <c r="BR77" i="62"/>
  <c r="BQ77" i="62"/>
  <c r="BN77" i="62"/>
  <c r="BP77" i="62"/>
  <c r="BO77" i="62"/>
  <c r="AD120" i="63"/>
  <c r="AF120" i="63" s="1"/>
  <c r="AH120" i="63" s="1"/>
  <c r="AG91" i="61"/>
  <c r="AD124" i="63" s="1"/>
  <c r="AG17" i="61"/>
  <c r="BF8" i="62"/>
  <c r="AA8" i="63"/>
  <c r="AE120" i="63"/>
  <c r="AG120" i="63" s="1"/>
  <c r="AH91" i="61"/>
  <c r="AE124" i="63" s="1"/>
  <c r="AC120" i="63"/>
  <c r="BY73" i="62"/>
  <c r="CA73" i="62" s="1"/>
  <c r="CC73" i="62" s="1"/>
  <c r="BV73" i="62"/>
  <c r="AF91" i="61"/>
  <c r="BZ73" i="62"/>
  <c r="CB73" i="62" s="1"/>
  <c r="BU73" i="62"/>
  <c r="BT73" i="62"/>
  <c r="BX73" i="62"/>
  <c r="BW73" i="62"/>
  <c r="AC120" i="59"/>
  <c r="BT73" i="58"/>
  <c r="BZ73" i="58"/>
  <c r="CB73" i="58" s="1"/>
  <c r="BY73" i="58"/>
  <c r="CA73" i="58" s="1"/>
  <c r="CC73" i="58" s="1"/>
  <c r="BX73" i="58"/>
  <c r="BW73" i="58"/>
  <c r="BV73" i="58"/>
  <c r="BU73" i="58"/>
  <c r="AF91" i="57"/>
  <c r="BF8" i="58"/>
  <c r="AA8" i="59"/>
  <c r="AE120" i="59"/>
  <c r="AG120" i="59" s="1"/>
  <c r="AH91" i="57"/>
  <c r="AE124" i="59" s="1"/>
  <c r="Z124" i="59"/>
  <c r="BP77" i="58"/>
  <c r="BS77" i="58"/>
  <c r="BR77" i="58"/>
  <c r="BQ77" i="58"/>
  <c r="BO77" i="58"/>
  <c r="BN77" i="58"/>
  <c r="BM77" i="58"/>
  <c r="AD120" i="59"/>
  <c r="AF120" i="59" s="1"/>
  <c r="AH120" i="59" s="1"/>
  <c r="AG91" i="57"/>
  <c r="AD124" i="59" s="1"/>
  <c r="AG17" i="57"/>
  <c r="AF88" i="56"/>
  <c r="AD120" i="54"/>
  <c r="AF120" i="54" s="1"/>
  <c r="AH120" i="54" s="1"/>
  <c r="AG91" i="52"/>
  <c r="AD124" i="54" s="1"/>
  <c r="AG17" i="52"/>
  <c r="AA8" i="54"/>
  <c r="BF8" i="53"/>
  <c r="AC124" i="54"/>
  <c r="BV77" i="53"/>
  <c r="BZ77" i="53"/>
  <c r="BY77" i="53"/>
  <c r="BX77" i="53"/>
  <c r="BW77" i="53"/>
  <c r="BU77" i="53"/>
  <c r="BT77" i="53"/>
  <c r="AE120" i="54"/>
  <c r="AG120" i="54" s="1"/>
  <c r="AH91" i="52"/>
  <c r="AE124" i="54" s="1"/>
  <c r="AE120" i="50"/>
  <c r="AG120" i="50" s="1"/>
  <c r="AH91" i="48"/>
  <c r="AE124" i="50" s="1"/>
  <c r="AD120" i="50"/>
  <c r="AF120" i="50" s="1"/>
  <c r="AH120" i="50" s="1"/>
  <c r="AG91" i="48"/>
  <c r="AD124" i="50" s="1"/>
  <c r="AG17" i="48"/>
  <c r="AA8" i="50"/>
  <c r="BF8" i="49"/>
  <c r="AD8" i="38"/>
  <c r="BM8" i="37"/>
  <c r="AC124" i="38"/>
  <c r="BV77" i="37"/>
  <c r="BU77" i="37"/>
  <c r="BT77" i="37"/>
  <c r="BY77" i="37"/>
  <c r="BW77" i="37"/>
  <c r="BX77" i="37"/>
  <c r="BZ77" i="37"/>
  <c r="AE120" i="38"/>
  <c r="AG120" i="38" s="1"/>
  <c r="AH91" i="36"/>
  <c r="AE124" i="38" s="1"/>
  <c r="A111" i="12"/>
  <c r="A112" i="12"/>
  <c r="A113" i="12"/>
  <c r="A114" i="12"/>
  <c r="A115" i="12"/>
  <c r="A116" i="12"/>
  <c r="A117" i="12"/>
  <c r="A118" i="12"/>
  <c r="A119" i="12"/>
  <c r="A120" i="12"/>
  <c r="A121" i="12"/>
  <c r="A110" i="12"/>
  <c r="A135" i="12"/>
  <c r="A123" i="12"/>
  <c r="A126" i="12"/>
  <c r="A127" i="12"/>
  <c r="A128" i="12"/>
  <c r="A129" i="12"/>
  <c r="A130" i="12"/>
  <c r="A105" i="12"/>
  <c r="A124" i="12"/>
  <c r="A131" i="12"/>
  <c r="A132" i="12"/>
  <c r="A133" i="12"/>
  <c r="A134" i="12"/>
  <c r="A205" i="12"/>
  <c r="A206" i="12"/>
  <c r="A207" i="12"/>
  <c r="A208" i="12"/>
  <c r="A209" i="12"/>
  <c r="A210" i="12"/>
  <c r="A211" i="12"/>
  <c r="A212" i="12"/>
  <c r="A213" i="12"/>
  <c r="A214" i="12"/>
  <c r="A215" i="12"/>
  <c r="A216" i="12"/>
  <c r="AC124" i="71" l="1"/>
  <c r="BV77" i="70"/>
  <c r="BY77" i="70"/>
  <c r="BU77" i="70"/>
  <c r="BZ77" i="70"/>
  <c r="BW77" i="70"/>
  <c r="BT77" i="70"/>
  <c r="BX77" i="70"/>
  <c r="AD124" i="71"/>
  <c r="BU77" i="49"/>
  <c r="AC124" i="50"/>
  <c r="BT77" i="49"/>
  <c r="BY77" i="49"/>
  <c r="BZ77" i="49"/>
  <c r="BW77" i="49"/>
  <c r="BX77" i="49"/>
  <c r="BV77" i="49"/>
  <c r="AD8" i="71"/>
  <c r="BM8" i="70"/>
  <c r="AC124" i="67"/>
  <c r="BV77" i="66"/>
  <c r="BU77" i="66"/>
  <c r="BZ77" i="66"/>
  <c r="BX77" i="66"/>
  <c r="BW77" i="66"/>
  <c r="BT77" i="66"/>
  <c r="BY77" i="66"/>
  <c r="AD8" i="67"/>
  <c r="BM8" i="66"/>
  <c r="BU77" i="62"/>
  <c r="AC124" i="63"/>
  <c r="BW77" i="62"/>
  <c r="BT77" i="62"/>
  <c r="BY77" i="62"/>
  <c r="BX77" i="62"/>
  <c r="BV77" i="62"/>
  <c r="BZ77" i="62"/>
  <c r="AD8" i="63"/>
  <c r="BM8" i="62"/>
  <c r="BM8" i="58"/>
  <c r="AD8" i="59"/>
  <c r="AC124" i="59"/>
  <c r="BX77" i="58"/>
  <c r="BT77" i="58"/>
  <c r="BV77" i="58"/>
  <c r="BZ77" i="58"/>
  <c r="BW77" i="58"/>
  <c r="BY77" i="58"/>
  <c r="BU77" i="58"/>
  <c r="AD8" i="54"/>
  <c r="BM8" i="53"/>
  <c r="AD8" i="50"/>
  <c r="BM8" i="49"/>
  <c r="AJ59" i="1"/>
  <c r="AI59" i="1"/>
  <c r="AJ58" i="1"/>
  <c r="AI58" i="1"/>
  <c r="AJ57" i="1"/>
  <c r="AI57" i="1"/>
  <c r="AJ56" i="1"/>
  <c r="AI56" i="1"/>
  <c r="AJ55" i="1"/>
  <c r="AI55" i="1"/>
  <c r="AH59" i="1"/>
  <c r="AH59" i="56" s="1"/>
  <c r="AH58" i="1"/>
  <c r="AH58" i="56" s="1"/>
  <c r="AH57" i="1"/>
  <c r="AH57" i="56" s="1"/>
  <c r="AH56" i="1"/>
  <c r="AH56" i="56" s="1"/>
  <c r="AH55" i="1"/>
  <c r="AE59" i="1"/>
  <c r="AE59" i="56" s="1"/>
  <c r="AE58" i="1"/>
  <c r="AE58" i="56" s="1"/>
  <c r="AE57" i="1"/>
  <c r="AE57" i="56" s="1"/>
  <c r="AE56" i="1"/>
  <c r="AE56" i="56" s="1"/>
  <c r="AE55" i="1"/>
  <c r="AB59" i="1"/>
  <c r="AB59" i="56" s="1"/>
  <c r="AB58" i="1"/>
  <c r="AB58" i="56" s="1"/>
  <c r="AB57" i="1"/>
  <c r="AB57" i="56" s="1"/>
  <c r="AB56" i="1"/>
  <c r="AB56" i="56" s="1"/>
  <c r="AB55" i="1"/>
  <c r="Y59" i="1"/>
  <c r="Y59" i="56" s="1"/>
  <c r="Y58" i="1"/>
  <c r="Y58" i="56" s="1"/>
  <c r="Y57" i="1"/>
  <c r="Y57" i="56" s="1"/>
  <c r="Y56" i="1"/>
  <c r="Y56" i="56" s="1"/>
  <c r="Y55" i="1"/>
  <c r="V59" i="1"/>
  <c r="V59" i="56" s="1"/>
  <c r="V58" i="1"/>
  <c r="V58" i="56" s="1"/>
  <c r="V57" i="1"/>
  <c r="V57" i="56" s="1"/>
  <c r="V56" i="1"/>
  <c r="V56" i="56" s="1"/>
  <c r="V55" i="1"/>
  <c r="S59" i="1"/>
  <c r="S59" i="56" s="1"/>
  <c r="S58" i="1"/>
  <c r="S58" i="56" s="1"/>
  <c r="S57" i="1"/>
  <c r="S57" i="56" s="1"/>
  <c r="S56" i="1"/>
  <c r="S56" i="56" s="1"/>
  <c r="S55" i="1"/>
  <c r="P59" i="1"/>
  <c r="P59" i="56" s="1"/>
  <c r="P58" i="1"/>
  <c r="P58" i="56" s="1"/>
  <c r="P57" i="1"/>
  <c r="P57" i="56" s="1"/>
  <c r="P56" i="1"/>
  <c r="P56" i="56" s="1"/>
  <c r="P55" i="1"/>
  <c r="M59" i="1"/>
  <c r="M59" i="56" s="1"/>
  <c r="M58" i="1"/>
  <c r="M58" i="56" s="1"/>
  <c r="M57" i="1"/>
  <c r="M57" i="56" s="1"/>
  <c r="M56" i="1"/>
  <c r="M56" i="56" s="1"/>
  <c r="M55" i="1"/>
  <c r="J59" i="1"/>
  <c r="J59" i="56" s="1"/>
  <c r="J58" i="1"/>
  <c r="J58" i="56" s="1"/>
  <c r="J57" i="1"/>
  <c r="J57" i="56" s="1"/>
  <c r="J56" i="1"/>
  <c r="J56" i="56" s="1"/>
  <c r="J55" i="1"/>
  <c r="G59" i="1"/>
  <c r="G59" i="56" s="1"/>
  <c r="G58" i="1"/>
  <c r="G58" i="56" s="1"/>
  <c r="G57" i="1"/>
  <c r="G57" i="56" s="1"/>
  <c r="G56" i="1"/>
  <c r="G56" i="56" s="1"/>
  <c r="G55" i="1"/>
  <c r="AI51" i="1"/>
  <c r="AJ51" i="1"/>
  <c r="AI52" i="1"/>
  <c r="AJ52" i="1"/>
  <c r="AH51" i="1"/>
  <c r="AH51" i="56" s="1"/>
  <c r="AH52" i="1"/>
  <c r="AH52" i="56" s="1"/>
  <c r="AE51" i="1"/>
  <c r="AE51" i="56" s="1"/>
  <c r="AE52" i="1"/>
  <c r="AE52" i="56" s="1"/>
  <c r="AB51" i="1"/>
  <c r="AB51" i="56" s="1"/>
  <c r="AB52" i="1"/>
  <c r="AB52" i="56" s="1"/>
  <c r="Y51" i="1"/>
  <c r="Y51" i="56" s="1"/>
  <c r="Y52" i="1"/>
  <c r="Y52" i="56" s="1"/>
  <c r="V51" i="1"/>
  <c r="V51" i="56" s="1"/>
  <c r="V52" i="1"/>
  <c r="V52" i="56" s="1"/>
  <c r="S51" i="1"/>
  <c r="S51" i="56" s="1"/>
  <c r="S52" i="1"/>
  <c r="S52" i="56" s="1"/>
  <c r="P51" i="1"/>
  <c r="P51" i="56" s="1"/>
  <c r="P52" i="1"/>
  <c r="P52" i="56" s="1"/>
  <c r="M51" i="1"/>
  <c r="M51" i="56" s="1"/>
  <c r="M52" i="1"/>
  <c r="M52" i="56" s="1"/>
  <c r="J51" i="1"/>
  <c r="J51" i="56" s="1"/>
  <c r="J52" i="1"/>
  <c r="J52" i="56" s="1"/>
  <c r="G51" i="1"/>
  <c r="G51" i="56" s="1"/>
  <c r="G52" i="1"/>
  <c r="G52" i="56" s="1"/>
  <c r="BX57" i="9"/>
  <c r="BX60" i="9" s="1"/>
  <c r="BQ57" i="9"/>
  <c r="BQ60" i="9" s="1"/>
  <c r="BJ57" i="9"/>
  <c r="BJ60" i="9" s="1"/>
  <c r="BC57" i="9"/>
  <c r="BC60" i="9" s="1"/>
  <c r="AV57" i="9"/>
  <c r="AV60" i="9" s="1"/>
  <c r="AK56" i="56" l="1"/>
  <c r="AK58" i="56"/>
  <c r="AK57" i="56"/>
  <c r="AK58" i="1"/>
  <c r="AK59" i="56"/>
  <c r="AK52" i="56"/>
  <c r="AK59" i="1"/>
  <c r="AK57" i="1"/>
  <c r="AK52" i="1"/>
  <c r="AK51" i="1"/>
  <c r="AK55" i="1"/>
  <c r="AK56" i="1"/>
  <c r="A101" i="12"/>
  <c r="A102" i="12"/>
  <c r="A103" i="12"/>
  <c r="A94" i="12"/>
  <c r="A95" i="12"/>
  <c r="A96" i="12"/>
  <c r="A97" i="12"/>
  <c r="A98" i="12"/>
  <c r="A99" i="12"/>
  <c r="A100"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45" i="12"/>
  <c r="L36" i="9" l="1"/>
  <c r="N36" i="9" s="1"/>
  <c r="S36" i="9"/>
  <c r="U36" i="9" s="1"/>
  <c r="Z36" i="9"/>
  <c r="AB36" i="9" s="1"/>
  <c r="AG36" i="9"/>
  <c r="AI36" i="9" s="1"/>
  <c r="AN36" i="9"/>
  <c r="AP36" i="9" s="1"/>
  <c r="AU36" i="9"/>
  <c r="AW36" i="9" s="1"/>
  <c r="BB36" i="9"/>
  <c r="BD36" i="9" s="1"/>
  <c r="BI36" i="9"/>
  <c r="BK36" i="9" s="1"/>
  <c r="BP36" i="9"/>
  <c r="BR36" i="9" s="1"/>
  <c r="BW36" i="9"/>
  <c r="BY36" i="9" s="1"/>
  <c r="L37" i="9"/>
  <c r="N37" i="9" s="1"/>
  <c r="S37" i="9"/>
  <c r="Z37" i="9"/>
  <c r="AG37" i="9"/>
  <c r="AN37" i="9"/>
  <c r="AU37" i="9"/>
  <c r="BB37" i="9"/>
  <c r="BI37" i="9"/>
  <c r="BP37" i="9"/>
  <c r="BW37" i="9"/>
  <c r="L38" i="9"/>
  <c r="N38" i="9" s="1"/>
  <c r="S38" i="9"/>
  <c r="U38" i="9" s="1"/>
  <c r="Z38" i="9"/>
  <c r="AB38" i="9" s="1"/>
  <c r="AG38" i="9"/>
  <c r="AI38" i="9" s="1"/>
  <c r="AN38" i="9"/>
  <c r="AP38" i="9" s="1"/>
  <c r="AU38" i="9"/>
  <c r="AW38" i="9" s="1"/>
  <c r="BB38" i="9"/>
  <c r="BD38" i="9" s="1"/>
  <c r="BI38" i="9"/>
  <c r="BK38" i="9" s="1"/>
  <c r="BP38" i="9"/>
  <c r="BR38" i="9" s="1"/>
  <c r="BW38" i="9"/>
  <c r="BY38" i="9" s="1"/>
  <c r="L39" i="9"/>
  <c r="N39" i="9" s="1"/>
  <c r="S39" i="9"/>
  <c r="U39" i="9" s="1"/>
  <c r="Z39" i="9"/>
  <c r="AB39" i="9" s="1"/>
  <c r="AG39" i="9"/>
  <c r="AI39" i="9" s="1"/>
  <c r="AN39" i="9"/>
  <c r="AP39" i="9" s="1"/>
  <c r="AU39" i="9"/>
  <c r="AW39" i="9" s="1"/>
  <c r="BB39" i="9"/>
  <c r="BD39" i="9" s="1"/>
  <c r="BI39" i="9"/>
  <c r="BK39" i="9" s="1"/>
  <c r="BP39" i="9"/>
  <c r="BR39" i="9" s="1"/>
  <c r="BW39" i="9"/>
  <c r="BY39" i="9" s="1"/>
  <c r="L40" i="9"/>
  <c r="N40" i="9" s="1"/>
  <c r="S40" i="9"/>
  <c r="U40" i="9" s="1"/>
  <c r="Z40" i="9"/>
  <c r="AB40" i="9" s="1"/>
  <c r="AG40" i="9"/>
  <c r="AI40" i="9" s="1"/>
  <c r="AN40" i="9"/>
  <c r="AP40" i="9" s="1"/>
  <c r="AU40" i="9"/>
  <c r="AW40" i="9" s="1"/>
  <c r="BB40" i="9"/>
  <c r="BD40" i="9" s="1"/>
  <c r="BI40" i="9"/>
  <c r="BK40" i="9" s="1"/>
  <c r="BP40" i="9"/>
  <c r="BR40" i="9" s="1"/>
  <c r="BW40" i="9"/>
  <c r="BY40" i="9" s="1"/>
  <c r="L41" i="9"/>
  <c r="N41" i="9" s="1"/>
  <c r="S41" i="9"/>
  <c r="U41" i="9" s="1"/>
  <c r="Z41" i="9"/>
  <c r="AB41" i="9" s="1"/>
  <c r="AG41" i="9"/>
  <c r="AI41" i="9" s="1"/>
  <c r="AN41" i="9"/>
  <c r="AP41" i="9" s="1"/>
  <c r="AU41" i="9"/>
  <c r="AW41" i="9" s="1"/>
  <c r="BB41" i="9"/>
  <c r="BD41" i="9" s="1"/>
  <c r="BI41" i="9"/>
  <c r="BK41" i="9" s="1"/>
  <c r="BP41" i="9"/>
  <c r="BR41" i="9" s="1"/>
  <c r="BW41" i="9"/>
  <c r="BY41" i="9" s="1"/>
  <c r="L42" i="9"/>
  <c r="N42" i="9" s="1"/>
  <c r="S42" i="9"/>
  <c r="U42" i="9" s="1"/>
  <c r="Z42" i="9"/>
  <c r="AB42" i="9" s="1"/>
  <c r="AG42" i="9"/>
  <c r="AI42" i="9" s="1"/>
  <c r="AN42" i="9"/>
  <c r="AP42" i="9" s="1"/>
  <c r="AU42" i="9"/>
  <c r="AW42" i="9" s="1"/>
  <c r="BB42" i="9"/>
  <c r="BD42" i="9" s="1"/>
  <c r="BI42" i="9"/>
  <c r="BK42" i="9" s="1"/>
  <c r="BP42" i="9"/>
  <c r="BR42" i="9" s="1"/>
  <c r="BW42" i="9"/>
  <c r="BY42" i="9" s="1"/>
  <c r="L43" i="9"/>
  <c r="N43" i="9" s="1"/>
  <c r="S43" i="9"/>
  <c r="U43" i="9" s="1"/>
  <c r="Z43" i="9"/>
  <c r="AB43" i="9" s="1"/>
  <c r="AG43" i="9"/>
  <c r="AI43" i="9" s="1"/>
  <c r="AN43" i="9"/>
  <c r="AP43" i="9" s="1"/>
  <c r="AU43" i="9"/>
  <c r="AW43" i="9" s="1"/>
  <c r="BB43" i="9"/>
  <c r="BD43" i="9" s="1"/>
  <c r="BI43" i="9"/>
  <c r="BK43" i="9" s="1"/>
  <c r="BP43" i="9"/>
  <c r="BR43" i="9" s="1"/>
  <c r="BW43" i="9"/>
  <c r="BY43" i="9" s="1"/>
  <c r="L44" i="9"/>
  <c r="N44" i="9" s="1"/>
  <c r="S44" i="9"/>
  <c r="U44" i="9" s="1"/>
  <c r="Z44" i="9"/>
  <c r="AB44" i="9" s="1"/>
  <c r="AG44" i="9"/>
  <c r="AI44" i="9" s="1"/>
  <c r="AN44" i="9"/>
  <c r="AP44" i="9" s="1"/>
  <c r="AU44" i="9"/>
  <c r="AW44" i="9" s="1"/>
  <c r="BB44" i="9"/>
  <c r="BD44" i="9" s="1"/>
  <c r="BI44" i="9"/>
  <c r="BK44" i="9" s="1"/>
  <c r="BP44" i="9"/>
  <c r="BR44" i="9" s="1"/>
  <c r="BW44" i="9"/>
  <c r="BY44" i="9" s="1"/>
  <c r="L45" i="9"/>
  <c r="N45" i="9" s="1"/>
  <c r="S45" i="9"/>
  <c r="U45" i="9" s="1"/>
  <c r="Z45" i="9"/>
  <c r="AB45" i="9" s="1"/>
  <c r="AG45" i="9"/>
  <c r="AI45" i="9" s="1"/>
  <c r="AN45" i="9"/>
  <c r="AP45" i="9" s="1"/>
  <c r="AU45" i="9"/>
  <c r="AW45" i="9" s="1"/>
  <c r="BB45" i="9"/>
  <c r="BD45" i="9" s="1"/>
  <c r="BI45" i="9"/>
  <c r="BK45" i="9" s="1"/>
  <c r="BP45" i="9"/>
  <c r="BR45" i="9" s="1"/>
  <c r="BW45" i="9"/>
  <c r="BY45" i="9" s="1"/>
  <c r="C104" i="2"/>
  <c r="F29" i="1" s="1"/>
  <c r="B104" i="2"/>
  <c r="E29" i="1" s="1"/>
  <c r="E29" i="56" s="1"/>
  <c r="F29" i="56" l="1"/>
  <c r="BY37" i="9"/>
  <c r="AW37" i="9"/>
  <c r="U37" i="9"/>
  <c r="BK37" i="9"/>
  <c r="AI37" i="9"/>
  <c r="BR37" i="9"/>
  <c r="AP37" i="9"/>
  <c r="BD37" i="9"/>
  <c r="AB37" i="9"/>
  <c r="CA40" i="9"/>
  <c r="CA45" i="9"/>
  <c r="CA37" i="9"/>
  <c r="CA42" i="9"/>
  <c r="CA39" i="9"/>
  <c r="CA44" i="9"/>
  <c r="CA36" i="9"/>
  <c r="CA41" i="9"/>
  <c r="CA38" i="9"/>
  <c r="CA43" i="9"/>
  <c r="D104" i="2"/>
  <c r="G29" i="1" s="1"/>
  <c r="G29" i="56" l="1"/>
  <c r="BW16" i="9"/>
  <c r="BY16" i="9" s="1"/>
  <c r="BP16" i="9"/>
  <c r="BR16" i="9" s="1"/>
  <c r="BI16" i="9"/>
  <c r="BK16" i="9" s="1"/>
  <c r="BB16" i="9"/>
  <c r="BD16" i="9" s="1"/>
  <c r="BW15" i="9"/>
  <c r="BY15" i="9" s="1"/>
  <c r="BP15" i="9"/>
  <c r="BR15" i="9" s="1"/>
  <c r="BI15" i="9"/>
  <c r="BK15" i="9" s="1"/>
  <c r="BB15" i="9"/>
  <c r="BD15" i="9" s="1"/>
  <c r="BW14" i="9"/>
  <c r="BP14" i="9"/>
  <c r="BI14" i="9"/>
  <c r="BB14" i="9"/>
  <c r="BK14" i="9" l="1"/>
  <c r="BR14" i="9"/>
  <c r="BY14" i="9"/>
  <c r="BD14" i="9"/>
  <c r="BB17" i="9"/>
  <c r="BD17" i="9" s="1"/>
  <c r="BI17" i="9"/>
  <c r="BK17" i="9" s="1"/>
  <c r="BP17" i="9"/>
  <c r="BR17" i="9" s="1"/>
  <c r="BW17" i="9"/>
  <c r="BY17" i="9" s="1"/>
  <c r="B6" i="2"/>
  <c r="A6" i="2"/>
  <c r="B5" i="2"/>
  <c r="A5" i="2"/>
  <c r="B4" i="2"/>
  <c r="A4" i="2"/>
  <c r="B3" i="2"/>
  <c r="A1" i="2"/>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J73" i="9" l="1"/>
  <c r="K73" i="9"/>
  <c r="L73" i="9"/>
  <c r="N73" i="9"/>
  <c r="O73" i="9"/>
  <c r="I73" i="9"/>
  <c r="AH60" i="1" l="1"/>
  <c r="AH60" i="56" s="1"/>
  <c r="AG60" i="1"/>
  <c r="AG60" i="56" s="1"/>
  <c r="AG62" i="56" s="1"/>
  <c r="AF60" i="1"/>
  <c r="AF60" i="56" s="1"/>
  <c r="AF62" i="56" s="1"/>
  <c r="AC60" i="1"/>
  <c r="AC60" i="56" s="1"/>
  <c r="AC62" i="56" s="1"/>
  <c r="AN14" i="9" l="1"/>
  <c r="AN15" i="9"/>
  <c r="AP15" i="9" s="1"/>
  <c r="AN16" i="9"/>
  <c r="AP16" i="9" s="1"/>
  <c r="AN17" i="9"/>
  <c r="AP17" i="9" s="1"/>
  <c r="AN18" i="9"/>
  <c r="AP18" i="9" s="1"/>
  <c r="AN19" i="9"/>
  <c r="AP19" i="9" s="1"/>
  <c r="AN20" i="9"/>
  <c r="AP20" i="9" s="1"/>
  <c r="AN21" i="9"/>
  <c r="AP21" i="9" s="1"/>
  <c r="AN22" i="9"/>
  <c r="AP22" i="9" s="1"/>
  <c r="AN23" i="9"/>
  <c r="AP23" i="9" s="1"/>
  <c r="AN24" i="9"/>
  <c r="AP24" i="9" s="1"/>
  <c r="AN25" i="9"/>
  <c r="AP25" i="9" s="1"/>
  <c r="AN26" i="9"/>
  <c r="AP26" i="9" s="1"/>
  <c r="AN27" i="9"/>
  <c r="AP27" i="9" s="1"/>
  <c r="AN28" i="9"/>
  <c r="AP28" i="9" s="1"/>
  <c r="AN29" i="9"/>
  <c r="AP29" i="9" s="1"/>
  <c r="AN30" i="9"/>
  <c r="AP30" i="9" s="1"/>
  <c r="AN31" i="9"/>
  <c r="AP31" i="9" s="1"/>
  <c r="AN32" i="9"/>
  <c r="AP32" i="9" s="1"/>
  <c r="BW56" i="9"/>
  <c r="BY56" i="9" s="1"/>
  <c r="BW55" i="9"/>
  <c r="BY55" i="9" s="1"/>
  <c r="BW54" i="9"/>
  <c r="BY54" i="9" s="1"/>
  <c r="BW53" i="9"/>
  <c r="BY53" i="9" s="1"/>
  <c r="BW52" i="9"/>
  <c r="BY52" i="9" s="1"/>
  <c r="BW51" i="9"/>
  <c r="BY51" i="9" s="1"/>
  <c r="BW50" i="9"/>
  <c r="BY50" i="9" s="1"/>
  <c r="BW49" i="9"/>
  <c r="BY49" i="9" s="1"/>
  <c r="BW48" i="9"/>
  <c r="BY48" i="9" s="1"/>
  <c r="BW47" i="9"/>
  <c r="BY47" i="9" s="1"/>
  <c r="BW46" i="9"/>
  <c r="BY46" i="9" s="1"/>
  <c r="BW35" i="9"/>
  <c r="BY35" i="9" s="1"/>
  <c r="BW34" i="9"/>
  <c r="BY34" i="9" s="1"/>
  <c r="BW33" i="9"/>
  <c r="BY33" i="9" s="1"/>
  <c r="BW32" i="9"/>
  <c r="BY32" i="9" s="1"/>
  <c r="BW31" i="9"/>
  <c r="BY31" i="9" s="1"/>
  <c r="BW30" i="9"/>
  <c r="BY30" i="9" s="1"/>
  <c r="BW29" i="9"/>
  <c r="BY29" i="9" s="1"/>
  <c r="BW28" i="9"/>
  <c r="BY28" i="9" s="1"/>
  <c r="BW27" i="9"/>
  <c r="BY27" i="9" s="1"/>
  <c r="BW26" i="9"/>
  <c r="BY26" i="9" s="1"/>
  <c r="BW25" i="9"/>
  <c r="BY25" i="9" s="1"/>
  <c r="BW24" i="9"/>
  <c r="BY24" i="9" s="1"/>
  <c r="BW23" i="9"/>
  <c r="BY23" i="9" s="1"/>
  <c r="BW22" i="9"/>
  <c r="BY22" i="9" s="1"/>
  <c r="BW21" i="9"/>
  <c r="BY21" i="9" s="1"/>
  <c r="BW20" i="9"/>
  <c r="BY20" i="9" s="1"/>
  <c r="BW19" i="9"/>
  <c r="BY19" i="9" s="1"/>
  <c r="BW18" i="9"/>
  <c r="BP56" i="9"/>
  <c r="BR56" i="9" s="1"/>
  <c r="BP55" i="9"/>
  <c r="BR55" i="9" s="1"/>
  <c r="BP54" i="9"/>
  <c r="BR54" i="9" s="1"/>
  <c r="BP53" i="9"/>
  <c r="BR53" i="9" s="1"/>
  <c r="BP52" i="9"/>
  <c r="BR52" i="9" s="1"/>
  <c r="BP51" i="9"/>
  <c r="BR51" i="9" s="1"/>
  <c r="BP50" i="9"/>
  <c r="BR50" i="9" s="1"/>
  <c r="BP49" i="9"/>
  <c r="BR49" i="9" s="1"/>
  <c r="BP48" i="9"/>
  <c r="BR48" i="9" s="1"/>
  <c r="BP47" i="9"/>
  <c r="BR47" i="9" s="1"/>
  <c r="BP46" i="9"/>
  <c r="BR46" i="9" s="1"/>
  <c r="BP35" i="9"/>
  <c r="BR35" i="9" s="1"/>
  <c r="BP34" i="9"/>
  <c r="BR3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I56" i="9"/>
  <c r="BK56" i="9" s="1"/>
  <c r="BI55" i="9"/>
  <c r="BK55" i="9" s="1"/>
  <c r="BI54" i="9"/>
  <c r="BK54" i="9" s="1"/>
  <c r="BI53" i="9"/>
  <c r="BK53" i="9" s="1"/>
  <c r="BI52" i="9"/>
  <c r="BK52" i="9" s="1"/>
  <c r="BI51" i="9"/>
  <c r="BK51" i="9" s="1"/>
  <c r="BI50" i="9"/>
  <c r="BK50" i="9" s="1"/>
  <c r="BI49" i="9"/>
  <c r="BK49" i="9" s="1"/>
  <c r="BI48" i="9"/>
  <c r="BK48" i="9" s="1"/>
  <c r="BI47" i="9"/>
  <c r="BK47" i="9" s="1"/>
  <c r="BI46" i="9"/>
  <c r="BK46" i="9" s="1"/>
  <c r="BI35" i="9"/>
  <c r="BK35" i="9" s="1"/>
  <c r="BI34" i="9"/>
  <c r="BK3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B56" i="9"/>
  <c r="BD56" i="9" s="1"/>
  <c r="BB55" i="9"/>
  <c r="BD55" i="9" s="1"/>
  <c r="BB54" i="9"/>
  <c r="BD54" i="9" s="1"/>
  <c r="BB53" i="9"/>
  <c r="BD53" i="9" s="1"/>
  <c r="BB52" i="9"/>
  <c r="BD52" i="9" s="1"/>
  <c r="BB51" i="9"/>
  <c r="BD51" i="9" s="1"/>
  <c r="BB50" i="9"/>
  <c r="BD50" i="9" s="1"/>
  <c r="BB49" i="9"/>
  <c r="BD49" i="9" s="1"/>
  <c r="BB48" i="9"/>
  <c r="BD48" i="9" s="1"/>
  <c r="BB47" i="9"/>
  <c r="BD47" i="9" s="1"/>
  <c r="BB46" i="9"/>
  <c r="BD46" i="9" s="1"/>
  <c r="BB35" i="9"/>
  <c r="BD35" i="9" s="1"/>
  <c r="BB34" i="9"/>
  <c r="BD3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AU56" i="9"/>
  <c r="AW56" i="9" s="1"/>
  <c r="AU55" i="9"/>
  <c r="AW55" i="9" s="1"/>
  <c r="AU54" i="9"/>
  <c r="AW54" i="9" s="1"/>
  <c r="AU53" i="9"/>
  <c r="AW53" i="9" s="1"/>
  <c r="AU52" i="9"/>
  <c r="AW52" i="9" s="1"/>
  <c r="AU51" i="9"/>
  <c r="AW51" i="9" s="1"/>
  <c r="AU50" i="9"/>
  <c r="AW50" i="9" s="1"/>
  <c r="AU49" i="9"/>
  <c r="AW49" i="9" s="1"/>
  <c r="AU48" i="9"/>
  <c r="AW48" i="9" s="1"/>
  <c r="AU47" i="9"/>
  <c r="AW47" i="9" s="1"/>
  <c r="AU46" i="9"/>
  <c r="AW46" i="9" s="1"/>
  <c r="AU35" i="9"/>
  <c r="AW35" i="9" s="1"/>
  <c r="AU34" i="9"/>
  <c r="AW3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W16" i="9" s="1"/>
  <c r="AU15" i="9"/>
  <c r="AW15" i="9" s="1"/>
  <c r="AU14" i="9"/>
  <c r="AN56" i="9"/>
  <c r="AP56" i="9" s="1"/>
  <c r="AN55" i="9"/>
  <c r="AP55" i="9" s="1"/>
  <c r="AN54" i="9"/>
  <c r="AP54" i="9" s="1"/>
  <c r="AN53" i="9"/>
  <c r="AP53" i="9" s="1"/>
  <c r="AN52" i="9"/>
  <c r="AP52" i="9" s="1"/>
  <c r="AN51" i="9"/>
  <c r="AP51" i="9" s="1"/>
  <c r="AN50" i="9"/>
  <c r="AP50" i="9" s="1"/>
  <c r="AN49" i="9"/>
  <c r="AP49" i="9" s="1"/>
  <c r="AN48" i="9"/>
  <c r="AP48" i="9" s="1"/>
  <c r="AN47" i="9"/>
  <c r="AP47" i="9" s="1"/>
  <c r="AN46" i="9"/>
  <c r="AP46" i="9" s="1"/>
  <c r="AN35" i="9"/>
  <c r="AP35" i="9" s="1"/>
  <c r="AN34" i="9"/>
  <c r="AP34" i="9" s="1"/>
  <c r="AN33" i="9"/>
  <c r="AP33" i="9" s="1"/>
  <c r="AG56" i="9"/>
  <c r="AI56" i="9" s="1"/>
  <c r="AG55" i="9"/>
  <c r="AI55" i="9" s="1"/>
  <c r="AG54" i="9"/>
  <c r="AI54" i="9" s="1"/>
  <c r="AG53" i="9"/>
  <c r="AI53" i="9" s="1"/>
  <c r="AG52" i="9"/>
  <c r="AI52" i="9" s="1"/>
  <c r="AG51" i="9"/>
  <c r="AI51" i="9" s="1"/>
  <c r="AG50" i="9"/>
  <c r="AI50" i="9" s="1"/>
  <c r="AG49" i="9"/>
  <c r="AI49" i="9" s="1"/>
  <c r="AG48" i="9"/>
  <c r="AI48" i="9" s="1"/>
  <c r="AG47" i="9"/>
  <c r="AI47" i="9" s="1"/>
  <c r="AG46" i="9"/>
  <c r="AI46" i="9" s="1"/>
  <c r="AG35" i="9"/>
  <c r="AI35" i="9" s="1"/>
  <c r="AG34" i="9"/>
  <c r="AI34" i="9" s="1"/>
  <c r="AG33" i="9"/>
  <c r="AI33" i="9" s="1"/>
  <c r="AG32" i="9"/>
  <c r="AI32" i="9" s="1"/>
  <c r="AG31" i="9"/>
  <c r="AI31" i="9" s="1"/>
  <c r="AG17" i="9"/>
  <c r="AI17" i="9" s="1"/>
  <c r="AG16" i="9"/>
  <c r="AI16" i="9" s="1"/>
  <c r="AG15" i="9"/>
  <c r="AI15" i="9" s="1"/>
  <c r="AG14" i="9"/>
  <c r="AU58" i="9" l="1"/>
  <c r="V65" i="56" s="1"/>
  <c r="BW58" i="9"/>
  <c r="AH65" i="56" s="1"/>
  <c r="BP58" i="9"/>
  <c r="AE65" i="56" s="1"/>
  <c r="AG58" i="9"/>
  <c r="P65" i="56" s="1"/>
  <c r="BI58" i="9"/>
  <c r="AB65" i="56" s="1"/>
  <c r="BB58" i="9"/>
  <c r="Y65" i="56" s="1"/>
  <c r="AN58" i="9"/>
  <c r="S65" i="56" s="1"/>
  <c r="AW14" i="9"/>
  <c r="AW57" i="9" s="1"/>
  <c r="BY18" i="9"/>
  <c r="BY57" i="9" s="1"/>
  <c r="BD18" i="9"/>
  <c r="BD57" i="9" s="1"/>
  <c r="AI14" i="9"/>
  <c r="AP14" i="9"/>
  <c r="BR18" i="9"/>
  <c r="BR57" i="9" s="1"/>
  <c r="BS57" i="9"/>
  <c r="BK18" i="9"/>
  <c r="BK57" i="9" s="1"/>
  <c r="BL57" i="9"/>
  <c r="Z14" i="9"/>
  <c r="U15" i="9"/>
  <c r="Z15" i="9"/>
  <c r="AB15" i="9" s="1"/>
  <c r="U16" i="9"/>
  <c r="Z16" i="9"/>
  <c r="AB16" i="9" s="1"/>
  <c r="U17" i="9"/>
  <c r="Z17" i="9"/>
  <c r="AB17" i="9" s="1"/>
  <c r="U18" i="9"/>
  <c r="Z18" i="9"/>
  <c r="AB18" i="9" s="1"/>
  <c r="U19" i="9"/>
  <c r="Z19" i="9"/>
  <c r="AB19" i="9" s="1"/>
  <c r="U20" i="9"/>
  <c r="Z20" i="9"/>
  <c r="AB20" i="9" s="1"/>
  <c r="U21" i="9"/>
  <c r="U22" i="9"/>
  <c r="U23" i="9"/>
  <c r="U24" i="9"/>
  <c r="U25" i="9"/>
  <c r="U26" i="9"/>
  <c r="U27" i="9"/>
  <c r="U28" i="9"/>
  <c r="U29" i="9"/>
  <c r="U30" i="9"/>
  <c r="U31" i="9"/>
  <c r="U32" i="9"/>
  <c r="U33" i="9"/>
  <c r="U34" i="9"/>
  <c r="S35" i="9"/>
  <c r="S46" i="9"/>
  <c r="U46" i="9" s="1"/>
  <c r="S47" i="9"/>
  <c r="U47" i="9" s="1"/>
  <c r="S48" i="9"/>
  <c r="U48" i="9" s="1"/>
  <c r="S49" i="9"/>
  <c r="U49" i="9" s="1"/>
  <c r="S50" i="9"/>
  <c r="U50" i="9" s="1"/>
  <c r="S51" i="9"/>
  <c r="U51" i="9" s="1"/>
  <c r="S52" i="9"/>
  <c r="U52" i="9" s="1"/>
  <c r="S53" i="9"/>
  <c r="U53" i="9" s="1"/>
  <c r="S54" i="9"/>
  <c r="U54" i="9" s="1"/>
  <c r="S55" i="9"/>
  <c r="U55" i="9" s="1"/>
  <c r="S56" i="9"/>
  <c r="U56" i="9" s="1"/>
  <c r="AK21" i="1"/>
  <c r="AJ21" i="1"/>
  <c r="AH21" i="1"/>
  <c r="AG21" i="1"/>
  <c r="AE21" i="1"/>
  <c r="AD21" i="1"/>
  <c r="AB21" i="1"/>
  <c r="AA21" i="1"/>
  <c r="Y21" i="1"/>
  <c r="X21" i="1"/>
  <c r="V21" i="1"/>
  <c r="U21" i="1"/>
  <c r="S21" i="1"/>
  <c r="R21" i="1"/>
  <c r="P21" i="1"/>
  <c r="O21" i="1"/>
  <c r="M21" i="1"/>
  <c r="L21" i="1"/>
  <c r="J21" i="1"/>
  <c r="I21" i="1"/>
  <c r="AK21" i="65" l="1"/>
  <c r="CC12" i="66" s="1"/>
  <c r="AK21" i="48"/>
  <c r="CC12" i="49" s="1"/>
  <c r="AH12" i="50" s="1"/>
  <c r="AK21" i="52"/>
  <c r="CC12" i="53" s="1"/>
  <c r="AH12" i="54" s="1"/>
  <c r="AK21" i="61"/>
  <c r="CC12" i="62" s="1"/>
  <c r="AK21" i="69"/>
  <c r="CC12" i="70" s="1"/>
  <c r="AK21" i="57"/>
  <c r="CC12" i="58" s="1"/>
  <c r="AH12" i="59" s="1"/>
  <c r="M21" i="52"/>
  <c r="AC12" i="53" s="1"/>
  <c r="J12" i="54" s="1"/>
  <c r="M21" i="65"/>
  <c r="AC12" i="66" s="1"/>
  <c r="M21" i="48"/>
  <c r="AC12" i="49" s="1"/>
  <c r="J12" i="50" s="1"/>
  <c r="M21" i="57"/>
  <c r="AC12" i="58" s="1"/>
  <c r="J12" i="59" s="1"/>
  <c r="M21" i="61"/>
  <c r="AC12" i="62" s="1"/>
  <c r="M21" i="69"/>
  <c r="AC12" i="70" s="1"/>
  <c r="AB21" i="61"/>
  <c r="BL12" i="62" s="1"/>
  <c r="AB21" i="69"/>
  <c r="BL12" i="70" s="1"/>
  <c r="AB21" i="57"/>
  <c r="BL12" i="58" s="1"/>
  <c r="Y12" i="59" s="1"/>
  <c r="AB21" i="52"/>
  <c r="BL12" i="53" s="1"/>
  <c r="Y12" i="54" s="1"/>
  <c r="AB21" i="65"/>
  <c r="BL12" i="66" s="1"/>
  <c r="AB21" i="48"/>
  <c r="BL12" i="49" s="1"/>
  <c r="Y12" i="50" s="1"/>
  <c r="Y21" i="61"/>
  <c r="BE12" i="62" s="1"/>
  <c r="Y21" i="69"/>
  <c r="BE12" i="70" s="1"/>
  <c r="Y21" i="57"/>
  <c r="BE12" i="58" s="1"/>
  <c r="V12" i="59" s="1"/>
  <c r="Y21" i="52"/>
  <c r="BE12" i="53" s="1"/>
  <c r="V12" i="54" s="1"/>
  <c r="Y21" i="48"/>
  <c r="BE12" i="49" s="1"/>
  <c r="V12" i="50" s="1"/>
  <c r="Y21" i="65"/>
  <c r="BE12" i="66" s="1"/>
  <c r="AE21" i="69"/>
  <c r="BS12" i="70" s="1"/>
  <c r="AE21" i="57"/>
  <c r="BS12" i="58" s="1"/>
  <c r="AB12" i="59" s="1"/>
  <c r="AE21" i="52"/>
  <c r="BS12" i="53" s="1"/>
  <c r="AB12" i="54" s="1"/>
  <c r="AE21" i="65"/>
  <c r="BS12" i="66" s="1"/>
  <c r="AE21" i="48"/>
  <c r="BS12" i="49" s="1"/>
  <c r="AB12" i="50" s="1"/>
  <c r="AE21" i="61"/>
  <c r="BS12" i="62" s="1"/>
  <c r="S21" i="48"/>
  <c r="AQ12" i="49" s="1"/>
  <c r="P12" i="50" s="1"/>
  <c r="S21" i="61"/>
  <c r="AQ12" i="62" s="1"/>
  <c r="S21" i="65"/>
  <c r="AQ12" i="66" s="1"/>
  <c r="S21" i="69"/>
  <c r="AQ12" i="70" s="1"/>
  <c r="S21" i="57"/>
  <c r="AQ12" i="58" s="1"/>
  <c r="P12" i="59" s="1"/>
  <c r="S21" i="52"/>
  <c r="AQ12" i="53" s="1"/>
  <c r="P12" i="54" s="1"/>
  <c r="V21" i="61"/>
  <c r="AX12" i="62" s="1"/>
  <c r="V21" i="69"/>
  <c r="AX12" i="70" s="1"/>
  <c r="V21" i="57"/>
  <c r="AX12" i="58" s="1"/>
  <c r="S12" i="59" s="1"/>
  <c r="V21" i="48"/>
  <c r="AX12" i="49" s="1"/>
  <c r="S12" i="50" s="1"/>
  <c r="V21" i="52"/>
  <c r="AX12" i="53" s="1"/>
  <c r="S12" i="54" s="1"/>
  <c r="V21" i="65"/>
  <c r="AX12" i="66" s="1"/>
  <c r="AH21" i="52"/>
  <c r="BZ12" i="53" s="1"/>
  <c r="AE12" i="54" s="1"/>
  <c r="AH21" i="65"/>
  <c r="BZ12" i="66" s="1"/>
  <c r="AH21" i="48"/>
  <c r="BZ12" i="49" s="1"/>
  <c r="AE12" i="50" s="1"/>
  <c r="AH21" i="57"/>
  <c r="BZ12" i="58" s="1"/>
  <c r="AE12" i="59" s="1"/>
  <c r="AH21" i="61"/>
  <c r="BZ12" i="62" s="1"/>
  <c r="AH21" i="69"/>
  <c r="BZ12" i="70" s="1"/>
  <c r="P21" i="65"/>
  <c r="AJ12" i="66" s="1"/>
  <c r="P21" i="48"/>
  <c r="AJ12" i="49" s="1"/>
  <c r="M12" i="50" s="1"/>
  <c r="P21" i="61"/>
  <c r="AJ12" i="62" s="1"/>
  <c r="P21" i="69"/>
  <c r="AJ12" i="70" s="1"/>
  <c r="P21" i="57"/>
  <c r="AJ12" i="58" s="1"/>
  <c r="M12" i="59" s="1"/>
  <c r="P21" i="52"/>
  <c r="AJ12" i="53" s="1"/>
  <c r="M12" i="54" s="1"/>
  <c r="J21" i="52"/>
  <c r="V12" i="53" s="1"/>
  <c r="G12" i="54" s="1"/>
  <c r="J21" i="65"/>
  <c r="V12" i="66" s="1"/>
  <c r="J21" i="48"/>
  <c r="V12" i="49" s="1"/>
  <c r="G12" i="50" s="1"/>
  <c r="J21" i="69"/>
  <c r="V12" i="70" s="1"/>
  <c r="J21" i="61"/>
  <c r="V12" i="62" s="1"/>
  <c r="J21" i="57"/>
  <c r="V12" i="58" s="1"/>
  <c r="G12" i="59" s="1"/>
  <c r="BS60" i="9"/>
  <c r="BR60" i="9" s="1"/>
  <c r="BL60" i="9"/>
  <c r="BK60" i="9" s="1"/>
  <c r="AD21" i="52"/>
  <c r="BR12" i="53" s="1"/>
  <c r="AA12" i="54" s="1"/>
  <c r="AD21" i="36"/>
  <c r="BR12" i="37" s="1"/>
  <c r="AA12" i="38" s="1"/>
  <c r="AD21" i="65"/>
  <c r="BR12" i="66" s="1"/>
  <c r="AD21" i="57"/>
  <c r="BR12" i="58" s="1"/>
  <c r="AA12" i="59" s="1"/>
  <c r="AD21" i="69"/>
  <c r="BR12" i="70" s="1"/>
  <c r="AD21" i="48"/>
  <c r="BR12" i="49" s="1"/>
  <c r="AA12" i="50" s="1"/>
  <c r="AD21" i="61"/>
  <c r="BR12" i="62" s="1"/>
  <c r="AA21" i="48"/>
  <c r="BK12" i="49" s="1"/>
  <c r="X12" i="50" s="1"/>
  <c r="AA21" i="69"/>
  <c r="BK12" i="70" s="1"/>
  <c r="AA21" i="65"/>
  <c r="BK12" i="66" s="1"/>
  <c r="AA21" i="61"/>
  <c r="BK12" i="62" s="1"/>
  <c r="AA21" i="57"/>
  <c r="BK12" i="58" s="1"/>
  <c r="X12" i="59" s="1"/>
  <c r="AA21" i="36"/>
  <c r="BK12" i="37" s="1"/>
  <c r="X12" i="38" s="1"/>
  <c r="AA21" i="52"/>
  <c r="BK12" i="53" s="1"/>
  <c r="X12" i="54" s="1"/>
  <c r="AG21" i="57"/>
  <c r="BY12" i="58" s="1"/>
  <c r="AD12" i="59" s="1"/>
  <c r="AG21" i="36"/>
  <c r="BY12" i="37" s="1"/>
  <c r="AD12" i="38" s="1"/>
  <c r="AG21" i="48"/>
  <c r="BY12" i="49" s="1"/>
  <c r="AD12" i="50" s="1"/>
  <c r="AG21" i="69"/>
  <c r="BY12" i="70" s="1"/>
  <c r="AG21" i="65"/>
  <c r="BY12" i="66" s="1"/>
  <c r="AG21" i="61"/>
  <c r="BY12" i="62" s="1"/>
  <c r="AG21" i="52"/>
  <c r="BY12" i="53" s="1"/>
  <c r="AD12" i="54" s="1"/>
  <c r="O21" i="52"/>
  <c r="AI12" i="53" s="1"/>
  <c r="L12" i="54" s="1"/>
  <c r="O21" i="57"/>
  <c r="AI12" i="58" s="1"/>
  <c r="L12" i="59" s="1"/>
  <c r="O21" i="48"/>
  <c r="AI12" i="49" s="1"/>
  <c r="L12" i="50" s="1"/>
  <c r="O21" i="69"/>
  <c r="AI12" i="70" s="1"/>
  <c r="O21" i="65"/>
  <c r="AI12" i="66" s="1"/>
  <c r="O21" i="61"/>
  <c r="AI12" i="62" s="1"/>
  <c r="R21" i="57"/>
  <c r="AP12" i="58" s="1"/>
  <c r="O12" i="59" s="1"/>
  <c r="R21" i="36"/>
  <c r="AP12" i="37" s="1"/>
  <c r="O12" i="38" s="1"/>
  <c r="R21" i="48"/>
  <c r="AP12" i="49" s="1"/>
  <c r="O12" i="50" s="1"/>
  <c r="R21" i="69"/>
  <c r="AP12" i="70" s="1"/>
  <c r="R21" i="65"/>
  <c r="AP12" i="66" s="1"/>
  <c r="R21" i="61"/>
  <c r="AP12" i="62" s="1"/>
  <c r="R21" i="52"/>
  <c r="AP12" i="53" s="1"/>
  <c r="O12" i="54" s="1"/>
  <c r="U21" i="69"/>
  <c r="AW12" i="70" s="1"/>
  <c r="U21" i="65"/>
  <c r="AW12" i="66" s="1"/>
  <c r="U21" i="61"/>
  <c r="AW12" i="62" s="1"/>
  <c r="U21" i="36"/>
  <c r="AW12" i="37" s="1"/>
  <c r="R12" i="38" s="1"/>
  <c r="U21" i="52"/>
  <c r="AW12" i="53" s="1"/>
  <c r="R12" i="54" s="1"/>
  <c r="U21" i="48"/>
  <c r="AW12" i="49" s="1"/>
  <c r="R12" i="50" s="1"/>
  <c r="U21" i="57"/>
  <c r="AW12" i="58" s="1"/>
  <c r="R12" i="59" s="1"/>
  <c r="I21" i="57"/>
  <c r="U12" i="58" s="1"/>
  <c r="F12" i="59" s="1"/>
  <c r="I21" i="48"/>
  <c r="U12" i="49" s="1"/>
  <c r="F12" i="50" s="1"/>
  <c r="I21" i="69"/>
  <c r="U12" i="70" s="1"/>
  <c r="I21" i="65"/>
  <c r="U12" i="66" s="1"/>
  <c r="I21" i="61"/>
  <c r="U12" i="62" s="1"/>
  <c r="I21" i="36"/>
  <c r="U12" i="37" s="1"/>
  <c r="F12" i="38" s="1"/>
  <c r="I21" i="52"/>
  <c r="U12" i="53" s="1"/>
  <c r="F12" i="54" s="1"/>
  <c r="L21" i="48"/>
  <c r="AB12" i="49" s="1"/>
  <c r="I12" i="50" s="1"/>
  <c r="L21" i="69"/>
  <c r="AB12" i="70" s="1"/>
  <c r="L21" i="65"/>
  <c r="AB12" i="66" s="1"/>
  <c r="L21" i="61"/>
  <c r="AB12" i="62" s="1"/>
  <c r="L21" i="52"/>
  <c r="AB12" i="53" s="1"/>
  <c r="I12" i="54" s="1"/>
  <c r="L21" i="36"/>
  <c r="AB12" i="37" s="1"/>
  <c r="I12" i="38" s="1"/>
  <c r="L21" i="57"/>
  <c r="AB12" i="58" s="1"/>
  <c r="I12" i="59" s="1"/>
  <c r="X21" i="52"/>
  <c r="BD12" i="53" s="1"/>
  <c r="U12" i="54" s="1"/>
  <c r="X21" i="57"/>
  <c r="BD12" i="58" s="1"/>
  <c r="U12" i="59" s="1"/>
  <c r="X21" i="48"/>
  <c r="BD12" i="49" s="1"/>
  <c r="U12" i="50" s="1"/>
  <c r="X21" i="69"/>
  <c r="BD12" i="70" s="1"/>
  <c r="X21" i="65"/>
  <c r="BD12" i="66" s="1"/>
  <c r="X21" i="61"/>
  <c r="BD12" i="62" s="1"/>
  <c r="X21" i="36"/>
  <c r="BD12" i="37" s="1"/>
  <c r="U12" i="38" s="1"/>
  <c r="AJ21" i="48"/>
  <c r="AJ21" i="69"/>
  <c r="AJ21" i="65"/>
  <c r="AJ21" i="61"/>
  <c r="AJ21" i="52"/>
  <c r="AJ21" i="57"/>
  <c r="U35" i="9"/>
  <c r="S58" i="9"/>
  <c r="J65" i="56" s="1"/>
  <c r="AB14" i="9"/>
  <c r="BZ57" i="9"/>
  <c r="U14" i="9"/>
  <c r="BE57" i="9"/>
  <c r="AX57" i="9"/>
  <c r="P12" i="63" l="1"/>
  <c r="P12" i="67"/>
  <c r="P12" i="71"/>
  <c r="AE12" i="71"/>
  <c r="AE12" i="67"/>
  <c r="AE12" i="63"/>
  <c r="AB12" i="63"/>
  <c r="AB12" i="67"/>
  <c r="AB12" i="71"/>
  <c r="S12" i="63"/>
  <c r="S12" i="71"/>
  <c r="S12" i="67"/>
  <c r="Y12" i="63"/>
  <c r="Y12" i="67"/>
  <c r="Y12" i="71"/>
  <c r="AH12" i="67"/>
  <c r="AH12" i="71"/>
  <c r="AH12" i="63"/>
  <c r="G12" i="63"/>
  <c r="G12" i="71"/>
  <c r="G12" i="67"/>
  <c r="M12" i="63"/>
  <c r="M12" i="67"/>
  <c r="M12" i="71"/>
  <c r="V12" i="67"/>
  <c r="V12" i="71"/>
  <c r="V12" i="63"/>
  <c r="J12" i="63"/>
  <c r="J12" i="71"/>
  <c r="J12" i="67"/>
  <c r="BZ60" i="9"/>
  <c r="BY60" i="9" s="1"/>
  <c r="BE60" i="9"/>
  <c r="BD60" i="9" s="1"/>
  <c r="AX60" i="9"/>
  <c r="AW60" i="9" s="1"/>
  <c r="F12" i="63"/>
  <c r="F12" i="71"/>
  <c r="F12" i="67"/>
  <c r="O12" i="63"/>
  <c r="O12" i="71"/>
  <c r="O12" i="67"/>
  <c r="AD12" i="63"/>
  <c r="AD12" i="71"/>
  <c r="AD12" i="67"/>
  <c r="AA12" i="63"/>
  <c r="AA12" i="71"/>
  <c r="AA12" i="67"/>
  <c r="X12" i="63"/>
  <c r="X12" i="67"/>
  <c r="X12" i="71"/>
  <c r="L12" i="63"/>
  <c r="L12" i="67"/>
  <c r="L12" i="71"/>
  <c r="I12" i="63"/>
  <c r="I12" i="67"/>
  <c r="I12" i="71"/>
  <c r="U12" i="63"/>
  <c r="U12" i="67"/>
  <c r="U12" i="71"/>
  <c r="R12" i="63"/>
  <c r="R12" i="71"/>
  <c r="R12" i="67"/>
  <c r="U57" i="9"/>
  <c r="T57" i="9"/>
  <c r="T60" i="9" s="1"/>
  <c r="Z21" i="9"/>
  <c r="Z22" i="9"/>
  <c r="AB22" i="9" s="1"/>
  <c r="Z23" i="9"/>
  <c r="AB23" i="9" s="1"/>
  <c r="Z24" i="9"/>
  <c r="AB24" i="9" s="1"/>
  <c r="Z25" i="9"/>
  <c r="AB25" i="9" s="1"/>
  <c r="Z26" i="9"/>
  <c r="AB26" i="9" s="1"/>
  <c r="Z27" i="9"/>
  <c r="AB27" i="9" s="1"/>
  <c r="Z28" i="9"/>
  <c r="AB28" i="9" s="1"/>
  <c r="Z29" i="9"/>
  <c r="AB29" i="9" s="1"/>
  <c r="Z30" i="9"/>
  <c r="AB30" i="9" s="1"/>
  <c r="Z31" i="9"/>
  <c r="AB31" i="9" s="1"/>
  <c r="Z32" i="9"/>
  <c r="AB32" i="9" s="1"/>
  <c r="Z33" i="9"/>
  <c r="AB33" i="9" s="1"/>
  <c r="Z34" i="9"/>
  <c r="AB34" i="9" s="1"/>
  <c r="Z35" i="9"/>
  <c r="AB35" i="9" s="1"/>
  <c r="Z46" i="9"/>
  <c r="AB46" i="9" s="1"/>
  <c r="Z47" i="9"/>
  <c r="AB47" i="9" s="1"/>
  <c r="Z48" i="9"/>
  <c r="AB48" i="9" s="1"/>
  <c r="Z49" i="9"/>
  <c r="AB49" i="9" s="1"/>
  <c r="Z50" i="9"/>
  <c r="AB50" i="9" s="1"/>
  <c r="Z51" i="9"/>
  <c r="AB51" i="9" s="1"/>
  <c r="Z52" i="9"/>
  <c r="AB52" i="9" s="1"/>
  <c r="Z53" i="9"/>
  <c r="AB53" i="9" s="1"/>
  <c r="Z54" i="9"/>
  <c r="AB54" i="9" s="1"/>
  <c r="Z55" i="9"/>
  <c r="AB55" i="9" s="1"/>
  <c r="Z56" i="9"/>
  <c r="AB56" i="9" s="1"/>
  <c r="A4" i="9"/>
  <c r="A1" i="9"/>
  <c r="F88" i="1"/>
  <c r="E88" i="1"/>
  <c r="E89" i="1" s="1"/>
  <c r="E20" i="1" s="1"/>
  <c r="L31" i="9"/>
  <c r="L32" i="9"/>
  <c r="L33" i="9"/>
  <c r="N33" i="9" s="1"/>
  <c r="L34" i="9"/>
  <c r="N34" i="9" s="1"/>
  <c r="L35" i="9"/>
  <c r="N35" i="9" s="1"/>
  <c r="L46" i="9"/>
  <c r="N46" i="9" s="1"/>
  <c r="L47" i="9"/>
  <c r="N47" i="9" s="1"/>
  <c r="L48" i="9"/>
  <c r="N48" i="9" s="1"/>
  <c r="L49" i="9"/>
  <c r="N49" i="9" s="1"/>
  <c r="L50" i="9"/>
  <c r="N50" i="9" s="1"/>
  <c r="L51" i="9"/>
  <c r="N51" i="9" s="1"/>
  <c r="L52" i="9"/>
  <c r="N52" i="9" s="1"/>
  <c r="L53" i="9"/>
  <c r="N53" i="9" s="1"/>
  <c r="L54" i="9"/>
  <c r="N54" i="9" s="1"/>
  <c r="L55" i="9"/>
  <c r="N55" i="9" s="1"/>
  <c r="L15" i="9"/>
  <c r="L16" i="9"/>
  <c r="L17" i="9"/>
  <c r="L18" i="9"/>
  <c r="L19" i="9"/>
  <c r="L20" i="9"/>
  <c r="L21" i="9"/>
  <c r="L22" i="9"/>
  <c r="L23" i="9"/>
  <c r="L24" i="9"/>
  <c r="L25" i="9"/>
  <c r="L26" i="9"/>
  <c r="L27" i="9"/>
  <c r="L28" i="9"/>
  <c r="L56" i="9"/>
  <c r="N56" i="9" s="1"/>
  <c r="AA12" i="9"/>
  <c r="T13" i="9"/>
  <c r="AA13" i="9" s="1"/>
  <c r="AH13" i="9" s="1"/>
  <c r="AO13" i="9" s="1"/>
  <c r="AV13" i="9" s="1"/>
  <c r="BC13" i="9" s="1"/>
  <c r="BJ13" i="9" s="1"/>
  <c r="BQ13" i="9" s="1"/>
  <c r="BX13" i="9" s="1"/>
  <c r="I87" i="1"/>
  <c r="H87" i="1"/>
  <c r="AK93" i="1"/>
  <c r="AJ93" i="1"/>
  <c r="AI93" i="1"/>
  <c r="AI92" i="1"/>
  <c r="AJ88" i="1"/>
  <c r="AJ92" i="1"/>
  <c r="AK92" i="1"/>
  <c r="AK88" i="1"/>
  <c r="G88" i="1"/>
  <c r="AI88" i="1"/>
  <c r="A5" i="9"/>
  <c r="J87" i="1"/>
  <c r="AH106" i="2"/>
  <c r="AG106" i="2"/>
  <c r="AJ50" i="1"/>
  <c r="AI50" i="1"/>
  <c r="AJ49" i="1"/>
  <c r="AI49" i="1"/>
  <c r="AJ46" i="1"/>
  <c r="AI46" i="1"/>
  <c r="AI34" i="1"/>
  <c r="AH50" i="1"/>
  <c r="AH50" i="56" s="1"/>
  <c r="AH49" i="1"/>
  <c r="AH49" i="56" s="1"/>
  <c r="AH46" i="1"/>
  <c r="AH46" i="56" s="1"/>
  <c r="AH34" i="1"/>
  <c r="AH34" i="56" s="1"/>
  <c r="AE50" i="1"/>
  <c r="AE50" i="56" s="1"/>
  <c r="AE49" i="1"/>
  <c r="AE49" i="56" s="1"/>
  <c r="AE46" i="1"/>
  <c r="AE46" i="56" s="1"/>
  <c r="AE34" i="1"/>
  <c r="AE34" i="56" s="1"/>
  <c r="AB50" i="1"/>
  <c r="AB50" i="56" s="1"/>
  <c r="AB49" i="1"/>
  <c r="AB49" i="56" s="1"/>
  <c r="AB46" i="1"/>
  <c r="AB46" i="56" s="1"/>
  <c r="AB34" i="1"/>
  <c r="AB34" i="56" s="1"/>
  <c r="Y50" i="1"/>
  <c r="Y50" i="56" s="1"/>
  <c r="Y49" i="1"/>
  <c r="Y49" i="56" s="1"/>
  <c r="Y46" i="1"/>
  <c r="Y46" i="56" s="1"/>
  <c r="Y34" i="1"/>
  <c r="Y34" i="56" s="1"/>
  <c r="V50" i="1"/>
  <c r="V50" i="56" s="1"/>
  <c r="V49" i="1"/>
  <c r="V49" i="56" s="1"/>
  <c r="V46" i="1"/>
  <c r="V46" i="56" s="1"/>
  <c r="S50" i="1"/>
  <c r="S50" i="56" s="1"/>
  <c r="S49" i="1"/>
  <c r="S49" i="56" s="1"/>
  <c r="S46" i="1"/>
  <c r="S46" i="56" s="1"/>
  <c r="P50" i="1"/>
  <c r="P50" i="56" s="1"/>
  <c r="P49" i="1"/>
  <c r="P49" i="56" s="1"/>
  <c r="P46" i="1"/>
  <c r="P46" i="56" s="1"/>
  <c r="P34" i="1"/>
  <c r="P34" i="56" s="1"/>
  <c r="M50" i="1"/>
  <c r="M50" i="56" s="1"/>
  <c r="M49" i="1"/>
  <c r="M49" i="56" s="1"/>
  <c r="M46" i="1"/>
  <c r="M46" i="56" s="1"/>
  <c r="M34" i="1"/>
  <c r="M34" i="56" s="1"/>
  <c r="J50" i="1"/>
  <c r="J50" i="56" s="1"/>
  <c r="J49" i="1"/>
  <c r="J49" i="56" s="1"/>
  <c r="J46" i="1"/>
  <c r="J46" i="56" s="1"/>
  <c r="J34" i="1"/>
  <c r="J34" i="56" s="1"/>
  <c r="G46" i="1"/>
  <c r="G46" i="56" s="1"/>
  <c r="G49" i="1"/>
  <c r="G49" i="56" s="1"/>
  <c r="G50" i="1"/>
  <c r="G50" i="56" s="1"/>
  <c r="F90" i="1"/>
  <c r="G90" i="1"/>
  <c r="H90" i="1"/>
  <c r="I90" i="1"/>
  <c r="J90" i="1"/>
  <c r="K90" i="1"/>
  <c r="L90" i="1"/>
  <c r="M90" i="1"/>
  <c r="N90" i="1"/>
  <c r="O90" i="1"/>
  <c r="P90" i="1"/>
  <c r="Q90" i="1"/>
  <c r="R90" i="1"/>
  <c r="S90" i="1"/>
  <c r="T90" i="1"/>
  <c r="U90" i="1"/>
  <c r="V90" i="1"/>
  <c r="W90" i="1"/>
  <c r="X90" i="1"/>
  <c r="Y90" i="1"/>
  <c r="Z90" i="1"/>
  <c r="AA90" i="1"/>
  <c r="AB90" i="1"/>
  <c r="AC90" i="1"/>
  <c r="AD90" i="1"/>
  <c r="AE90" i="1"/>
  <c r="AF90" i="1"/>
  <c r="AG90" i="1"/>
  <c r="AH90" i="1"/>
  <c r="AJ90" i="1"/>
  <c r="AK90" i="1"/>
  <c r="M76" i="9"/>
  <c r="C120" i="2"/>
  <c r="D120" i="2"/>
  <c r="B120" i="2"/>
  <c r="A6" i="9"/>
  <c r="G34" i="56"/>
  <c r="AI12" i="9"/>
  <c r="AJ12" i="9"/>
  <c r="AO12" i="9"/>
  <c r="AP12" i="9"/>
  <c r="AQ12" i="9"/>
  <c r="AV12" i="9"/>
  <c r="AW12" i="9"/>
  <c r="AX12" i="9"/>
  <c r="BC12" i="9"/>
  <c r="BD12" i="9"/>
  <c r="BE12" i="9"/>
  <c r="BJ12" i="9"/>
  <c r="BK12" i="9"/>
  <c r="BL12" i="9"/>
  <c r="BQ12" i="9"/>
  <c r="BR12" i="9"/>
  <c r="BS12" i="9"/>
  <c r="BX12" i="9"/>
  <c r="BY12" i="9"/>
  <c r="BZ12" i="9"/>
  <c r="N9" i="2"/>
  <c r="Q9" i="2"/>
  <c r="T9" i="2"/>
  <c r="W9" i="2"/>
  <c r="Z9" i="2"/>
  <c r="AC9" i="2"/>
  <c r="S60" i="1"/>
  <c r="S60" i="56" s="1"/>
  <c r="R60" i="1"/>
  <c r="R60" i="56" s="1"/>
  <c r="R62" i="56" s="1"/>
  <c r="Q60" i="1"/>
  <c r="Q60" i="56" s="1"/>
  <c r="Q62" i="56" s="1"/>
  <c r="V60" i="1"/>
  <c r="V60" i="56" s="1"/>
  <c r="U60" i="1"/>
  <c r="U60" i="56" s="1"/>
  <c r="U62" i="56" s="1"/>
  <c r="T60" i="1"/>
  <c r="T60" i="56" s="1"/>
  <c r="T62" i="56" s="1"/>
  <c r="Y60" i="1"/>
  <c r="Y60" i="56" s="1"/>
  <c r="X60" i="1"/>
  <c r="X60" i="56" s="1"/>
  <c r="X62" i="56" s="1"/>
  <c r="W60" i="1"/>
  <c r="W60" i="56" s="1"/>
  <c r="W62" i="56" s="1"/>
  <c r="AB60" i="1"/>
  <c r="AB60" i="56" s="1"/>
  <c r="AA60" i="1"/>
  <c r="AA60" i="56" s="1"/>
  <c r="AA62" i="56" s="1"/>
  <c r="Z60" i="1"/>
  <c r="Z60" i="56" s="1"/>
  <c r="Z62" i="56" s="1"/>
  <c r="AE60" i="1"/>
  <c r="AE60" i="56" s="1"/>
  <c r="AD60" i="1"/>
  <c r="AD60" i="56" s="1"/>
  <c r="AD62" i="56" s="1"/>
  <c r="AC62" i="1"/>
  <c r="AG62" i="1"/>
  <c r="AF62" i="1"/>
  <c r="E24" i="56"/>
  <c r="P60" i="1"/>
  <c r="P60" i="56" s="1"/>
  <c r="O60" i="1"/>
  <c r="O60" i="56" s="1"/>
  <c r="O62" i="56" s="1"/>
  <c r="N60" i="1"/>
  <c r="N60" i="56" s="1"/>
  <c r="N62" i="56" s="1"/>
  <c r="M60" i="1"/>
  <c r="M60" i="56" s="1"/>
  <c r="L60" i="1"/>
  <c r="L60" i="56" s="1"/>
  <c r="L62" i="56" s="1"/>
  <c r="K60" i="1"/>
  <c r="K60" i="56" s="1"/>
  <c r="K62" i="56" s="1"/>
  <c r="J60" i="1"/>
  <c r="J60" i="56" s="1"/>
  <c r="I60" i="1"/>
  <c r="I60" i="56" s="1"/>
  <c r="I62" i="56" s="1"/>
  <c r="H60" i="1"/>
  <c r="F60" i="1"/>
  <c r="F60" i="56" s="1"/>
  <c r="G60" i="1"/>
  <c r="G60" i="56" s="1"/>
  <c r="K9" i="2"/>
  <c r="H9" i="2"/>
  <c r="E9" i="2"/>
  <c r="B9" i="2"/>
  <c r="F28" i="1"/>
  <c r="F28" i="56" s="1"/>
  <c r="B93" i="2"/>
  <c r="E28" i="1" s="1"/>
  <c r="E28" i="56" s="1"/>
  <c r="C68" i="2"/>
  <c r="N12" i="9"/>
  <c r="O12" i="9"/>
  <c r="T12" i="9"/>
  <c r="U12" i="9"/>
  <c r="V12" i="9"/>
  <c r="AB12" i="9"/>
  <c r="AC12" i="9"/>
  <c r="AH12" i="9"/>
  <c r="CA12" i="9"/>
  <c r="CC12" i="9"/>
  <c r="M12" i="9"/>
  <c r="V13" i="9"/>
  <c r="AC13" i="9" s="1"/>
  <c r="U13" i="9"/>
  <c r="AB13" i="9" s="1"/>
  <c r="AI13" i="9" s="1"/>
  <c r="AP13" i="9" s="1"/>
  <c r="AW13" i="9" s="1"/>
  <c r="BD13" i="9" s="1"/>
  <c r="BK13" i="9" s="1"/>
  <c r="BR13" i="9" s="1"/>
  <c r="BY13" i="9" s="1"/>
  <c r="S34" i="1"/>
  <c r="S34" i="56" s="1"/>
  <c r="V34" i="1"/>
  <c r="V34" i="56" s="1"/>
  <c r="AK60" i="56" l="1"/>
  <c r="F62" i="56"/>
  <c r="AJ62" i="56" s="1"/>
  <c r="AJ60" i="56"/>
  <c r="H62" i="1"/>
  <c r="H60" i="56"/>
  <c r="AK46" i="56"/>
  <c r="P53" i="1"/>
  <c r="P53" i="56" s="1"/>
  <c r="P62" i="56" s="1"/>
  <c r="G53" i="1"/>
  <c r="G53" i="56" s="1"/>
  <c r="V53" i="1"/>
  <c r="J53" i="1"/>
  <c r="J53" i="56" s="1"/>
  <c r="J62" i="56" s="1"/>
  <c r="AB53" i="1"/>
  <c r="AB53" i="56" s="1"/>
  <c r="AB62" i="56" s="1"/>
  <c r="AH53" i="1"/>
  <c r="AH53" i="56" s="1"/>
  <c r="AH62" i="56" s="1"/>
  <c r="S53" i="1"/>
  <c r="M53" i="1"/>
  <c r="M53" i="56" s="1"/>
  <c r="M62" i="56" s="1"/>
  <c r="Y53" i="1"/>
  <c r="Y53" i="56" s="1"/>
  <c r="Y62" i="56" s="1"/>
  <c r="AE53" i="1"/>
  <c r="AE53" i="56" s="1"/>
  <c r="AE62" i="56" s="1"/>
  <c r="AI89" i="1"/>
  <c r="AK89" i="1"/>
  <c r="AJ89" i="1"/>
  <c r="G31" i="12"/>
  <c r="AK34" i="56"/>
  <c r="G40" i="76"/>
  <c r="G40" i="77"/>
  <c r="E40" i="76"/>
  <c r="E40" i="77"/>
  <c r="F40" i="76"/>
  <c r="F40" i="77"/>
  <c r="M74" i="9"/>
  <c r="Z58" i="9"/>
  <c r="M65" i="56" s="1"/>
  <c r="T61" i="9"/>
  <c r="H23" i="1" s="1"/>
  <c r="H23" i="56" s="1"/>
  <c r="L58" i="9"/>
  <c r="G65" i="56" s="1"/>
  <c r="G88" i="69"/>
  <c r="G88" i="61"/>
  <c r="G88" i="52"/>
  <c r="G88" i="36"/>
  <c r="G88" i="65"/>
  <c r="G85" i="56"/>
  <c r="G88" i="57"/>
  <c r="G88" i="48"/>
  <c r="E85" i="56"/>
  <c r="E88" i="57"/>
  <c r="E88" i="48"/>
  <c r="E88" i="65"/>
  <c r="E88" i="61"/>
  <c r="H88" i="1"/>
  <c r="E88" i="69"/>
  <c r="E88" i="52"/>
  <c r="E88" i="36"/>
  <c r="F88" i="69"/>
  <c r="F88" i="48"/>
  <c r="F88" i="65"/>
  <c r="F88" i="61"/>
  <c r="F88" i="36"/>
  <c r="F88" i="52"/>
  <c r="F85" i="56"/>
  <c r="F88" i="57"/>
  <c r="AK47" i="56"/>
  <c r="F24" i="1"/>
  <c r="F24" i="56" s="1"/>
  <c r="E120" i="2"/>
  <c r="F120" i="2"/>
  <c r="G120" i="2"/>
  <c r="AB12" i="2"/>
  <c r="Y12" i="2"/>
  <c r="M12" i="2"/>
  <c r="S12" i="2"/>
  <c r="P12" i="2"/>
  <c r="AE12" i="2"/>
  <c r="J12" i="2"/>
  <c r="G12" i="2"/>
  <c r="AH12" i="2"/>
  <c r="D12" i="2"/>
  <c r="V12" i="2"/>
  <c r="AF121" i="2"/>
  <c r="AH121" i="2"/>
  <c r="CB74" i="9"/>
  <c r="C121" i="2"/>
  <c r="R12" i="2"/>
  <c r="F12" i="2"/>
  <c r="Q12" i="2"/>
  <c r="B12" i="2"/>
  <c r="E12" i="2"/>
  <c r="X12" i="2"/>
  <c r="O12" i="2"/>
  <c r="N12" i="2"/>
  <c r="K12" i="2"/>
  <c r="AC12" i="2"/>
  <c r="U12" i="2"/>
  <c r="H12" i="2"/>
  <c r="W12" i="2"/>
  <c r="AF12" i="2"/>
  <c r="AD12" i="2"/>
  <c r="T12" i="2"/>
  <c r="L12" i="2"/>
  <c r="Z12" i="2"/>
  <c r="I12" i="2"/>
  <c r="AA12" i="2"/>
  <c r="E123" i="2"/>
  <c r="CA76" i="9"/>
  <c r="X123" i="2"/>
  <c r="H123" i="2"/>
  <c r="AE123" i="2"/>
  <c r="O123" i="2"/>
  <c r="F123" i="2"/>
  <c r="U123" i="2"/>
  <c r="L123" i="2"/>
  <c r="K123" i="2"/>
  <c r="AH123" i="2"/>
  <c r="M123" i="2"/>
  <c r="T123" i="2"/>
  <c r="D123" i="2"/>
  <c r="AA123" i="2"/>
  <c r="S123" i="2"/>
  <c r="C123" i="2"/>
  <c r="CB76" i="9"/>
  <c r="Y123" i="2"/>
  <c r="Q123" i="2"/>
  <c r="I123" i="2"/>
  <c r="N28" i="9"/>
  <c r="N27" i="9"/>
  <c r="N19" i="9"/>
  <c r="N26" i="9"/>
  <c r="N18" i="9"/>
  <c r="N24" i="9"/>
  <c r="N32" i="9"/>
  <c r="N23" i="9"/>
  <c r="N31" i="9"/>
  <c r="N20" i="9"/>
  <c r="N25" i="9"/>
  <c r="N22" i="9"/>
  <c r="N21" i="9"/>
  <c r="N30" i="9"/>
  <c r="N29" i="9"/>
  <c r="N17" i="9"/>
  <c r="N16" i="9"/>
  <c r="N15" i="9"/>
  <c r="C12" i="2"/>
  <c r="AB21" i="9"/>
  <c r="AB57" i="9" s="1"/>
  <c r="N14" i="9"/>
  <c r="M87" i="1"/>
  <c r="AH57" i="9"/>
  <c r="AH60" i="9" s="1"/>
  <c r="CA13" i="9"/>
  <c r="L87" i="1"/>
  <c r="CC13" i="9"/>
  <c r="AJ13" i="9"/>
  <c r="AQ13" i="9" s="1"/>
  <c r="AX13" i="9" s="1"/>
  <c r="BE13" i="9" s="1"/>
  <c r="BL13" i="9" s="1"/>
  <c r="BS13" i="9" s="1"/>
  <c r="BZ13" i="9" s="1"/>
  <c r="AG123" i="2"/>
  <c r="M62" i="1"/>
  <c r="AK50" i="1"/>
  <c r="AI19" i="1"/>
  <c r="AK46" i="1"/>
  <c r="AB62" i="1"/>
  <c r="AK49" i="1"/>
  <c r="AK34" i="1"/>
  <c r="AH62" i="1"/>
  <c r="BY76" i="9"/>
  <c r="BZ76" i="9"/>
  <c r="BU76" i="9"/>
  <c r="BT76" i="9"/>
  <c r="BV76" i="9"/>
  <c r="BW76" i="9"/>
  <c r="BX76" i="9"/>
  <c r="BH76" i="9"/>
  <c r="BK76" i="9"/>
  <c r="BL76" i="9"/>
  <c r="BG76" i="9"/>
  <c r="BF76" i="9"/>
  <c r="BI76" i="9"/>
  <c r="BJ76" i="9"/>
  <c r="Q73" i="9"/>
  <c r="V73" i="9"/>
  <c r="R73" i="9"/>
  <c r="S73" i="9"/>
  <c r="T73" i="9"/>
  <c r="P73" i="9"/>
  <c r="U73" i="9"/>
  <c r="X62" i="1"/>
  <c r="B123" i="2"/>
  <c r="L76" i="9"/>
  <c r="J76" i="9"/>
  <c r="K76" i="9"/>
  <c r="N76" i="9"/>
  <c r="O76" i="9"/>
  <c r="I76" i="9"/>
  <c r="AV76" i="9"/>
  <c r="AT76" i="9"/>
  <c r="AW76" i="9"/>
  <c r="AS76" i="9"/>
  <c r="AR76" i="9"/>
  <c r="AU76" i="9"/>
  <c r="AX76" i="9"/>
  <c r="Z76" i="9"/>
  <c r="AC76" i="9"/>
  <c r="AA76" i="9"/>
  <c r="AB76" i="9"/>
  <c r="W76" i="9"/>
  <c r="Y76" i="9"/>
  <c r="X76" i="9"/>
  <c r="AA62" i="1"/>
  <c r="BP76" i="9"/>
  <c r="BQ76" i="9"/>
  <c r="BN76" i="9"/>
  <c r="BO76" i="9"/>
  <c r="BR76" i="9"/>
  <c r="BS76" i="9"/>
  <c r="BM76" i="9"/>
  <c r="BB76" i="9"/>
  <c r="AY76" i="9"/>
  <c r="BC76" i="9"/>
  <c r="AZ76" i="9"/>
  <c r="BD76" i="9"/>
  <c r="BE76" i="9"/>
  <c r="BA76" i="9"/>
  <c r="AN76" i="9"/>
  <c r="AM76" i="9"/>
  <c r="AO76" i="9"/>
  <c r="AQ76" i="9"/>
  <c r="AK76" i="9"/>
  <c r="AP76" i="9"/>
  <c r="AL76" i="9"/>
  <c r="J62" i="1"/>
  <c r="N74" i="9"/>
  <c r="K74" i="9"/>
  <c r="J74" i="9"/>
  <c r="L74" i="9"/>
  <c r="I74" i="9"/>
  <c r="O74" i="9"/>
  <c r="AJ53" i="1"/>
  <c r="R76" i="9"/>
  <c r="Q76" i="9"/>
  <c r="P76" i="9"/>
  <c r="U76" i="9"/>
  <c r="V76" i="9"/>
  <c r="S76" i="9"/>
  <c r="T76" i="9"/>
  <c r="AF76" i="9"/>
  <c r="AJ76" i="9"/>
  <c r="AE76" i="9"/>
  <c r="AD76" i="9"/>
  <c r="AH76" i="9"/>
  <c r="AI76" i="9"/>
  <c r="AG76" i="9"/>
  <c r="L62" i="1"/>
  <c r="K87" i="1"/>
  <c r="N62" i="1"/>
  <c r="AD62" i="1"/>
  <c r="I62" i="1"/>
  <c r="O62" i="1"/>
  <c r="R62" i="1"/>
  <c r="F62" i="1"/>
  <c r="U62" i="1"/>
  <c r="Z62" i="1"/>
  <c r="D93" i="2"/>
  <c r="G28" i="1" s="1"/>
  <c r="G28" i="56" s="1"/>
  <c r="W62" i="1"/>
  <c r="T62" i="1"/>
  <c r="Q62" i="1"/>
  <c r="K62" i="1"/>
  <c r="CA74" i="9"/>
  <c r="CC74" i="9"/>
  <c r="D121" i="2"/>
  <c r="AI87" i="1"/>
  <c r="AI53" i="1"/>
  <c r="B14" i="1" s="1"/>
  <c r="AI60" i="1"/>
  <c r="AK60" i="1"/>
  <c r="AJ60" i="1"/>
  <c r="D68" i="2"/>
  <c r="AO57" i="9"/>
  <c r="AO60" i="9" s="1"/>
  <c r="P123" i="2"/>
  <c r="AF123" i="2"/>
  <c r="G123" i="2"/>
  <c r="AC123" i="2"/>
  <c r="W123" i="2"/>
  <c r="AJ19" i="1"/>
  <c r="G91" i="1"/>
  <c r="AK19" i="1"/>
  <c r="F17" i="1"/>
  <c r="C8" i="9" s="1"/>
  <c r="AK87" i="1"/>
  <c r="B121" i="2"/>
  <c r="AJ87" i="1"/>
  <c r="H91" i="1"/>
  <c r="E91" i="1"/>
  <c r="M77" i="9" s="1"/>
  <c r="J91" i="1"/>
  <c r="AG121" i="2"/>
  <c r="I91" i="1"/>
  <c r="I17" i="1"/>
  <c r="Z123" i="2"/>
  <c r="AD123" i="2"/>
  <c r="J123" i="2"/>
  <c r="N123" i="2"/>
  <c r="R123" i="2"/>
  <c r="V123" i="2"/>
  <c r="CC76" i="9"/>
  <c r="AB123" i="2"/>
  <c r="G44" i="76" l="1"/>
  <c r="G45" i="76"/>
  <c r="E45" i="76"/>
  <c r="E17" i="76" s="1"/>
  <c r="E44" i="76"/>
  <c r="E18" i="76" s="1"/>
  <c r="F44" i="76"/>
  <c r="F45" i="76"/>
  <c r="I78" i="9"/>
  <c r="P74" i="9"/>
  <c r="P78" i="9" s="1"/>
  <c r="E19" i="1"/>
  <c r="G62" i="1"/>
  <c r="Y62" i="1"/>
  <c r="AE62" i="1"/>
  <c r="O74" i="62"/>
  <c r="J74" i="62"/>
  <c r="N74" i="62"/>
  <c r="M74" i="62"/>
  <c r="L74" i="62"/>
  <c r="K74" i="62"/>
  <c r="I74" i="62"/>
  <c r="I78" i="62" s="1"/>
  <c r="P62" i="1"/>
  <c r="V62" i="1"/>
  <c r="V53" i="56"/>
  <c r="V62" i="56" s="1"/>
  <c r="G62" i="56"/>
  <c r="S62" i="1"/>
  <c r="S53" i="56"/>
  <c r="S62" i="56" s="1"/>
  <c r="AI60" i="56"/>
  <c r="H62" i="56"/>
  <c r="AI62" i="56" s="1"/>
  <c r="B15" i="56" s="1"/>
  <c r="AK35" i="56"/>
  <c r="CC11" i="9"/>
  <c r="AH11" i="2"/>
  <c r="AF11" i="2"/>
  <c r="M11" i="9"/>
  <c r="B11" i="2"/>
  <c r="CB11" i="9"/>
  <c r="AG11" i="2"/>
  <c r="H40" i="76"/>
  <c r="H40" i="77"/>
  <c r="E41" i="76"/>
  <c r="E10" i="76" s="1"/>
  <c r="E41" i="77"/>
  <c r="E10" i="77" s="1"/>
  <c r="M75" i="9"/>
  <c r="I74" i="37"/>
  <c r="I78" i="37" s="1"/>
  <c r="AH61" i="9"/>
  <c r="N23" i="1" s="1"/>
  <c r="N23" i="56" s="1"/>
  <c r="U60" i="9"/>
  <c r="U61" i="9" s="1"/>
  <c r="I23" i="1" s="1"/>
  <c r="I23" i="56" s="1"/>
  <c r="V61" i="9"/>
  <c r="J23" i="1" s="1"/>
  <c r="J23" i="56" s="1"/>
  <c r="AK51" i="56"/>
  <c r="AK50" i="56"/>
  <c r="AK48" i="56"/>
  <c r="AK49" i="56"/>
  <c r="C121" i="54"/>
  <c r="D121" i="59"/>
  <c r="C121" i="38"/>
  <c r="H88" i="61"/>
  <c r="H88" i="52"/>
  <c r="H88" i="69"/>
  <c r="H85" i="56"/>
  <c r="H88" i="57"/>
  <c r="H88" i="48"/>
  <c r="H88" i="36"/>
  <c r="H88" i="65"/>
  <c r="N74" i="70"/>
  <c r="K74" i="70"/>
  <c r="O74" i="70"/>
  <c r="B121" i="71"/>
  <c r="L74" i="70"/>
  <c r="J74" i="70"/>
  <c r="I74" i="70"/>
  <c r="M74" i="70"/>
  <c r="C121" i="63"/>
  <c r="B121" i="63"/>
  <c r="D121" i="67"/>
  <c r="C121" i="67"/>
  <c r="K74" i="66"/>
  <c r="O74" i="66"/>
  <c r="I74" i="66"/>
  <c r="I78" i="66" s="1"/>
  <c r="J74" i="66"/>
  <c r="M74" i="66"/>
  <c r="N74" i="66"/>
  <c r="B121" i="67"/>
  <c r="L74" i="66"/>
  <c r="C121" i="50"/>
  <c r="I74" i="49"/>
  <c r="I78" i="49" s="1"/>
  <c r="O74" i="49"/>
  <c r="L74" i="49"/>
  <c r="N74" i="49"/>
  <c r="M74" i="49"/>
  <c r="J74" i="49"/>
  <c r="K74" i="49"/>
  <c r="B121" i="50"/>
  <c r="D121" i="54"/>
  <c r="C121" i="71"/>
  <c r="L74" i="58"/>
  <c r="I74" i="58"/>
  <c r="I78" i="58" s="1"/>
  <c r="B121" i="59"/>
  <c r="K74" i="58"/>
  <c r="J74" i="58"/>
  <c r="M74" i="58"/>
  <c r="O74" i="58"/>
  <c r="N74" i="58"/>
  <c r="D121" i="63"/>
  <c r="D121" i="71"/>
  <c r="D121" i="38"/>
  <c r="E86" i="56"/>
  <c r="E19" i="56" s="1"/>
  <c r="E89" i="65"/>
  <c r="E20" i="65" s="1"/>
  <c r="M11" i="66" s="1"/>
  <c r="E89" i="57"/>
  <c r="E20" i="57" s="1"/>
  <c r="M11" i="58" s="1"/>
  <c r="B11" i="59" s="1"/>
  <c r="E89" i="48"/>
  <c r="E20" i="48" s="1"/>
  <c r="M11" i="49" s="1"/>
  <c r="B11" i="50" s="1"/>
  <c r="E89" i="61"/>
  <c r="E20" i="61" s="1"/>
  <c r="M11" i="62" s="1"/>
  <c r="E89" i="52"/>
  <c r="E20" i="52" s="1"/>
  <c r="M11" i="53" s="1"/>
  <c r="B11" i="54" s="1"/>
  <c r="E89" i="36"/>
  <c r="E89" i="69"/>
  <c r="E20" i="69" s="1"/>
  <c r="M11" i="70" s="1"/>
  <c r="C121" i="59"/>
  <c r="K74" i="37"/>
  <c r="J74" i="37"/>
  <c r="O74" i="37"/>
  <c r="N74" i="37"/>
  <c r="L74" i="37"/>
  <c r="B121" i="38"/>
  <c r="M74" i="37"/>
  <c r="K74" i="53"/>
  <c r="B121" i="54"/>
  <c r="J74" i="53"/>
  <c r="O74" i="53"/>
  <c r="M74" i="53"/>
  <c r="I74" i="53"/>
  <c r="I78" i="53" s="1"/>
  <c r="L74" i="53"/>
  <c r="N74" i="53"/>
  <c r="D121" i="50"/>
  <c r="G24" i="1"/>
  <c r="G24" i="56" s="1"/>
  <c r="J120" i="2"/>
  <c r="K91" i="1"/>
  <c r="I120" i="2"/>
  <c r="F89" i="1"/>
  <c r="F20" i="1" s="1"/>
  <c r="CC75" i="9"/>
  <c r="CC10" i="9"/>
  <c r="AG122" i="2"/>
  <c r="CB10" i="9"/>
  <c r="CA10" i="9"/>
  <c r="CA75" i="9"/>
  <c r="F124" i="2"/>
  <c r="D124" i="2"/>
  <c r="I8" i="9"/>
  <c r="M57" i="9"/>
  <c r="M60" i="9" s="1"/>
  <c r="P87" i="1"/>
  <c r="M91" i="1"/>
  <c r="L17" i="1"/>
  <c r="O87" i="1"/>
  <c r="L91" i="1"/>
  <c r="AJ62" i="1"/>
  <c r="AK53" i="1"/>
  <c r="C14" i="1" s="1"/>
  <c r="B122" i="2"/>
  <c r="AB73" i="9"/>
  <c r="Y73" i="9"/>
  <c r="Z73" i="9"/>
  <c r="W73" i="9"/>
  <c r="AC73" i="9"/>
  <c r="X73" i="9"/>
  <c r="AA73" i="9"/>
  <c r="N87" i="1"/>
  <c r="H120" i="2"/>
  <c r="J75" i="9"/>
  <c r="K75" i="9"/>
  <c r="O75" i="9"/>
  <c r="L75" i="9"/>
  <c r="N75" i="9"/>
  <c r="I75" i="9"/>
  <c r="H89" i="1"/>
  <c r="H20" i="1" s="1"/>
  <c r="S74" i="9"/>
  <c r="Q74" i="9"/>
  <c r="T74" i="9"/>
  <c r="V74" i="9"/>
  <c r="U74" i="9"/>
  <c r="R74" i="9"/>
  <c r="B124" i="2"/>
  <c r="K77" i="9"/>
  <c r="I77" i="9"/>
  <c r="L77" i="9"/>
  <c r="N77" i="9"/>
  <c r="O77" i="9"/>
  <c r="J77" i="9"/>
  <c r="AF122" i="2"/>
  <c r="E124" i="2"/>
  <c r="R77" i="9"/>
  <c r="S77" i="9"/>
  <c r="U77" i="9"/>
  <c r="V77" i="9"/>
  <c r="Q77" i="9"/>
  <c r="P77" i="9"/>
  <c r="T77" i="9"/>
  <c r="AA57" i="9"/>
  <c r="AA60" i="9" s="1"/>
  <c r="AC57" i="9"/>
  <c r="AC60" i="9" s="1"/>
  <c r="AI62" i="1"/>
  <c r="I88" i="1"/>
  <c r="CB75" i="9"/>
  <c r="G124" i="2"/>
  <c r="AK62" i="1"/>
  <c r="AO61" i="9"/>
  <c r="Q23" i="1" s="1"/>
  <c r="Q23" i="56" s="1"/>
  <c r="C8" i="2"/>
  <c r="AH122" i="2"/>
  <c r="C124" i="2"/>
  <c r="F8" i="2"/>
  <c r="K88" i="1"/>
  <c r="E121" i="2"/>
  <c r="H44" i="76" l="1"/>
  <c r="H18" i="76" s="1"/>
  <c r="H45" i="76"/>
  <c r="H17" i="76" s="1"/>
  <c r="B11" i="63"/>
  <c r="B11" i="71"/>
  <c r="B11" i="67"/>
  <c r="I78" i="70"/>
  <c r="E20" i="56"/>
  <c r="E20" i="36"/>
  <c r="M11" i="37" s="1"/>
  <c r="B11" i="38" s="1"/>
  <c r="B15" i="36"/>
  <c r="B15" i="69"/>
  <c r="B15" i="61"/>
  <c r="B15" i="57"/>
  <c r="B15" i="52"/>
  <c r="B15" i="1"/>
  <c r="B15" i="65"/>
  <c r="B15" i="48"/>
  <c r="AK53" i="56"/>
  <c r="T11" i="9"/>
  <c r="E11" i="2"/>
  <c r="N11" i="9"/>
  <c r="C11" i="2"/>
  <c r="I75" i="37"/>
  <c r="E19" i="65"/>
  <c r="M10" i="66" s="1"/>
  <c r="E19" i="61"/>
  <c r="M10" i="62" s="1"/>
  <c r="I40" i="76"/>
  <c r="I40" i="77"/>
  <c r="K40" i="76"/>
  <c r="K40" i="77"/>
  <c r="F41" i="76"/>
  <c r="F41" i="77"/>
  <c r="E19" i="69"/>
  <c r="H41" i="76"/>
  <c r="H10" i="76" s="1"/>
  <c r="H41" i="77"/>
  <c r="H10" i="77" s="1"/>
  <c r="M61" i="9"/>
  <c r="E23" i="1" s="1"/>
  <c r="AC61" i="9"/>
  <c r="M23" i="1" s="1"/>
  <c r="M23" i="56" s="1"/>
  <c r="AK62" i="56"/>
  <c r="V74" i="53"/>
  <c r="U74" i="53"/>
  <c r="E121" i="54"/>
  <c r="T74" i="53"/>
  <c r="Q74" i="53"/>
  <c r="S74" i="53"/>
  <c r="R74" i="53"/>
  <c r="P74" i="53"/>
  <c r="P78" i="53" s="1"/>
  <c r="I88" i="61"/>
  <c r="I88" i="52"/>
  <c r="I88" i="69"/>
  <c r="I85" i="56"/>
  <c r="I88" i="57"/>
  <c r="I88" i="48"/>
  <c r="I88" i="65"/>
  <c r="I88" i="36"/>
  <c r="I75" i="53"/>
  <c r="N75" i="53"/>
  <c r="M75" i="53"/>
  <c r="O75" i="53"/>
  <c r="B122" i="54"/>
  <c r="K75" i="53"/>
  <c r="L75" i="53"/>
  <c r="J75" i="53"/>
  <c r="U74" i="62"/>
  <c r="R74" i="62"/>
  <c r="Q74" i="62"/>
  <c r="P74" i="62"/>
  <c r="P78" i="62" s="1"/>
  <c r="S74" i="62"/>
  <c r="V74" i="62"/>
  <c r="E121" i="63"/>
  <c r="T74" i="62"/>
  <c r="M75" i="62"/>
  <c r="J75" i="62"/>
  <c r="L75" i="62"/>
  <c r="K75" i="62"/>
  <c r="I75" i="62"/>
  <c r="B122" i="63"/>
  <c r="O75" i="62"/>
  <c r="N75" i="62"/>
  <c r="U74" i="66"/>
  <c r="Q74" i="66"/>
  <c r="T74" i="66"/>
  <c r="S74" i="66"/>
  <c r="P74" i="66"/>
  <c r="P78" i="66" s="1"/>
  <c r="E121" i="67"/>
  <c r="R74" i="66"/>
  <c r="V74" i="66"/>
  <c r="N75" i="58"/>
  <c r="O75" i="58"/>
  <c r="L75" i="58"/>
  <c r="K75" i="58"/>
  <c r="M75" i="58"/>
  <c r="J75" i="58"/>
  <c r="I75" i="58"/>
  <c r="B122" i="59"/>
  <c r="Q74" i="49"/>
  <c r="P74" i="49"/>
  <c r="P78" i="49" s="1"/>
  <c r="E121" i="50"/>
  <c r="V74" i="49"/>
  <c r="S74" i="49"/>
  <c r="U74" i="49"/>
  <c r="R74" i="49"/>
  <c r="T74" i="49"/>
  <c r="H89" i="69"/>
  <c r="H20" i="69" s="1"/>
  <c r="H89" i="65"/>
  <c r="H20" i="65" s="1"/>
  <c r="H89" i="57"/>
  <c r="H20" i="57" s="1"/>
  <c r="H89" i="61"/>
  <c r="H89" i="52"/>
  <c r="H89" i="48"/>
  <c r="H89" i="36"/>
  <c r="H86" i="56"/>
  <c r="H19" i="56" s="1"/>
  <c r="E19" i="52"/>
  <c r="M10" i="53" s="1"/>
  <c r="B10" i="54" s="1"/>
  <c r="N75" i="66"/>
  <c r="K75" i="66"/>
  <c r="L75" i="66"/>
  <c r="I75" i="66"/>
  <c r="B122" i="67"/>
  <c r="J75" i="66"/>
  <c r="M75" i="66"/>
  <c r="O75" i="66"/>
  <c r="V74" i="58"/>
  <c r="U74" i="58"/>
  <c r="Q74" i="58"/>
  <c r="T74" i="58"/>
  <c r="S74" i="58"/>
  <c r="R74" i="58"/>
  <c r="P74" i="58"/>
  <c r="P78" i="58" s="1"/>
  <c r="E121" i="59"/>
  <c r="K85" i="56"/>
  <c r="K88" i="65"/>
  <c r="K88" i="57"/>
  <c r="K88" i="48"/>
  <c r="K88" i="69"/>
  <c r="K88" i="36"/>
  <c r="K88" i="52"/>
  <c r="K88" i="61"/>
  <c r="L75" i="37"/>
  <c r="N75" i="37"/>
  <c r="K75" i="37"/>
  <c r="O75" i="37"/>
  <c r="M75" i="37"/>
  <c r="J75" i="37"/>
  <c r="B122" i="38"/>
  <c r="F19" i="1"/>
  <c r="N10" i="9" s="1"/>
  <c r="F89" i="61"/>
  <c r="F86" i="56"/>
  <c r="F20" i="56" s="1"/>
  <c r="F89" i="52"/>
  <c r="F89" i="65"/>
  <c r="F89" i="57"/>
  <c r="F89" i="48"/>
  <c r="F89" i="36"/>
  <c r="F89" i="69"/>
  <c r="E19" i="36"/>
  <c r="M10" i="37" s="1"/>
  <c r="B10" i="38" s="1"/>
  <c r="M75" i="49"/>
  <c r="N75" i="49"/>
  <c r="L75" i="49"/>
  <c r="O75" i="49"/>
  <c r="B122" i="50"/>
  <c r="K75" i="49"/>
  <c r="I75" i="49"/>
  <c r="J75" i="49"/>
  <c r="S74" i="37"/>
  <c r="R74" i="37"/>
  <c r="Q74" i="37"/>
  <c r="P74" i="37"/>
  <c r="P78" i="37" s="1"/>
  <c r="V74" i="37"/>
  <c r="E121" i="38"/>
  <c r="U74" i="37"/>
  <c r="T74" i="37"/>
  <c r="E19" i="57"/>
  <c r="M10" i="58" s="1"/>
  <c r="B10" i="59" s="1"/>
  <c r="L75" i="70"/>
  <c r="B122" i="71"/>
  <c r="K75" i="70"/>
  <c r="O75" i="70"/>
  <c r="I75" i="70"/>
  <c r="N75" i="70"/>
  <c r="J75" i="70"/>
  <c r="M75" i="70"/>
  <c r="E19" i="48"/>
  <c r="M10" i="49" s="1"/>
  <c r="B10" i="50" s="1"/>
  <c r="Q74" i="70"/>
  <c r="V74" i="70"/>
  <c r="U74" i="70"/>
  <c r="P74" i="70"/>
  <c r="P78" i="70" s="1"/>
  <c r="T74" i="70"/>
  <c r="S74" i="70"/>
  <c r="R74" i="70"/>
  <c r="E121" i="71"/>
  <c r="X77" i="9"/>
  <c r="AB77" i="9"/>
  <c r="H124" i="2"/>
  <c r="AC77" i="9"/>
  <c r="AA77" i="9"/>
  <c r="Z77" i="9"/>
  <c r="W77" i="9"/>
  <c r="Y77" i="9"/>
  <c r="C122" i="2"/>
  <c r="P91" i="1"/>
  <c r="M124" i="2" s="1"/>
  <c r="L120" i="2"/>
  <c r="F121" i="2"/>
  <c r="E122" i="2"/>
  <c r="G89" i="1"/>
  <c r="G20" i="1" s="1"/>
  <c r="AH10" i="2"/>
  <c r="M10" i="9"/>
  <c r="AG10" i="2"/>
  <c r="AF10" i="2"/>
  <c r="I124" i="2"/>
  <c r="P8" i="9"/>
  <c r="J124" i="2"/>
  <c r="I29" i="1"/>
  <c r="I29" i="56" s="1"/>
  <c r="M120" i="2"/>
  <c r="S87" i="1"/>
  <c r="R87" i="1"/>
  <c r="I8" i="2"/>
  <c r="O17" i="1"/>
  <c r="O91" i="1"/>
  <c r="I89" i="1"/>
  <c r="I20" i="1" s="1"/>
  <c r="H19" i="1"/>
  <c r="J88" i="1"/>
  <c r="AE73" i="9"/>
  <c r="AF73" i="9"/>
  <c r="AD73" i="9"/>
  <c r="AJ73" i="9"/>
  <c r="AG73" i="9"/>
  <c r="AH73" i="9"/>
  <c r="AI73" i="9"/>
  <c r="Q87" i="1"/>
  <c r="K120" i="2"/>
  <c r="N91" i="1"/>
  <c r="U75" i="9"/>
  <c r="V75" i="9"/>
  <c r="P75" i="9"/>
  <c r="S75" i="9"/>
  <c r="T75" i="9"/>
  <c r="R75" i="9"/>
  <c r="Q75" i="9"/>
  <c r="AB74" i="9"/>
  <c r="AC74" i="9"/>
  <c r="X74" i="9"/>
  <c r="Y74" i="9"/>
  <c r="AA74" i="9"/>
  <c r="Z74" i="9"/>
  <c r="W74" i="9"/>
  <c r="W78" i="9" s="1"/>
  <c r="H121" i="2"/>
  <c r="K89" i="1"/>
  <c r="K20" i="1" s="1"/>
  <c r="L88" i="1"/>
  <c r="N88" i="1"/>
  <c r="I24" i="1"/>
  <c r="I24" i="56" s="1"/>
  <c r="I28" i="1"/>
  <c r="I28" i="56" s="1"/>
  <c r="I44" i="76" l="1"/>
  <c r="I45" i="76"/>
  <c r="K44" i="76"/>
  <c r="K18" i="76" s="1"/>
  <c r="K45" i="76"/>
  <c r="K17" i="76" s="1"/>
  <c r="B10" i="63"/>
  <c r="B10" i="71"/>
  <c r="B10" i="67"/>
  <c r="F20" i="65"/>
  <c r="N11" i="66" s="1"/>
  <c r="F20" i="48"/>
  <c r="N11" i="49" s="1"/>
  <c r="C11" i="50" s="1"/>
  <c r="F20" i="52"/>
  <c r="N11" i="53" s="1"/>
  <c r="C11" i="54" s="1"/>
  <c r="H20" i="52"/>
  <c r="T11" i="53" s="1"/>
  <c r="E11" i="54" s="1"/>
  <c r="H20" i="61"/>
  <c r="T11" i="62" s="1"/>
  <c r="T11" i="58"/>
  <c r="E11" i="59" s="1"/>
  <c r="F20" i="61"/>
  <c r="N11" i="62" s="1"/>
  <c r="T11" i="66"/>
  <c r="H20" i="48"/>
  <c r="T11" i="49" s="1"/>
  <c r="E11" i="50" s="1"/>
  <c r="F20" i="57"/>
  <c r="N11" i="58" s="1"/>
  <c r="C11" i="59" s="1"/>
  <c r="T11" i="70"/>
  <c r="H20" i="56"/>
  <c r="F20" i="69"/>
  <c r="N11" i="70" s="1"/>
  <c r="F20" i="36"/>
  <c r="N11" i="37" s="1"/>
  <c r="C11" i="38" s="1"/>
  <c r="H20" i="36"/>
  <c r="T11" i="37" s="1"/>
  <c r="E11" i="38" s="1"/>
  <c r="AA11" i="9"/>
  <c r="H11" i="2"/>
  <c r="O11" i="9"/>
  <c r="D11" i="2"/>
  <c r="U11" i="9"/>
  <c r="F11" i="2"/>
  <c r="F19" i="56"/>
  <c r="H19" i="36"/>
  <c r="T10" i="37" s="1"/>
  <c r="E10" i="38" s="1"/>
  <c r="H19" i="57"/>
  <c r="T10" i="58" s="1"/>
  <c r="E10" i="59" s="1"/>
  <c r="M10" i="70"/>
  <c r="N40" i="76"/>
  <c r="N40" i="77"/>
  <c r="L40" i="76"/>
  <c r="L40" i="77"/>
  <c r="K41" i="76"/>
  <c r="K10" i="76" s="1"/>
  <c r="K41" i="77"/>
  <c r="K10" i="77" s="1"/>
  <c r="J40" i="76"/>
  <c r="J40" i="77"/>
  <c r="G41" i="76"/>
  <c r="G41" i="77"/>
  <c r="I41" i="76"/>
  <c r="I41" i="77"/>
  <c r="H19" i="69"/>
  <c r="C14" i="56"/>
  <c r="C15" i="56" s="1"/>
  <c r="E25" i="1"/>
  <c r="E27" i="1" s="1"/>
  <c r="E23" i="56"/>
  <c r="E25" i="56" s="1"/>
  <c r="AB60" i="9"/>
  <c r="AB61" i="9" s="1"/>
  <c r="L23" i="1" s="1"/>
  <c r="L23" i="56" s="1"/>
  <c r="AA61" i="9"/>
  <c r="K23" i="1" s="1"/>
  <c r="K23" i="56" s="1"/>
  <c r="C122" i="50"/>
  <c r="F19" i="48"/>
  <c r="N10" i="49" s="1"/>
  <c r="C10" i="50" s="1"/>
  <c r="X74" i="53"/>
  <c r="AC74" i="53"/>
  <c r="AB74" i="53"/>
  <c r="Z74" i="53"/>
  <c r="AA74" i="53"/>
  <c r="W74" i="53"/>
  <c r="W78" i="53" s="1"/>
  <c r="H121" i="54"/>
  <c r="Y74" i="53"/>
  <c r="I89" i="69"/>
  <c r="I89" i="61"/>
  <c r="I20" i="61" s="1"/>
  <c r="I89" i="52"/>
  <c r="I20" i="52" s="1"/>
  <c r="I89" i="65"/>
  <c r="I20" i="65" s="1"/>
  <c r="I89" i="57"/>
  <c r="I20" i="57" s="1"/>
  <c r="I89" i="36"/>
  <c r="I20" i="36" s="1"/>
  <c r="I89" i="48"/>
  <c r="I86" i="56"/>
  <c r="I19" i="56" s="1"/>
  <c r="L88" i="57"/>
  <c r="L85" i="56"/>
  <c r="L88" i="48"/>
  <c r="L88" i="36"/>
  <c r="L88" i="65"/>
  <c r="L88" i="61"/>
  <c r="L88" i="69"/>
  <c r="L88" i="52"/>
  <c r="F121" i="59"/>
  <c r="K89" i="57"/>
  <c r="K89" i="48"/>
  <c r="K89" i="69"/>
  <c r="K20" i="69" s="1"/>
  <c r="K89" i="52"/>
  <c r="K20" i="52" s="1"/>
  <c r="K89" i="36"/>
  <c r="K89" i="65"/>
  <c r="K20" i="65" s="1"/>
  <c r="K86" i="56"/>
  <c r="K19" i="56" s="1"/>
  <c r="K89" i="61"/>
  <c r="K20" i="61" s="1"/>
  <c r="N88" i="69"/>
  <c r="N88" i="57"/>
  <c r="N85" i="56"/>
  <c r="N88" i="48"/>
  <c r="N88" i="36"/>
  <c r="N88" i="65"/>
  <c r="N88" i="61"/>
  <c r="N88" i="52"/>
  <c r="C122" i="67"/>
  <c r="F19" i="65"/>
  <c r="N10" i="66" s="1"/>
  <c r="Y74" i="70"/>
  <c r="X74" i="70"/>
  <c r="W74" i="70"/>
  <c r="H121" i="71"/>
  <c r="AB74" i="70"/>
  <c r="AC74" i="70"/>
  <c r="AA74" i="70"/>
  <c r="Z74" i="70"/>
  <c r="C122" i="63"/>
  <c r="F19" i="61"/>
  <c r="N10" i="62" s="1"/>
  <c r="AB74" i="66"/>
  <c r="Z74" i="66"/>
  <c r="AA74" i="66"/>
  <c r="H121" i="67"/>
  <c r="W74" i="66"/>
  <c r="W78" i="66" s="1"/>
  <c r="AC74" i="66"/>
  <c r="X74" i="66"/>
  <c r="Y74" i="66"/>
  <c r="S75" i="49"/>
  <c r="V75" i="49"/>
  <c r="Q75" i="49"/>
  <c r="R75" i="49"/>
  <c r="E122" i="50"/>
  <c r="U75" i="49"/>
  <c r="P75" i="49"/>
  <c r="T75" i="49"/>
  <c r="H19" i="48"/>
  <c r="T10" i="49" s="1"/>
  <c r="E10" i="50" s="1"/>
  <c r="F121" i="54"/>
  <c r="G86" i="56"/>
  <c r="G20" i="56" s="1"/>
  <c r="G89" i="52"/>
  <c r="G89" i="65"/>
  <c r="G89" i="61"/>
  <c r="G89" i="48"/>
  <c r="G89" i="69"/>
  <c r="G89" i="57"/>
  <c r="G89" i="36"/>
  <c r="C122" i="71"/>
  <c r="F19" i="69"/>
  <c r="J85" i="56"/>
  <c r="J88" i="65"/>
  <c r="J88" i="52"/>
  <c r="J88" i="69"/>
  <c r="J88" i="57"/>
  <c r="J88" i="36"/>
  <c r="J88" i="48"/>
  <c r="J88" i="61"/>
  <c r="C122" i="54"/>
  <c r="F19" i="52"/>
  <c r="N10" i="53" s="1"/>
  <c r="C10" i="54" s="1"/>
  <c r="Z74" i="49"/>
  <c r="H121" i="50"/>
  <c r="X74" i="49"/>
  <c r="AC74" i="49"/>
  <c r="AB74" i="49"/>
  <c r="AA74" i="49"/>
  <c r="W74" i="49"/>
  <c r="W78" i="49" s="1"/>
  <c r="Y74" i="49"/>
  <c r="R75" i="58"/>
  <c r="E122" i="59"/>
  <c r="Q75" i="58"/>
  <c r="V75" i="58"/>
  <c r="U75" i="58"/>
  <c r="T75" i="58"/>
  <c r="P75" i="58"/>
  <c r="S75" i="58"/>
  <c r="AA74" i="58"/>
  <c r="H121" i="59"/>
  <c r="AB74" i="58"/>
  <c r="W74" i="58"/>
  <c r="W78" i="58" s="1"/>
  <c r="X74" i="58"/>
  <c r="Z74" i="58"/>
  <c r="AC74" i="58"/>
  <c r="Y74" i="58"/>
  <c r="V75" i="66"/>
  <c r="T75" i="66"/>
  <c r="E122" i="67"/>
  <c r="P75" i="66"/>
  <c r="R75" i="66"/>
  <c r="U75" i="66"/>
  <c r="S75" i="66"/>
  <c r="Q75" i="66"/>
  <c r="H19" i="65"/>
  <c r="T10" i="66" s="1"/>
  <c r="F121" i="50"/>
  <c r="C122" i="38"/>
  <c r="F19" i="36"/>
  <c r="N10" i="37" s="1"/>
  <c r="C10" i="38" s="1"/>
  <c r="X74" i="62"/>
  <c r="AB74" i="62"/>
  <c r="H121" i="63"/>
  <c r="Z74" i="62"/>
  <c r="AA74" i="62"/>
  <c r="W74" i="62"/>
  <c r="W78" i="62" s="1"/>
  <c r="Y74" i="62"/>
  <c r="AC74" i="62"/>
  <c r="F121" i="71"/>
  <c r="C122" i="59"/>
  <c r="F19" i="57"/>
  <c r="N10" i="58" s="1"/>
  <c r="C10" i="59" s="1"/>
  <c r="Y74" i="37"/>
  <c r="H121" i="38"/>
  <c r="W74" i="37"/>
  <c r="W78" i="37" s="1"/>
  <c r="AA74" i="37"/>
  <c r="Z74" i="37"/>
  <c r="AB74" i="37"/>
  <c r="X74" i="37"/>
  <c r="AC74" i="37"/>
  <c r="E122" i="54"/>
  <c r="P75" i="53"/>
  <c r="U75" i="53"/>
  <c r="S75" i="53"/>
  <c r="R75" i="53"/>
  <c r="V75" i="53"/>
  <c r="Q75" i="53"/>
  <c r="T75" i="53"/>
  <c r="H19" i="52"/>
  <c r="T10" i="53" s="1"/>
  <c r="E10" i="54" s="1"/>
  <c r="R75" i="62"/>
  <c r="Q75" i="62"/>
  <c r="T75" i="62"/>
  <c r="S75" i="62"/>
  <c r="V75" i="62"/>
  <c r="E122" i="63"/>
  <c r="U75" i="62"/>
  <c r="P75" i="62"/>
  <c r="U75" i="70"/>
  <c r="T75" i="70"/>
  <c r="P75" i="70"/>
  <c r="R75" i="70"/>
  <c r="S75" i="70"/>
  <c r="Q75" i="70"/>
  <c r="V75" i="70"/>
  <c r="E122" i="71"/>
  <c r="H19" i="61"/>
  <c r="T10" i="62" s="1"/>
  <c r="F121" i="63"/>
  <c r="F121" i="38"/>
  <c r="Q75" i="37"/>
  <c r="E122" i="38"/>
  <c r="U75" i="37"/>
  <c r="T75" i="37"/>
  <c r="S75" i="37"/>
  <c r="R75" i="37"/>
  <c r="V75" i="37"/>
  <c r="P75" i="37"/>
  <c r="F121" i="67"/>
  <c r="I25" i="56"/>
  <c r="R91" i="1"/>
  <c r="O124" i="2" s="1"/>
  <c r="S91" i="1"/>
  <c r="P124" i="2" s="1"/>
  <c r="G19" i="1"/>
  <c r="D122" i="2"/>
  <c r="G121" i="2"/>
  <c r="F122" i="2"/>
  <c r="B10" i="2"/>
  <c r="T10" i="9"/>
  <c r="C10" i="2"/>
  <c r="L124" i="2"/>
  <c r="H29" i="1"/>
  <c r="H29" i="56" s="1"/>
  <c r="L29" i="1"/>
  <c r="L29" i="56" s="1"/>
  <c r="P120" i="2"/>
  <c r="V87" i="1"/>
  <c r="R17" i="1"/>
  <c r="O120" i="2"/>
  <c r="U87" i="1"/>
  <c r="J89" i="1"/>
  <c r="J20" i="1" s="1"/>
  <c r="I19" i="1"/>
  <c r="W8" i="9"/>
  <c r="L8" i="2"/>
  <c r="AP73" i="9"/>
  <c r="AN73" i="9"/>
  <c r="AQ73" i="9"/>
  <c r="AM73" i="9"/>
  <c r="AO73" i="9"/>
  <c r="AL73" i="9"/>
  <c r="AK73" i="9"/>
  <c r="T87" i="1"/>
  <c r="N120" i="2"/>
  <c r="Q91" i="1"/>
  <c r="X75" i="9"/>
  <c r="Y75" i="9"/>
  <c r="AA75" i="9"/>
  <c r="W75" i="9"/>
  <c r="Z75" i="9"/>
  <c r="AB75" i="9"/>
  <c r="AC75" i="9"/>
  <c r="AJ77" i="9"/>
  <c r="AF77" i="9"/>
  <c r="AE77" i="9"/>
  <c r="AH77" i="9"/>
  <c r="AI77" i="9"/>
  <c r="AD77" i="9"/>
  <c r="AG77" i="9"/>
  <c r="K124" i="2"/>
  <c r="AG74" i="9"/>
  <c r="AD74" i="9"/>
  <c r="AD78" i="9" s="1"/>
  <c r="AE74" i="9"/>
  <c r="AH74" i="9"/>
  <c r="AF74" i="9"/>
  <c r="AI74" i="9"/>
  <c r="AJ74" i="9"/>
  <c r="H24" i="1"/>
  <c r="O88" i="1"/>
  <c r="K121" i="2"/>
  <c r="Q88" i="1"/>
  <c r="N89" i="1"/>
  <c r="N20" i="1" s="1"/>
  <c r="M88" i="1"/>
  <c r="I121" i="2"/>
  <c r="K19" i="1"/>
  <c r="H122" i="2"/>
  <c r="L89" i="1"/>
  <c r="L20" i="1" s="1"/>
  <c r="H28" i="1"/>
  <c r="H28" i="56" s="1"/>
  <c r="I25" i="1"/>
  <c r="L45" i="76" l="1"/>
  <c r="L44" i="76"/>
  <c r="N45" i="76"/>
  <c r="N17" i="76" s="1"/>
  <c r="N44" i="76"/>
  <c r="N18" i="76" s="1"/>
  <c r="J45" i="76"/>
  <c r="J44" i="76"/>
  <c r="C11" i="63"/>
  <c r="C11" i="71"/>
  <c r="C11" i="67"/>
  <c r="E11" i="63"/>
  <c r="E11" i="71"/>
  <c r="E11" i="67"/>
  <c r="C10" i="63"/>
  <c r="C10" i="71"/>
  <c r="C10" i="67"/>
  <c r="E10" i="63"/>
  <c r="E10" i="71"/>
  <c r="E10" i="67"/>
  <c r="G20" i="61"/>
  <c r="O11" i="62" s="1"/>
  <c r="U11" i="53"/>
  <c r="F11" i="54" s="1"/>
  <c r="G20" i="65"/>
  <c r="O11" i="66" s="1"/>
  <c r="AA11" i="62"/>
  <c r="K20" i="48"/>
  <c r="AA11" i="49" s="1"/>
  <c r="H11" i="50" s="1"/>
  <c r="G20" i="36"/>
  <c r="O11" i="37" s="1"/>
  <c r="D11" i="38" s="1"/>
  <c r="AA11" i="66"/>
  <c r="K20" i="56"/>
  <c r="U11" i="62"/>
  <c r="G20" i="52"/>
  <c r="O11" i="53" s="1"/>
  <c r="D11" i="54" s="1"/>
  <c r="G20" i="57"/>
  <c r="O11" i="58" s="1"/>
  <c r="D11" i="59" s="1"/>
  <c r="W78" i="70"/>
  <c r="U11" i="37"/>
  <c r="F11" i="38" s="1"/>
  <c r="I20" i="56"/>
  <c r="G20" i="69"/>
  <c r="O11" i="70" s="1"/>
  <c r="AA11" i="53"/>
  <c r="H11" i="54" s="1"/>
  <c r="U11" i="58"/>
  <c r="F11" i="59" s="1"/>
  <c r="I20" i="48"/>
  <c r="U11" i="49" s="1"/>
  <c r="F11" i="50" s="1"/>
  <c r="G20" i="48"/>
  <c r="O11" i="49" s="1"/>
  <c r="D11" i="50" s="1"/>
  <c r="AA11" i="70"/>
  <c r="U11" i="66"/>
  <c r="I20" i="69"/>
  <c r="U11" i="70" s="1"/>
  <c r="K20" i="57"/>
  <c r="AA11" i="58" s="1"/>
  <c r="H11" i="59" s="1"/>
  <c r="K20" i="36"/>
  <c r="AA11" i="37" s="1"/>
  <c r="H11" i="38" s="1"/>
  <c r="AB11" i="9"/>
  <c r="I11" i="2"/>
  <c r="AH11" i="9"/>
  <c r="K11" i="2"/>
  <c r="V11" i="9"/>
  <c r="G11" i="2"/>
  <c r="G19" i="56"/>
  <c r="E31" i="1"/>
  <c r="E63" i="1" s="1"/>
  <c r="K19" i="48"/>
  <c r="AA10" i="49" s="1"/>
  <c r="H10" i="50" s="1"/>
  <c r="F122" i="54"/>
  <c r="F122" i="63"/>
  <c r="K19" i="61"/>
  <c r="AA10" i="62" s="1"/>
  <c r="K19" i="65"/>
  <c r="AA10" i="66" s="1"/>
  <c r="F122" i="50"/>
  <c r="K19" i="36"/>
  <c r="AA10" i="37" s="1"/>
  <c r="H10" i="38" s="1"/>
  <c r="F122" i="38"/>
  <c r="K19" i="52"/>
  <c r="AA10" i="53" s="1"/>
  <c r="H10" i="54" s="1"/>
  <c r="F122" i="59"/>
  <c r="F122" i="67"/>
  <c r="N10" i="70"/>
  <c r="F122" i="71"/>
  <c r="Q40" i="76"/>
  <c r="Q40" i="77"/>
  <c r="L41" i="76"/>
  <c r="L41" i="77"/>
  <c r="O40" i="76"/>
  <c r="O40" i="77"/>
  <c r="I19" i="52"/>
  <c r="U10" i="53" s="1"/>
  <c r="F10" i="54" s="1"/>
  <c r="T10" i="70"/>
  <c r="N41" i="76"/>
  <c r="N10" i="76" s="1"/>
  <c r="N41" i="77"/>
  <c r="N10" i="77" s="1"/>
  <c r="J41" i="76"/>
  <c r="J41" i="77"/>
  <c r="M40" i="76"/>
  <c r="M40" i="77"/>
  <c r="C16" i="65"/>
  <c r="C16" i="69"/>
  <c r="C16" i="48"/>
  <c r="C16" i="52"/>
  <c r="C16" i="57"/>
  <c r="C16" i="61"/>
  <c r="C16" i="1"/>
  <c r="C16" i="36"/>
  <c r="I19" i="48"/>
  <c r="U10" i="49" s="1"/>
  <c r="F10" i="50" s="1"/>
  <c r="I19" i="65"/>
  <c r="U10" i="66" s="1"/>
  <c r="I19" i="69"/>
  <c r="I19" i="57"/>
  <c r="U10" i="58" s="1"/>
  <c r="F10" i="59" s="1"/>
  <c r="L86" i="56"/>
  <c r="L19" i="56" s="1"/>
  <c r="L89" i="65"/>
  <c r="L89" i="48"/>
  <c r="L20" i="48" s="1"/>
  <c r="L89" i="36"/>
  <c r="L20" i="36" s="1"/>
  <c r="L89" i="69"/>
  <c r="L89" i="61"/>
  <c r="L89" i="52"/>
  <c r="L20" i="52" s="1"/>
  <c r="L89" i="57"/>
  <c r="L20" i="57" s="1"/>
  <c r="G121" i="54"/>
  <c r="AC75" i="70"/>
  <c r="AB75" i="70"/>
  <c r="Z75" i="70"/>
  <c r="X75" i="70"/>
  <c r="H122" i="71"/>
  <c r="W75" i="70"/>
  <c r="Y75" i="70"/>
  <c r="AA75" i="70"/>
  <c r="I121" i="63"/>
  <c r="AE74" i="37"/>
  <c r="AJ74" i="37"/>
  <c r="AI74" i="37"/>
  <c r="K121" i="38"/>
  <c r="AF74" i="37"/>
  <c r="AH74" i="37"/>
  <c r="AG74" i="37"/>
  <c r="AD74" i="37"/>
  <c r="AD78" i="37" s="1"/>
  <c r="D122" i="38"/>
  <c r="G19" i="36"/>
  <c r="O10" i="37" s="1"/>
  <c r="D10" i="38" s="1"/>
  <c r="K19" i="69"/>
  <c r="X75" i="58"/>
  <c r="Z75" i="58"/>
  <c r="AB75" i="58"/>
  <c r="W75" i="58"/>
  <c r="AC75" i="58"/>
  <c r="AA75" i="58"/>
  <c r="H122" i="59"/>
  <c r="Y75" i="58"/>
  <c r="K19" i="57"/>
  <c r="AA10" i="58" s="1"/>
  <c r="H10" i="59" s="1"/>
  <c r="I121" i="38"/>
  <c r="I19" i="61"/>
  <c r="U10" i="62" s="1"/>
  <c r="N89" i="61"/>
  <c r="N89" i="52"/>
  <c r="N89" i="36"/>
  <c r="N86" i="56"/>
  <c r="N19" i="56" s="1"/>
  <c r="N89" i="48"/>
  <c r="N89" i="65"/>
  <c r="N89" i="57"/>
  <c r="N20" i="57" s="1"/>
  <c r="N89" i="69"/>
  <c r="J89" i="36"/>
  <c r="J20" i="36" s="1"/>
  <c r="J89" i="57"/>
  <c r="J20" i="57" s="1"/>
  <c r="J89" i="48"/>
  <c r="J20" i="48" s="1"/>
  <c r="J89" i="69"/>
  <c r="J20" i="69" s="1"/>
  <c r="J89" i="61"/>
  <c r="J20" i="61" s="1"/>
  <c r="J89" i="52"/>
  <c r="J20" i="52" s="1"/>
  <c r="J89" i="65"/>
  <c r="J20" i="65" s="1"/>
  <c r="J86" i="56"/>
  <c r="J19" i="56" s="1"/>
  <c r="AF74" i="70"/>
  <c r="AD74" i="70"/>
  <c r="AD78" i="70" s="1"/>
  <c r="K121" i="71"/>
  <c r="AG74" i="70"/>
  <c r="AI74" i="70"/>
  <c r="AJ74" i="70"/>
  <c r="AE74" i="70"/>
  <c r="AH74" i="70"/>
  <c r="D122" i="54"/>
  <c r="G19" i="52"/>
  <c r="O10" i="53" s="1"/>
  <c r="D10" i="54" s="1"/>
  <c r="D122" i="71"/>
  <c r="G19" i="69"/>
  <c r="Q88" i="65"/>
  <c r="Q88" i="61"/>
  <c r="Q88" i="52"/>
  <c r="Q88" i="48"/>
  <c r="Q88" i="36"/>
  <c r="Q88" i="69"/>
  <c r="Q88" i="57"/>
  <c r="Q85" i="56"/>
  <c r="I19" i="36"/>
  <c r="U10" i="37" s="1"/>
  <c r="F10" i="38" s="1"/>
  <c r="G121" i="59"/>
  <c r="D122" i="63"/>
  <c r="G19" i="61"/>
  <c r="O10" i="62" s="1"/>
  <c r="Z75" i="37"/>
  <c r="X75" i="37"/>
  <c r="AC75" i="37"/>
  <c r="H122" i="38"/>
  <c r="AB75" i="37"/>
  <c r="AA75" i="37"/>
  <c r="W75" i="37"/>
  <c r="Y75" i="37"/>
  <c r="I121" i="54"/>
  <c r="O88" i="69"/>
  <c r="O88" i="61"/>
  <c r="O88" i="52"/>
  <c r="O88" i="36"/>
  <c r="O85" i="56"/>
  <c r="O88" i="48"/>
  <c r="O88" i="65"/>
  <c r="O88" i="57"/>
  <c r="M88" i="36"/>
  <c r="M88" i="57"/>
  <c r="M85" i="56"/>
  <c r="M88" i="48"/>
  <c r="M88" i="65"/>
  <c r="M88" i="61"/>
  <c r="M88" i="69"/>
  <c r="M88" i="52"/>
  <c r="G121" i="50"/>
  <c r="AI74" i="62"/>
  <c r="AE74" i="62"/>
  <c r="AH74" i="62"/>
  <c r="K121" i="63"/>
  <c r="AG74" i="62"/>
  <c r="AF74" i="62"/>
  <c r="AJ74" i="62"/>
  <c r="AD74" i="62"/>
  <c r="AD78" i="62" s="1"/>
  <c r="G121" i="63"/>
  <c r="D122" i="50"/>
  <c r="G19" i="48"/>
  <c r="O10" i="49" s="1"/>
  <c r="D10" i="50" s="1"/>
  <c r="AJ74" i="66"/>
  <c r="K121" i="67"/>
  <c r="AD74" i="66"/>
  <c r="AD78" i="66" s="1"/>
  <c r="AF74" i="66"/>
  <c r="AH74" i="66"/>
  <c r="AE74" i="66"/>
  <c r="AI74" i="66"/>
  <c r="AG74" i="66"/>
  <c r="AA75" i="62"/>
  <c r="Y75" i="62"/>
  <c r="Z75" i="62"/>
  <c r="AC75" i="62"/>
  <c r="X75" i="62"/>
  <c r="W75" i="62"/>
  <c r="H122" i="63"/>
  <c r="AB75" i="62"/>
  <c r="I121" i="67"/>
  <c r="G121" i="38"/>
  <c r="D122" i="67"/>
  <c r="G19" i="65"/>
  <c r="O10" i="66" s="1"/>
  <c r="AJ74" i="49"/>
  <c r="AE74" i="49"/>
  <c r="K121" i="50"/>
  <c r="AD74" i="49"/>
  <c r="AD78" i="49" s="1"/>
  <c r="AH74" i="49"/>
  <c r="AF74" i="49"/>
  <c r="AG74" i="49"/>
  <c r="AI74" i="49"/>
  <c r="AA75" i="66"/>
  <c r="H122" i="67"/>
  <c r="AC75" i="66"/>
  <c r="Y75" i="66"/>
  <c r="W75" i="66"/>
  <c r="Z75" i="66"/>
  <c r="AB75" i="66"/>
  <c r="X75" i="66"/>
  <c r="I121" i="50"/>
  <c r="G121" i="71"/>
  <c r="AJ74" i="58"/>
  <c r="AE74" i="58"/>
  <c r="AF74" i="58"/>
  <c r="K121" i="59"/>
  <c r="AG74" i="58"/>
  <c r="AD74" i="58"/>
  <c r="AD78" i="58" s="1"/>
  <c r="AI74" i="58"/>
  <c r="AH74" i="58"/>
  <c r="AB75" i="53"/>
  <c r="AC75" i="53"/>
  <c r="Y75" i="53"/>
  <c r="W75" i="53"/>
  <c r="Z75" i="53"/>
  <c r="H122" i="54"/>
  <c r="AA75" i="53"/>
  <c r="X75" i="53"/>
  <c r="I121" i="59"/>
  <c r="G121" i="67"/>
  <c r="D122" i="59"/>
  <c r="G19" i="57"/>
  <c r="O10" i="58" s="1"/>
  <c r="D10" i="59" s="1"/>
  <c r="AF74" i="53"/>
  <c r="AD74" i="53"/>
  <c r="AD78" i="53" s="1"/>
  <c r="K121" i="54"/>
  <c r="AJ74" i="53"/>
  <c r="AG74" i="53"/>
  <c r="AH74" i="53"/>
  <c r="AE74" i="53"/>
  <c r="AI74" i="53"/>
  <c r="AC75" i="49"/>
  <c r="AB75" i="49"/>
  <c r="Z75" i="49"/>
  <c r="W75" i="49"/>
  <c r="AA75" i="49"/>
  <c r="H122" i="50"/>
  <c r="Y75" i="49"/>
  <c r="X75" i="49"/>
  <c r="I121" i="71"/>
  <c r="H25" i="1"/>
  <c r="H27" i="1" s="1"/>
  <c r="H24" i="56"/>
  <c r="X87" i="1"/>
  <c r="AA87" i="1" s="1"/>
  <c r="V91" i="1"/>
  <c r="G122" i="2"/>
  <c r="O10" i="9"/>
  <c r="AA10" i="9"/>
  <c r="U10" i="9"/>
  <c r="E10" i="2"/>
  <c r="AD8" i="9"/>
  <c r="G93" i="2"/>
  <c r="J28" i="1" s="1"/>
  <c r="J28" i="56" s="1"/>
  <c r="O29" i="1"/>
  <c r="O29" i="56" s="1"/>
  <c r="R29" i="1"/>
  <c r="R29" i="56" s="1"/>
  <c r="G104" i="2"/>
  <c r="J29" i="1" s="1"/>
  <c r="J29" i="56" s="1"/>
  <c r="K29" i="1"/>
  <c r="K29" i="56" s="1"/>
  <c r="G68" i="2"/>
  <c r="J24" i="1" s="1"/>
  <c r="Y87" i="1"/>
  <c r="S120" i="2"/>
  <c r="O8" i="2"/>
  <c r="U17" i="1"/>
  <c r="U91" i="1"/>
  <c r="R120" i="2"/>
  <c r="J19" i="1"/>
  <c r="AS73" i="9"/>
  <c r="AT73" i="9"/>
  <c r="AV73" i="9"/>
  <c r="AU73" i="9"/>
  <c r="AR73" i="9"/>
  <c r="AW73" i="9"/>
  <c r="AX73" i="9"/>
  <c r="Q120" i="2"/>
  <c r="W87" i="1"/>
  <c r="T91" i="1"/>
  <c r="AM74" i="9"/>
  <c r="AL74" i="9"/>
  <c r="AQ74" i="9"/>
  <c r="AN74" i="9"/>
  <c r="AK74" i="9"/>
  <c r="AK78" i="9" s="1"/>
  <c r="AO74" i="9"/>
  <c r="AP74" i="9"/>
  <c r="AL77" i="9"/>
  <c r="AK77" i="9"/>
  <c r="N124" i="2"/>
  <c r="AO77" i="9"/>
  <c r="AN77" i="9"/>
  <c r="AP77" i="9"/>
  <c r="AQ77" i="9"/>
  <c r="AM77" i="9"/>
  <c r="AI75" i="9"/>
  <c r="AJ75" i="9"/>
  <c r="AD75" i="9"/>
  <c r="AH75" i="9"/>
  <c r="AE75" i="9"/>
  <c r="AF75" i="9"/>
  <c r="AG75" i="9"/>
  <c r="AV61" i="9"/>
  <c r="T23" i="1" s="1"/>
  <c r="T23" i="56" s="1"/>
  <c r="R28" i="1"/>
  <c r="R28" i="56" s="1"/>
  <c r="O28" i="1"/>
  <c r="O28" i="56" s="1"/>
  <c r="L28" i="1"/>
  <c r="L28" i="56" s="1"/>
  <c r="O24" i="1"/>
  <c r="O24" i="56" s="1"/>
  <c r="R24" i="1"/>
  <c r="R24" i="56" s="1"/>
  <c r="I122" i="2"/>
  <c r="M89" i="1"/>
  <c r="M20" i="1" s="1"/>
  <c r="N19" i="1"/>
  <c r="K122" i="2"/>
  <c r="O89" i="1"/>
  <c r="O20" i="1" s="1"/>
  <c r="Q89" i="1"/>
  <c r="Q20" i="1" s="1"/>
  <c r="N121" i="2"/>
  <c r="R88" i="1"/>
  <c r="T88" i="1"/>
  <c r="P88" i="1"/>
  <c r="L121" i="2"/>
  <c r="J121" i="2"/>
  <c r="L19" i="1"/>
  <c r="J19" i="61" l="1"/>
  <c r="V10" i="62" s="1"/>
  <c r="G10" i="63" s="1"/>
  <c r="O44" i="76"/>
  <c r="O45" i="76"/>
  <c r="M45" i="76"/>
  <c r="M44" i="76"/>
  <c r="Q44" i="76"/>
  <c r="Q18" i="76" s="1"/>
  <c r="Q45" i="76"/>
  <c r="Q17" i="76" s="1"/>
  <c r="H11" i="63"/>
  <c r="H11" i="67"/>
  <c r="H11" i="71"/>
  <c r="D11" i="63"/>
  <c r="D11" i="71"/>
  <c r="D11" i="67"/>
  <c r="J19" i="48"/>
  <c r="V10" i="49" s="1"/>
  <c r="G10" i="50" s="1"/>
  <c r="F11" i="63"/>
  <c r="F11" i="67"/>
  <c r="F11" i="71"/>
  <c r="D10" i="63"/>
  <c r="D10" i="71"/>
  <c r="D10" i="67"/>
  <c r="F10" i="63"/>
  <c r="F10" i="71"/>
  <c r="F10" i="67"/>
  <c r="H10" i="63"/>
  <c r="H10" i="71"/>
  <c r="H10" i="67"/>
  <c r="V11" i="70"/>
  <c r="V11" i="49"/>
  <c r="G11" i="50" s="1"/>
  <c r="AB11" i="49"/>
  <c r="I11" i="50" s="1"/>
  <c r="V11" i="58"/>
  <c r="G11" i="59" s="1"/>
  <c r="L20" i="65"/>
  <c r="AB11" i="66" s="1"/>
  <c r="L20" i="61"/>
  <c r="AB11" i="62" s="1"/>
  <c r="L20" i="56"/>
  <c r="V11" i="53"/>
  <c r="G11" i="54" s="1"/>
  <c r="V11" i="62"/>
  <c r="AB11" i="37"/>
  <c r="I11" i="38" s="1"/>
  <c r="V11" i="37"/>
  <c r="G11" i="38" s="1"/>
  <c r="N20" i="61"/>
  <c r="AH11" i="62" s="1"/>
  <c r="AB11" i="58"/>
  <c r="I11" i="59" s="1"/>
  <c r="N20" i="56"/>
  <c r="N20" i="48"/>
  <c r="AH11" i="49" s="1"/>
  <c r="K11" i="50" s="1"/>
  <c r="N20" i="36"/>
  <c r="AH11" i="37" s="1"/>
  <c r="K11" i="38" s="1"/>
  <c r="N20" i="65"/>
  <c r="AH11" i="66" s="1"/>
  <c r="V11" i="66"/>
  <c r="AH11" i="58"/>
  <c r="K11" i="59" s="1"/>
  <c r="AB11" i="53"/>
  <c r="I11" i="54" s="1"/>
  <c r="N20" i="52"/>
  <c r="AH11" i="53" s="1"/>
  <c r="K11" i="54" s="1"/>
  <c r="L20" i="69"/>
  <c r="AB11" i="70" s="1"/>
  <c r="J20" i="56"/>
  <c r="N20" i="69"/>
  <c r="AH11" i="70" s="1"/>
  <c r="AI11" i="9"/>
  <c r="L11" i="2"/>
  <c r="AC11" i="9"/>
  <c r="J11" i="2"/>
  <c r="AO11" i="9"/>
  <c r="N11" i="2"/>
  <c r="E27" i="56"/>
  <c r="E31" i="56" s="1"/>
  <c r="E63" i="56" s="1"/>
  <c r="G122" i="38"/>
  <c r="N19" i="61"/>
  <c r="AH10" i="62" s="1"/>
  <c r="I122" i="59"/>
  <c r="G122" i="67"/>
  <c r="N19" i="57"/>
  <c r="AH10" i="58" s="1"/>
  <c r="K10" i="59" s="1"/>
  <c r="I122" i="54"/>
  <c r="G122" i="54"/>
  <c r="N19" i="65"/>
  <c r="AH10" i="66" s="1"/>
  <c r="I122" i="63"/>
  <c r="G122" i="63"/>
  <c r="N19" i="48"/>
  <c r="AH10" i="49" s="1"/>
  <c r="K10" i="50" s="1"/>
  <c r="I122" i="38"/>
  <c r="G122" i="50"/>
  <c r="I122" i="50"/>
  <c r="G122" i="59"/>
  <c r="N19" i="52"/>
  <c r="AH10" i="53" s="1"/>
  <c r="K10" i="54" s="1"/>
  <c r="I122" i="67"/>
  <c r="C15" i="1"/>
  <c r="U120" i="2"/>
  <c r="O10" i="70"/>
  <c r="G122" i="71"/>
  <c r="Q41" i="76"/>
  <c r="Q10" i="76" s="1"/>
  <c r="Q41" i="77"/>
  <c r="Q10" i="77" s="1"/>
  <c r="O41" i="76"/>
  <c r="O41" i="77"/>
  <c r="P40" i="76"/>
  <c r="P40" i="77"/>
  <c r="M41" i="76"/>
  <c r="M41" i="77"/>
  <c r="T40" i="76"/>
  <c r="T40" i="77"/>
  <c r="R40" i="76"/>
  <c r="R40" i="77"/>
  <c r="N19" i="69"/>
  <c r="U10" i="70"/>
  <c r="AA10" i="70"/>
  <c r="I122" i="71"/>
  <c r="C15" i="61"/>
  <c r="C15" i="48"/>
  <c r="C15" i="65"/>
  <c r="C15" i="69"/>
  <c r="C15" i="57"/>
  <c r="C15" i="36"/>
  <c r="C15" i="52"/>
  <c r="L19" i="65"/>
  <c r="AB10" i="66" s="1"/>
  <c r="H27" i="56"/>
  <c r="J19" i="65"/>
  <c r="V10" i="66" s="1"/>
  <c r="L19" i="69"/>
  <c r="L19" i="36"/>
  <c r="AB10" i="37" s="1"/>
  <c r="I10" i="38" s="1"/>
  <c r="L19" i="52"/>
  <c r="AB10" i="53" s="1"/>
  <c r="I10" i="54" s="1"/>
  <c r="J19" i="57"/>
  <c r="V10" i="58" s="1"/>
  <c r="G10" i="59" s="1"/>
  <c r="L19" i="61"/>
  <c r="AB10" i="62" s="1"/>
  <c r="J19" i="52"/>
  <c r="V10" i="53" s="1"/>
  <c r="G10" i="54" s="1"/>
  <c r="AM74" i="37"/>
  <c r="N121" i="38"/>
  <c r="AK74" i="37"/>
  <c r="AK78" i="37" s="1"/>
  <c r="AN74" i="37"/>
  <c r="AQ74" i="37"/>
  <c r="AL74" i="37"/>
  <c r="AP74" i="37"/>
  <c r="AO74" i="37"/>
  <c r="L19" i="48"/>
  <c r="AB10" i="49" s="1"/>
  <c r="I10" i="50" s="1"/>
  <c r="J121" i="59"/>
  <c r="P88" i="65"/>
  <c r="P88" i="61"/>
  <c r="P88" i="36"/>
  <c r="P88" i="48"/>
  <c r="P88" i="69"/>
  <c r="P88" i="52"/>
  <c r="P88" i="57"/>
  <c r="P85" i="56"/>
  <c r="M86" i="56"/>
  <c r="M19" i="56" s="1"/>
  <c r="M89" i="65"/>
  <c r="M89" i="57"/>
  <c r="M20" i="57" s="1"/>
  <c r="M89" i="48"/>
  <c r="M20" i="48" s="1"/>
  <c r="M89" i="69"/>
  <c r="M89" i="36"/>
  <c r="M89" i="61"/>
  <c r="M20" i="61" s="1"/>
  <c r="M89" i="52"/>
  <c r="J121" i="38"/>
  <c r="L121" i="50"/>
  <c r="N121" i="54"/>
  <c r="AP74" i="53"/>
  <c r="AO74" i="53"/>
  <c r="AN74" i="53"/>
  <c r="AM74" i="53"/>
  <c r="AL74" i="53"/>
  <c r="AQ74" i="53"/>
  <c r="AK74" i="53"/>
  <c r="AK78" i="53" s="1"/>
  <c r="L121" i="59"/>
  <c r="R85" i="56"/>
  <c r="R88" i="65"/>
  <c r="R88" i="61"/>
  <c r="R88" i="52"/>
  <c r="R88" i="69"/>
  <c r="R88" i="36"/>
  <c r="R88" i="57"/>
  <c r="R88" i="48"/>
  <c r="L121" i="38"/>
  <c r="J121" i="63"/>
  <c r="T88" i="57"/>
  <c r="T88" i="69"/>
  <c r="T88" i="61"/>
  <c r="T88" i="65"/>
  <c r="T88" i="52"/>
  <c r="T88" i="48"/>
  <c r="T85" i="56"/>
  <c r="T88" i="36"/>
  <c r="J121" i="54"/>
  <c r="AE75" i="62"/>
  <c r="AG75" i="62"/>
  <c r="AH75" i="62"/>
  <c r="AF75" i="62"/>
  <c r="K122" i="63"/>
  <c r="AI75" i="62"/>
  <c r="AD75" i="62"/>
  <c r="AJ75" i="62"/>
  <c r="Q89" i="69"/>
  <c r="Q20" i="69" s="1"/>
  <c r="Q89" i="61"/>
  <c r="Q19" i="61" s="1"/>
  <c r="AO10" i="62" s="1"/>
  <c r="Q89" i="52"/>
  <c r="Q20" i="52" s="1"/>
  <c r="Q86" i="56"/>
  <c r="Q19" i="56" s="1"/>
  <c r="Q89" i="65"/>
  <c r="Q19" i="65" s="1"/>
  <c r="AO10" i="66" s="1"/>
  <c r="Q89" i="57"/>
  <c r="Q89" i="36"/>
  <c r="Q19" i="36" s="1"/>
  <c r="AO10" i="37" s="1"/>
  <c r="N10" i="38" s="1"/>
  <c r="Q89" i="48"/>
  <c r="Q19" i="48" s="1"/>
  <c r="AO10" i="49" s="1"/>
  <c r="N10" i="50" s="1"/>
  <c r="L19" i="57"/>
  <c r="AB10" i="58" s="1"/>
  <c r="I10" i="59" s="1"/>
  <c r="J19" i="36"/>
  <c r="V10" i="37" s="1"/>
  <c r="G10" i="38" s="1"/>
  <c r="J121" i="67"/>
  <c r="L121" i="63"/>
  <c r="AL74" i="58"/>
  <c r="AM74" i="58"/>
  <c r="AK74" i="58"/>
  <c r="AK78" i="58" s="1"/>
  <c r="AP74" i="58"/>
  <c r="N121" i="59"/>
  <c r="AQ74" i="58"/>
  <c r="AO74" i="58"/>
  <c r="AN74" i="58"/>
  <c r="AI75" i="66"/>
  <c r="AG75" i="66"/>
  <c r="AH75" i="66"/>
  <c r="AE75" i="66"/>
  <c r="AF75" i="66"/>
  <c r="AJ75" i="66"/>
  <c r="AD75" i="66"/>
  <c r="K122" i="67"/>
  <c r="J121" i="71"/>
  <c r="AG75" i="70"/>
  <c r="AE75" i="70"/>
  <c r="AH75" i="70"/>
  <c r="AF75" i="70"/>
  <c r="K122" i="71"/>
  <c r="AD75" i="70"/>
  <c r="AI75" i="70"/>
  <c r="AJ75" i="70"/>
  <c r="O89" i="61"/>
  <c r="L122" i="63" s="1"/>
  <c r="O89" i="52"/>
  <c r="L122" i="54" s="1"/>
  <c r="O86" i="56"/>
  <c r="O19" i="56" s="1"/>
  <c r="O89" i="48"/>
  <c r="L122" i="50" s="1"/>
  <c r="O89" i="57"/>
  <c r="L122" i="59" s="1"/>
  <c r="O89" i="36"/>
  <c r="L122" i="38" s="1"/>
  <c r="O89" i="69"/>
  <c r="O89" i="65"/>
  <c r="L122" i="67" s="1"/>
  <c r="J19" i="69"/>
  <c r="J121" i="50"/>
  <c r="L121" i="54"/>
  <c r="AO74" i="70"/>
  <c r="N121" i="71"/>
  <c r="AQ74" i="70"/>
  <c r="AM74" i="70"/>
  <c r="AN74" i="70"/>
  <c r="AL74" i="70"/>
  <c r="AK74" i="70"/>
  <c r="AK78" i="70" s="1"/>
  <c r="AP74" i="70"/>
  <c r="AD75" i="58"/>
  <c r="AF75" i="58"/>
  <c r="AE75" i="58"/>
  <c r="AJ75" i="58"/>
  <c r="AI75" i="58"/>
  <c r="AH75" i="58"/>
  <c r="K122" i="59"/>
  <c r="AG75" i="58"/>
  <c r="L121" i="71"/>
  <c r="AO74" i="49"/>
  <c r="AL74" i="49"/>
  <c r="AM74" i="49"/>
  <c r="AP74" i="49"/>
  <c r="N121" i="50"/>
  <c r="AK74" i="49"/>
  <c r="AK78" i="49" s="1"/>
  <c r="AQ74" i="49"/>
  <c r="AN74" i="49"/>
  <c r="AG75" i="49"/>
  <c r="AD75" i="49"/>
  <c r="AJ75" i="49"/>
  <c r="K122" i="50"/>
  <c r="AI75" i="49"/>
  <c r="AH75" i="49"/>
  <c r="AE75" i="49"/>
  <c r="AF75" i="49"/>
  <c r="L121" i="67"/>
  <c r="AM74" i="62"/>
  <c r="AQ74" i="62"/>
  <c r="AP74" i="62"/>
  <c r="AO74" i="62"/>
  <c r="AN74" i="62"/>
  <c r="AL74" i="62"/>
  <c r="N121" i="63"/>
  <c r="AK74" i="62"/>
  <c r="AK78" i="62" s="1"/>
  <c r="AE75" i="37"/>
  <c r="AG75" i="37"/>
  <c r="AD75" i="37"/>
  <c r="AJ75" i="37"/>
  <c r="AH75" i="37"/>
  <c r="AF75" i="37"/>
  <c r="AI75" i="37"/>
  <c r="K122" i="38"/>
  <c r="N19" i="36"/>
  <c r="AH10" i="37" s="1"/>
  <c r="K10" i="38" s="1"/>
  <c r="AO74" i="66"/>
  <c r="AN74" i="66"/>
  <c r="AM74" i="66"/>
  <c r="AK74" i="66"/>
  <c r="AK78" i="66" s="1"/>
  <c r="AL74" i="66"/>
  <c r="AP74" i="66"/>
  <c r="AQ74" i="66"/>
  <c r="N121" i="67"/>
  <c r="AF75" i="53"/>
  <c r="AD75" i="53"/>
  <c r="AI75" i="53"/>
  <c r="AG75" i="53"/>
  <c r="AJ75" i="53"/>
  <c r="AE75" i="53"/>
  <c r="K122" i="54"/>
  <c r="AH75" i="53"/>
  <c r="J25" i="1"/>
  <c r="J27" i="1" s="1"/>
  <c r="I27" i="1" s="1"/>
  <c r="J24" i="56"/>
  <c r="H25" i="56"/>
  <c r="S124" i="2"/>
  <c r="Y91" i="1"/>
  <c r="V124" i="2" s="1"/>
  <c r="X91" i="1"/>
  <c r="U124" i="2" s="1"/>
  <c r="X17" i="1"/>
  <c r="M19" i="1"/>
  <c r="D10" i="2"/>
  <c r="AH10" i="9"/>
  <c r="V10" i="9"/>
  <c r="F10" i="2"/>
  <c r="AB10" i="9"/>
  <c r="H10" i="2"/>
  <c r="R124" i="2"/>
  <c r="AK8" i="9"/>
  <c r="K28" i="1"/>
  <c r="K28" i="56" s="1"/>
  <c r="K24" i="1"/>
  <c r="V120" i="2"/>
  <c r="AB87" i="1"/>
  <c r="R8" i="2"/>
  <c r="AU74" i="9"/>
  <c r="AR74" i="9"/>
  <c r="AR78" i="9" s="1"/>
  <c r="AV74" i="9"/>
  <c r="AW74" i="9"/>
  <c r="AX74" i="9"/>
  <c r="AT74" i="9"/>
  <c r="AS74" i="9"/>
  <c r="X120" i="2"/>
  <c r="AD87" i="1"/>
  <c r="AA91" i="1"/>
  <c r="AA17" i="1"/>
  <c r="AI57" i="9"/>
  <c r="AV77" i="9"/>
  <c r="AU77" i="9"/>
  <c r="AW77" i="9"/>
  <c r="AX77" i="9"/>
  <c r="Q124" i="2"/>
  <c r="AR77" i="9"/>
  <c r="AS77" i="9"/>
  <c r="AT77" i="9"/>
  <c r="AL75" i="9"/>
  <c r="AK75" i="9"/>
  <c r="AM75" i="9"/>
  <c r="AN75" i="9"/>
  <c r="AO75" i="9"/>
  <c r="AQ75" i="9"/>
  <c r="AP75" i="9"/>
  <c r="BD73" i="9"/>
  <c r="BA73" i="9"/>
  <c r="BE73" i="9"/>
  <c r="AY73" i="9"/>
  <c r="BC73" i="9"/>
  <c r="AZ73" i="9"/>
  <c r="BB73" i="9"/>
  <c r="Z87" i="1"/>
  <c r="T120" i="2"/>
  <c r="W91" i="1"/>
  <c r="Q121" i="2"/>
  <c r="W88" i="1"/>
  <c r="U88" i="1"/>
  <c r="T89" i="1"/>
  <c r="T20" i="1" s="1"/>
  <c r="S88" i="1"/>
  <c r="O121" i="2"/>
  <c r="J122" i="2"/>
  <c r="P89" i="1"/>
  <c r="P20" i="1" s="1"/>
  <c r="L122" i="2"/>
  <c r="M121" i="2"/>
  <c r="O19" i="1"/>
  <c r="Q19" i="1"/>
  <c r="R89" i="1"/>
  <c r="R20" i="1" s="1"/>
  <c r="N122" i="2"/>
  <c r="G10" i="67" l="1"/>
  <c r="G10" i="71"/>
  <c r="R45" i="76"/>
  <c r="R44" i="76"/>
  <c r="T44" i="76"/>
  <c r="T18" i="76" s="1"/>
  <c r="T45" i="76"/>
  <c r="T17" i="76" s="1"/>
  <c r="P45" i="76"/>
  <c r="P44" i="76"/>
  <c r="I11" i="63"/>
  <c r="I11" i="67"/>
  <c r="I11" i="71"/>
  <c r="K11" i="63"/>
  <c r="K11" i="67"/>
  <c r="K11" i="71"/>
  <c r="G11" i="63"/>
  <c r="G11" i="67"/>
  <c r="G11" i="71"/>
  <c r="K10" i="63"/>
  <c r="K10" i="71"/>
  <c r="K10" i="67"/>
  <c r="I10" i="63"/>
  <c r="I10" i="71"/>
  <c r="I10" i="67"/>
  <c r="N10" i="63"/>
  <c r="N10" i="71"/>
  <c r="N10" i="67"/>
  <c r="O20" i="61"/>
  <c r="AI11" i="62" s="1"/>
  <c r="Q20" i="65"/>
  <c r="AO11" i="66" s="1"/>
  <c r="Q20" i="61"/>
  <c r="Q20" i="56"/>
  <c r="AC11" i="49"/>
  <c r="J11" i="50" s="1"/>
  <c r="O20" i="48"/>
  <c r="AI11" i="49" s="1"/>
  <c r="L11" i="50" s="1"/>
  <c r="Q20" i="36"/>
  <c r="AO11" i="37" s="1"/>
  <c r="N11" i="38" s="1"/>
  <c r="O20" i="36"/>
  <c r="AI11" i="37" s="1"/>
  <c r="L11" i="38" s="1"/>
  <c r="O20" i="52"/>
  <c r="AI11" i="53" s="1"/>
  <c r="L11" i="54" s="1"/>
  <c r="AC11" i="58"/>
  <c r="J11" i="59" s="1"/>
  <c r="Q20" i="48"/>
  <c r="AO11" i="49" s="1"/>
  <c r="N11" i="50" s="1"/>
  <c r="O20" i="57"/>
  <c r="AI11" i="58" s="1"/>
  <c r="L11" i="59" s="1"/>
  <c r="M20" i="56"/>
  <c r="O20" i="65"/>
  <c r="AI11" i="66" s="1"/>
  <c r="M20" i="52"/>
  <c r="AC11" i="53" s="1"/>
  <c r="J11" i="54" s="1"/>
  <c r="M20" i="65"/>
  <c r="AC11" i="66" s="1"/>
  <c r="O20" i="69"/>
  <c r="AI11" i="70" s="1"/>
  <c r="AO11" i="70"/>
  <c r="AC11" i="62"/>
  <c r="AO11" i="53"/>
  <c r="N11" i="54" s="1"/>
  <c r="M20" i="69"/>
  <c r="AC11" i="70" s="1"/>
  <c r="M20" i="36"/>
  <c r="AC11" i="37" s="1"/>
  <c r="J11" i="38" s="1"/>
  <c r="Q20" i="57"/>
  <c r="AO11" i="58" s="1"/>
  <c r="N11" i="59" s="1"/>
  <c r="O20" i="56"/>
  <c r="AP11" i="9"/>
  <c r="O11" i="2"/>
  <c r="AV11" i="9"/>
  <c r="Q11" i="2"/>
  <c r="AJ11" i="9"/>
  <c r="M11" i="2"/>
  <c r="AO11" i="62"/>
  <c r="J122" i="50"/>
  <c r="J122" i="59"/>
  <c r="J122" i="54"/>
  <c r="J122" i="63"/>
  <c r="J122" i="38"/>
  <c r="V10" i="70"/>
  <c r="U40" i="76"/>
  <c r="U40" i="77"/>
  <c r="P41" i="76"/>
  <c r="P41" i="77"/>
  <c r="AB10" i="70"/>
  <c r="AH10" i="70"/>
  <c r="T41" i="76"/>
  <c r="T10" i="76" s="1"/>
  <c r="T41" i="77"/>
  <c r="T10" i="77" s="1"/>
  <c r="Q19" i="69"/>
  <c r="R41" i="76"/>
  <c r="R41" i="77"/>
  <c r="S40" i="76"/>
  <c r="S40" i="77"/>
  <c r="W40" i="76"/>
  <c r="W40" i="77"/>
  <c r="H31" i="1"/>
  <c r="H63" i="1" s="1"/>
  <c r="J31" i="1"/>
  <c r="J63" i="1" s="1"/>
  <c r="H31" i="56"/>
  <c r="H63" i="56" s="1"/>
  <c r="O19" i="48"/>
  <c r="AI10" i="49" s="1"/>
  <c r="L10" i="50" s="1"/>
  <c r="O19" i="65"/>
  <c r="AI10" i="66" s="1"/>
  <c r="O19" i="52"/>
  <c r="AI10" i="53" s="1"/>
  <c r="L10" i="54" s="1"/>
  <c r="M19" i="48"/>
  <c r="AC10" i="49" s="1"/>
  <c r="J10" i="50" s="1"/>
  <c r="M19" i="57"/>
  <c r="AC10" i="58" s="1"/>
  <c r="J10" i="59" s="1"/>
  <c r="M19" i="52"/>
  <c r="AC10" i="53" s="1"/>
  <c r="J10" i="54" s="1"/>
  <c r="M19" i="61"/>
  <c r="AC10" i="62" s="1"/>
  <c r="O121" i="54"/>
  <c r="AV74" i="49"/>
  <c r="AU74" i="49"/>
  <c r="AR74" i="49"/>
  <c r="AR78" i="49" s="1"/>
  <c r="Q121" i="50"/>
  <c r="AX74" i="49"/>
  <c r="AW74" i="49"/>
  <c r="AS74" i="49"/>
  <c r="AT74" i="49"/>
  <c r="P89" i="69"/>
  <c r="P89" i="61"/>
  <c r="P89" i="65"/>
  <c r="M122" i="67" s="1"/>
  <c r="P89" i="52"/>
  <c r="M122" i="54" s="1"/>
  <c r="P86" i="56"/>
  <c r="P19" i="56" s="1"/>
  <c r="P89" i="48"/>
  <c r="M122" i="50" s="1"/>
  <c r="P89" i="36"/>
  <c r="M122" i="38" s="1"/>
  <c r="P89" i="57"/>
  <c r="M122" i="59" s="1"/>
  <c r="J122" i="67"/>
  <c r="M19" i="65"/>
  <c r="AC10" i="66" s="1"/>
  <c r="M121" i="63"/>
  <c r="W88" i="69"/>
  <c r="W88" i="61"/>
  <c r="W88" i="52"/>
  <c r="W88" i="36"/>
  <c r="W88" i="57"/>
  <c r="W88" i="48"/>
  <c r="W85" i="56"/>
  <c r="W88" i="65"/>
  <c r="N122" i="59"/>
  <c r="AQ75" i="58"/>
  <c r="AL75" i="58"/>
  <c r="AP75" i="58"/>
  <c r="AO75" i="58"/>
  <c r="AM75" i="58"/>
  <c r="AK75" i="58"/>
  <c r="AN75" i="58"/>
  <c r="Q19" i="57"/>
  <c r="AO10" i="58" s="1"/>
  <c r="N10" i="59" s="1"/>
  <c r="AL75" i="37"/>
  <c r="N122" i="38"/>
  <c r="AP75" i="37"/>
  <c r="AM75" i="37"/>
  <c r="AK75" i="37"/>
  <c r="AO75" i="37"/>
  <c r="AN75" i="37"/>
  <c r="AQ75" i="37"/>
  <c r="L122" i="71"/>
  <c r="O19" i="69"/>
  <c r="AS74" i="62"/>
  <c r="AW74" i="62"/>
  <c r="AU74" i="62"/>
  <c r="Q121" i="63"/>
  <c r="AX74" i="62"/>
  <c r="AR74" i="62"/>
  <c r="AR78" i="62" s="1"/>
  <c r="AV74" i="62"/>
  <c r="AT74" i="62"/>
  <c r="U88" i="69"/>
  <c r="U88" i="57"/>
  <c r="U88" i="36"/>
  <c r="U88" i="61"/>
  <c r="U88" i="65"/>
  <c r="U88" i="52"/>
  <c r="U88" i="48"/>
  <c r="U85" i="56"/>
  <c r="O19" i="57"/>
  <c r="AI10" i="58" s="1"/>
  <c r="L10" i="59" s="1"/>
  <c r="J122" i="71"/>
  <c r="M19" i="69"/>
  <c r="M121" i="71"/>
  <c r="AR74" i="53"/>
  <c r="AR78" i="53" s="1"/>
  <c r="AU74" i="53"/>
  <c r="Q121" i="54"/>
  <c r="AT74" i="53"/>
  <c r="AW74" i="53"/>
  <c r="AV74" i="53"/>
  <c r="AX74" i="53"/>
  <c r="AS74" i="53"/>
  <c r="O121" i="63"/>
  <c r="M121" i="50"/>
  <c r="O19" i="61"/>
  <c r="AI10" i="62" s="1"/>
  <c r="AN75" i="66"/>
  <c r="AM75" i="66"/>
  <c r="AK75" i="66"/>
  <c r="AO75" i="66"/>
  <c r="AQ75" i="66"/>
  <c r="N122" i="67"/>
  <c r="AP75" i="66"/>
  <c r="AL75" i="66"/>
  <c r="Q121" i="67"/>
  <c r="AW74" i="66"/>
  <c r="AX74" i="66"/>
  <c r="AS74" i="66"/>
  <c r="AU74" i="66"/>
  <c r="AV74" i="66"/>
  <c r="AR74" i="66"/>
  <c r="AR78" i="66" s="1"/>
  <c r="AT74" i="66"/>
  <c r="O121" i="67"/>
  <c r="M121" i="38"/>
  <c r="AN75" i="53"/>
  <c r="AL75" i="53"/>
  <c r="AP75" i="53"/>
  <c r="AO75" i="53"/>
  <c r="AM75" i="53"/>
  <c r="AQ75" i="53"/>
  <c r="AK75" i="53"/>
  <c r="N122" i="54"/>
  <c r="Q121" i="71"/>
  <c r="AV74" i="70"/>
  <c r="AU74" i="70"/>
  <c r="AS74" i="70"/>
  <c r="AW74" i="70"/>
  <c r="AT74" i="70"/>
  <c r="AR74" i="70"/>
  <c r="AR78" i="70" s="1"/>
  <c r="AX74" i="70"/>
  <c r="M121" i="67"/>
  <c r="AP75" i="62"/>
  <c r="AO75" i="62"/>
  <c r="AN75" i="62"/>
  <c r="N122" i="63"/>
  <c r="AQ75" i="62"/>
  <c r="AL75" i="62"/>
  <c r="AM75" i="62"/>
  <c r="AK75" i="62"/>
  <c r="AX74" i="58"/>
  <c r="AW74" i="58"/>
  <c r="AR74" i="58"/>
  <c r="AR78" i="58" s="1"/>
  <c r="AV74" i="58"/>
  <c r="AS74" i="58"/>
  <c r="Q121" i="59"/>
  <c r="AU74" i="58"/>
  <c r="AT74" i="58"/>
  <c r="O121" i="59"/>
  <c r="Q19" i="52"/>
  <c r="AO10" i="53" s="1"/>
  <c r="N10" i="54" s="1"/>
  <c r="M19" i="36"/>
  <c r="AC10" i="37" s="1"/>
  <c r="J10" i="38" s="1"/>
  <c r="O121" i="50"/>
  <c r="R89" i="36"/>
  <c r="O122" i="38" s="1"/>
  <c r="R89" i="65"/>
  <c r="O122" i="67" s="1"/>
  <c r="R89" i="57"/>
  <c r="R20" i="57" s="1"/>
  <c r="R89" i="61"/>
  <c r="O122" i="63" s="1"/>
  <c r="R89" i="69"/>
  <c r="R86" i="56"/>
  <c r="R19" i="56" s="1"/>
  <c r="R89" i="48"/>
  <c r="O122" i="50" s="1"/>
  <c r="R89" i="52"/>
  <c r="S85" i="56"/>
  <c r="S88" i="65"/>
  <c r="S88" i="57"/>
  <c r="S88" i="48"/>
  <c r="S88" i="52"/>
  <c r="S88" i="69"/>
  <c r="S88" i="61"/>
  <c r="S88" i="36"/>
  <c r="AK75" i="70"/>
  <c r="AP75" i="70"/>
  <c r="N122" i="71"/>
  <c r="AM75" i="70"/>
  <c r="AQ75" i="70"/>
  <c r="AO75" i="70"/>
  <c r="AN75" i="70"/>
  <c r="AL75" i="70"/>
  <c r="AW74" i="37"/>
  <c r="AS74" i="37"/>
  <c r="AT74" i="37"/>
  <c r="AR74" i="37"/>
  <c r="AR78" i="37" s="1"/>
  <c r="Q121" i="38"/>
  <c r="AV74" i="37"/>
  <c r="AX74" i="37"/>
  <c r="AU74" i="37"/>
  <c r="O19" i="36"/>
  <c r="AI10" i="37" s="1"/>
  <c r="L10" i="38" s="1"/>
  <c r="O121" i="38"/>
  <c r="M121" i="59"/>
  <c r="T86" i="56"/>
  <c r="T19" i="56" s="1"/>
  <c r="T89" i="65"/>
  <c r="T19" i="65" s="1"/>
  <c r="AV10" i="66" s="1"/>
  <c r="T89" i="69"/>
  <c r="T89" i="57"/>
  <c r="T19" i="57" s="1"/>
  <c r="AV10" i="58" s="1"/>
  <c r="Q10" i="59" s="1"/>
  <c r="T89" i="48"/>
  <c r="T19" i="48" s="1"/>
  <c r="AV10" i="49" s="1"/>
  <c r="Q10" i="50" s="1"/>
  <c r="T89" i="52"/>
  <c r="T20" i="52" s="1"/>
  <c r="T89" i="61"/>
  <c r="T19" i="61" s="1"/>
  <c r="AV10" i="62" s="1"/>
  <c r="T89" i="36"/>
  <c r="AN75" i="49"/>
  <c r="AM75" i="49"/>
  <c r="AQ75" i="49"/>
  <c r="AP75" i="49"/>
  <c r="N122" i="50"/>
  <c r="AK75" i="49"/>
  <c r="AO75" i="49"/>
  <c r="AL75" i="49"/>
  <c r="O121" i="71"/>
  <c r="M121" i="54"/>
  <c r="K25" i="1"/>
  <c r="K27" i="1" s="1"/>
  <c r="K24" i="56"/>
  <c r="J25" i="56"/>
  <c r="AC10" i="9"/>
  <c r="AE87" i="1"/>
  <c r="AH87" i="1" s="1"/>
  <c r="AR8" i="9"/>
  <c r="U8" i="2"/>
  <c r="I10" i="2"/>
  <c r="G10" i="2"/>
  <c r="AO10" i="9"/>
  <c r="AI10" i="9"/>
  <c r="K10" i="2"/>
  <c r="X124" i="2"/>
  <c r="M28" i="1"/>
  <c r="M28" i="56" s="1"/>
  <c r="M29" i="1"/>
  <c r="M29" i="56" s="1"/>
  <c r="Y120" i="2"/>
  <c r="AB91" i="1"/>
  <c r="T19" i="1"/>
  <c r="AW75" i="9"/>
  <c r="AV75" i="9"/>
  <c r="AX75" i="9"/>
  <c r="AR75" i="9"/>
  <c r="AU75" i="9"/>
  <c r="AS75" i="9"/>
  <c r="AT75" i="9"/>
  <c r="AY8" i="9"/>
  <c r="X8" i="2"/>
  <c r="AA120" i="2"/>
  <c r="AG87" i="1"/>
  <c r="AD91" i="1"/>
  <c r="AD17" i="1"/>
  <c r="BG73" i="9"/>
  <c r="BH73" i="9"/>
  <c r="BI73" i="9"/>
  <c r="BJ73" i="9"/>
  <c r="BF73" i="9"/>
  <c r="BK73" i="9"/>
  <c r="BL73" i="9"/>
  <c r="W120" i="2"/>
  <c r="AC87" i="1"/>
  <c r="Z91" i="1"/>
  <c r="AJ57" i="9"/>
  <c r="BB77" i="9"/>
  <c r="BA77" i="9"/>
  <c r="BC77" i="9"/>
  <c r="BD77" i="9"/>
  <c r="AY77" i="9"/>
  <c r="BE77" i="9"/>
  <c r="T124" i="2"/>
  <c r="AZ77" i="9"/>
  <c r="BA74" i="9"/>
  <c r="BE74" i="9"/>
  <c r="BC74" i="9"/>
  <c r="AZ74" i="9"/>
  <c r="BD74" i="9"/>
  <c r="BB74" i="9"/>
  <c r="AY74" i="9"/>
  <c r="AY78" i="9" s="1"/>
  <c r="AQ57" i="9"/>
  <c r="AP57" i="9"/>
  <c r="R121" i="2"/>
  <c r="V88" i="1"/>
  <c r="R19" i="1"/>
  <c r="O122" i="2"/>
  <c r="S89" i="1"/>
  <c r="S20" i="1" s="1"/>
  <c r="Q122" i="2"/>
  <c r="U89" i="1"/>
  <c r="U20" i="1" s="1"/>
  <c r="T121" i="2"/>
  <c r="Z88" i="1"/>
  <c r="X88" i="1"/>
  <c r="W89" i="1"/>
  <c r="W20" i="1" s="1"/>
  <c r="M122" i="2"/>
  <c r="P121" i="2"/>
  <c r="P19" i="1"/>
  <c r="AJ60" i="9" l="1"/>
  <c r="AI60" i="9" s="1"/>
  <c r="AI61" i="9" s="1"/>
  <c r="AQ60" i="9"/>
  <c r="AP60" i="9" s="1"/>
  <c r="AP61" i="9" s="1"/>
  <c r="R23" i="1" s="1"/>
  <c r="W44" i="76"/>
  <c r="W18" i="76" s="1"/>
  <c r="W45" i="76"/>
  <c r="W17" i="76" s="1"/>
  <c r="U44" i="76"/>
  <c r="U45" i="76"/>
  <c r="S44" i="76"/>
  <c r="S45" i="76"/>
  <c r="N11" i="63"/>
  <c r="N11" i="71"/>
  <c r="N11" i="67"/>
  <c r="J11" i="63"/>
  <c r="J11" i="67"/>
  <c r="J11" i="71"/>
  <c r="L11" i="63"/>
  <c r="L11" i="67"/>
  <c r="L11" i="71"/>
  <c r="L10" i="63"/>
  <c r="L10" i="67"/>
  <c r="L10" i="71"/>
  <c r="Q10" i="63"/>
  <c r="Q10" i="71"/>
  <c r="Q10" i="67"/>
  <c r="J10" i="63"/>
  <c r="J10" i="71"/>
  <c r="J10" i="67"/>
  <c r="P20" i="48"/>
  <c r="AJ11" i="49" s="1"/>
  <c r="M11" i="50" s="1"/>
  <c r="P20" i="36"/>
  <c r="AJ11" i="37" s="1"/>
  <c r="M11" i="38" s="1"/>
  <c r="P20" i="52"/>
  <c r="AJ11" i="53" s="1"/>
  <c r="M11" i="54" s="1"/>
  <c r="P20" i="56"/>
  <c r="R20" i="61"/>
  <c r="AP11" i="62" s="1"/>
  <c r="T20" i="57"/>
  <c r="AV11" i="58" s="1"/>
  <c r="Q11" i="59" s="1"/>
  <c r="R20" i="48"/>
  <c r="AP11" i="49" s="1"/>
  <c r="O11" i="50" s="1"/>
  <c r="AP11" i="58"/>
  <c r="O11" i="59" s="1"/>
  <c r="P20" i="65"/>
  <c r="AJ11" i="66" s="1"/>
  <c r="T20" i="48"/>
  <c r="AV11" i="49" s="1"/>
  <c r="Q11" i="50" s="1"/>
  <c r="R20" i="56"/>
  <c r="P20" i="69"/>
  <c r="AJ11" i="70" s="1"/>
  <c r="R20" i="69"/>
  <c r="AP11" i="70" s="1"/>
  <c r="R20" i="36"/>
  <c r="AP11" i="37" s="1"/>
  <c r="O11" i="38" s="1"/>
  <c r="P20" i="57"/>
  <c r="AJ11" i="58" s="1"/>
  <c r="M11" i="59" s="1"/>
  <c r="T20" i="69"/>
  <c r="AV11" i="70" s="1"/>
  <c r="T20" i="56"/>
  <c r="T20" i="61"/>
  <c r="AV11" i="62" s="1"/>
  <c r="AV11" i="53"/>
  <c r="Q11" i="54" s="1"/>
  <c r="T20" i="65"/>
  <c r="AV11" i="66" s="1"/>
  <c r="P20" i="61"/>
  <c r="AJ11" i="62" s="1"/>
  <c r="R20" i="65"/>
  <c r="AP11" i="66" s="1"/>
  <c r="T20" i="36"/>
  <c r="AV11" i="37" s="1"/>
  <c r="Q11" i="38" s="1"/>
  <c r="R20" i="52"/>
  <c r="AP11" i="53" s="1"/>
  <c r="O11" i="54" s="1"/>
  <c r="BC11" i="9"/>
  <c r="T11" i="2"/>
  <c r="AW11" i="9"/>
  <c r="R11" i="2"/>
  <c r="AQ11" i="9"/>
  <c r="P11" i="2"/>
  <c r="AC88" i="1"/>
  <c r="Z40" i="76"/>
  <c r="Z40" i="77"/>
  <c r="S41" i="76"/>
  <c r="S41" i="77"/>
  <c r="AO10" i="70"/>
  <c r="AI10" i="70"/>
  <c r="W41" i="76"/>
  <c r="W10" i="76" s="1"/>
  <c r="W41" i="77"/>
  <c r="W10" i="77" s="1"/>
  <c r="U41" i="76"/>
  <c r="U41" i="77"/>
  <c r="AC10" i="70"/>
  <c r="M122" i="71"/>
  <c r="X40" i="76"/>
  <c r="X40" i="77"/>
  <c r="V40" i="76"/>
  <c r="V40" i="77"/>
  <c r="AE91" i="1"/>
  <c r="AB124" i="2" s="1"/>
  <c r="I27" i="56"/>
  <c r="I31" i="56" s="1"/>
  <c r="J27" i="56"/>
  <c r="J31" i="56" s="1"/>
  <c r="J63" i="56" s="1"/>
  <c r="K27" i="56"/>
  <c r="R19" i="36"/>
  <c r="AP10" i="37" s="1"/>
  <c r="O10" i="38" s="1"/>
  <c r="P19" i="48"/>
  <c r="AJ10" i="49" s="1"/>
  <c r="M10" i="50" s="1"/>
  <c r="P19" i="52"/>
  <c r="AJ10" i="53" s="1"/>
  <c r="M10" i="54" s="1"/>
  <c r="P19" i="57"/>
  <c r="AJ10" i="58" s="1"/>
  <c r="M10" i="59" s="1"/>
  <c r="P19" i="69"/>
  <c r="P19" i="65"/>
  <c r="AJ10" i="66" s="1"/>
  <c r="R19" i="61"/>
  <c r="AP10" i="62" s="1"/>
  <c r="AB120" i="2"/>
  <c r="W89" i="69"/>
  <c r="W20" i="69" s="1"/>
  <c r="W89" i="61"/>
  <c r="W19" i="61" s="1"/>
  <c r="BC10" i="62" s="1"/>
  <c r="W89" i="52"/>
  <c r="W20" i="52" s="1"/>
  <c r="W89" i="36"/>
  <c r="W86" i="56"/>
  <c r="W19" i="56" s="1"/>
  <c r="W89" i="48"/>
  <c r="W19" i="48" s="1"/>
  <c r="BC10" i="49" s="1"/>
  <c r="T10" i="50" s="1"/>
  <c r="W89" i="65"/>
  <c r="W19" i="65" s="1"/>
  <c r="BC10" i="66" s="1"/>
  <c r="W89" i="57"/>
  <c r="W19" i="57" s="1"/>
  <c r="BC10" i="58" s="1"/>
  <c r="T10" i="59" s="1"/>
  <c r="AX75" i="37"/>
  <c r="AW75" i="37"/>
  <c r="AU75" i="37"/>
  <c r="AV75" i="37"/>
  <c r="AS75" i="37"/>
  <c r="AT75" i="37"/>
  <c r="Q122" i="38"/>
  <c r="AR75" i="37"/>
  <c r="T19" i="36"/>
  <c r="AV10" i="37" s="1"/>
  <c r="Q10" i="38" s="1"/>
  <c r="AX75" i="53"/>
  <c r="AS75" i="53"/>
  <c r="AT75" i="53"/>
  <c r="AU75" i="53"/>
  <c r="AW75" i="53"/>
  <c r="Q122" i="54"/>
  <c r="AR75" i="53"/>
  <c r="AV75" i="53"/>
  <c r="T19" i="52"/>
  <c r="AV10" i="53" s="1"/>
  <c r="Q10" i="54" s="1"/>
  <c r="S89" i="65"/>
  <c r="P122" i="67" s="1"/>
  <c r="S89" i="57"/>
  <c r="P122" i="59" s="1"/>
  <c r="S89" i="48"/>
  <c r="P122" i="50" s="1"/>
  <c r="S89" i="61"/>
  <c r="P122" i="63" s="1"/>
  <c r="S86" i="56"/>
  <c r="S19" i="56" s="1"/>
  <c r="S89" i="52"/>
  <c r="P122" i="54" s="1"/>
  <c r="S89" i="36"/>
  <c r="P122" i="38" s="1"/>
  <c r="S89" i="69"/>
  <c r="P121" i="71"/>
  <c r="Z85" i="56"/>
  <c r="Z88" i="65"/>
  <c r="Z88" i="61"/>
  <c r="Z88" i="52"/>
  <c r="Z88" i="69"/>
  <c r="Z88" i="57"/>
  <c r="Z88" i="48"/>
  <c r="Z88" i="36"/>
  <c r="P121" i="50"/>
  <c r="O122" i="71"/>
  <c r="R19" i="69"/>
  <c r="P121" i="67"/>
  <c r="O122" i="59"/>
  <c r="R19" i="57"/>
  <c r="AP10" i="58" s="1"/>
  <c r="O10" i="59" s="1"/>
  <c r="R19" i="48"/>
  <c r="AP10" i="49" s="1"/>
  <c r="O10" i="50" s="1"/>
  <c r="BC74" i="58"/>
  <c r="AY74" i="58"/>
  <c r="AY78" i="58" s="1"/>
  <c r="BE74" i="58"/>
  <c r="BA74" i="58"/>
  <c r="BD74" i="58"/>
  <c r="AZ74" i="58"/>
  <c r="BB74" i="58"/>
  <c r="T121" i="59"/>
  <c r="AX75" i="58"/>
  <c r="AW75" i="58"/>
  <c r="AR75" i="58"/>
  <c r="AV75" i="58"/>
  <c r="AS75" i="58"/>
  <c r="Q122" i="59"/>
  <c r="AU75" i="58"/>
  <c r="AT75" i="58"/>
  <c r="P121" i="63"/>
  <c r="O122" i="54"/>
  <c r="R19" i="52"/>
  <c r="AP10" i="53" s="1"/>
  <c r="O10" i="54" s="1"/>
  <c r="R121" i="50"/>
  <c r="M122" i="63"/>
  <c r="P19" i="61"/>
  <c r="AJ10" i="62" s="1"/>
  <c r="R121" i="67"/>
  <c r="R121" i="38"/>
  <c r="AY74" i="66"/>
  <c r="AY78" i="66" s="1"/>
  <c r="BD74" i="66"/>
  <c r="BE74" i="66"/>
  <c r="BC74" i="66"/>
  <c r="T121" i="67"/>
  <c r="BB74" i="66"/>
  <c r="BA74" i="66"/>
  <c r="AZ74" i="66"/>
  <c r="AU75" i="70"/>
  <c r="AV75" i="70"/>
  <c r="AS75" i="70"/>
  <c r="AW75" i="70"/>
  <c r="AR75" i="70"/>
  <c r="AT75" i="70"/>
  <c r="AX75" i="70"/>
  <c r="Q122" i="71"/>
  <c r="R19" i="65"/>
  <c r="AP10" i="66" s="1"/>
  <c r="R121" i="59"/>
  <c r="U86" i="56"/>
  <c r="U19" i="56" s="1"/>
  <c r="U89" i="65"/>
  <c r="R122" i="67" s="1"/>
  <c r="U89" i="57"/>
  <c r="R122" i="59" s="1"/>
  <c r="U89" i="48"/>
  <c r="R122" i="50" s="1"/>
  <c r="U89" i="36"/>
  <c r="R122" i="38" s="1"/>
  <c r="U89" i="69"/>
  <c r="U89" i="52"/>
  <c r="R122" i="54" s="1"/>
  <c r="U89" i="61"/>
  <c r="R122" i="63" s="1"/>
  <c r="AX75" i="66"/>
  <c r="AV75" i="66"/>
  <c r="AS75" i="66"/>
  <c r="Q122" i="67"/>
  <c r="AT75" i="66"/>
  <c r="AW75" i="66"/>
  <c r="AR75" i="66"/>
  <c r="AU75" i="66"/>
  <c r="P121" i="38"/>
  <c r="R121" i="71"/>
  <c r="BB74" i="49"/>
  <c r="BD74" i="49"/>
  <c r="BA74" i="49"/>
  <c r="AZ74" i="49"/>
  <c r="BC74" i="49"/>
  <c r="T121" i="50"/>
  <c r="BE74" i="49"/>
  <c r="AY74" i="49"/>
  <c r="AY78" i="49" s="1"/>
  <c r="BE74" i="37"/>
  <c r="AZ74" i="37"/>
  <c r="BB74" i="37"/>
  <c r="BA74" i="37"/>
  <c r="T121" i="38"/>
  <c r="BC74" i="37"/>
  <c r="AY74" i="37"/>
  <c r="AY78" i="37" s="1"/>
  <c r="BD74" i="37"/>
  <c r="AU75" i="62"/>
  <c r="AT75" i="62"/>
  <c r="Q122" i="63"/>
  <c r="AV75" i="62"/>
  <c r="AS75" i="62"/>
  <c r="AR75" i="62"/>
  <c r="AW75" i="62"/>
  <c r="AX75" i="62"/>
  <c r="P121" i="54"/>
  <c r="P19" i="36"/>
  <c r="AJ10" i="37" s="1"/>
  <c r="M10" i="38" s="1"/>
  <c r="R121" i="54"/>
  <c r="BC74" i="53"/>
  <c r="BD74" i="53"/>
  <c r="T121" i="54"/>
  <c r="BB74" i="53"/>
  <c r="AZ74" i="53"/>
  <c r="BA74" i="53"/>
  <c r="BE74" i="53"/>
  <c r="AY74" i="53"/>
  <c r="AY78" i="53" s="1"/>
  <c r="BB74" i="62"/>
  <c r="T121" i="63"/>
  <c r="BD74" i="62"/>
  <c r="BA74" i="62"/>
  <c r="AY74" i="62"/>
  <c r="AY78" i="62" s="1"/>
  <c r="AZ74" i="62"/>
  <c r="BE74" i="62"/>
  <c r="BC74" i="62"/>
  <c r="X88" i="48"/>
  <c r="X85" i="56"/>
  <c r="X88" i="36"/>
  <c r="X88" i="65"/>
  <c r="X88" i="61"/>
  <c r="X88" i="52"/>
  <c r="X88" i="69"/>
  <c r="X88" i="57"/>
  <c r="V88" i="69"/>
  <c r="V88" i="36"/>
  <c r="V88" i="57"/>
  <c r="V88" i="48"/>
  <c r="V85" i="56"/>
  <c r="V88" i="61"/>
  <c r="V88" i="65"/>
  <c r="V88" i="52"/>
  <c r="AS75" i="49"/>
  <c r="AU75" i="49"/>
  <c r="Q122" i="50"/>
  <c r="AT75" i="49"/>
  <c r="AR75" i="49"/>
  <c r="AW75" i="49"/>
  <c r="AV75" i="49"/>
  <c r="AX75" i="49"/>
  <c r="P121" i="59"/>
  <c r="T19" i="69"/>
  <c r="R121" i="63"/>
  <c r="BD74" i="70"/>
  <c r="BB74" i="70"/>
  <c r="BE74" i="70"/>
  <c r="AY74" i="70"/>
  <c r="AY78" i="70" s="1"/>
  <c r="BC74" i="70"/>
  <c r="AZ74" i="70"/>
  <c r="T121" i="71"/>
  <c r="BA74" i="70"/>
  <c r="K25" i="56"/>
  <c r="J10" i="2"/>
  <c r="S19" i="1"/>
  <c r="U19" i="1"/>
  <c r="AW10" i="9" s="1"/>
  <c r="AP10" i="9"/>
  <c r="L10" i="2"/>
  <c r="AV10" i="9"/>
  <c r="N10" i="2"/>
  <c r="AJ10" i="9"/>
  <c r="Y124" i="2"/>
  <c r="AA124" i="2"/>
  <c r="N28" i="1"/>
  <c r="N28" i="56" s="1"/>
  <c r="AA29" i="1"/>
  <c r="AA29" i="56" s="1"/>
  <c r="N29" i="1"/>
  <c r="N29" i="56" s="1"/>
  <c r="W29" i="1"/>
  <c r="W29" i="56" s="1"/>
  <c r="T29" i="1"/>
  <c r="T29" i="56" s="1"/>
  <c r="N24" i="1"/>
  <c r="AH91" i="1"/>
  <c r="AE120" i="2"/>
  <c r="AG120" i="2" s="1"/>
  <c r="BK77" i="9"/>
  <c r="W124" i="2"/>
  <c r="BL77" i="9"/>
  <c r="BI77" i="9"/>
  <c r="BF77" i="9"/>
  <c r="BJ77" i="9"/>
  <c r="BG77" i="9"/>
  <c r="BH77" i="9"/>
  <c r="BF8" i="9"/>
  <c r="AA8" i="2"/>
  <c r="AD120" i="2"/>
  <c r="AF120" i="2" s="1"/>
  <c r="AH120" i="2" s="1"/>
  <c r="AG17" i="1"/>
  <c r="AG91" i="1"/>
  <c r="AZ75" i="9"/>
  <c r="BA75" i="9"/>
  <c r="BC75" i="9"/>
  <c r="BB75" i="9"/>
  <c r="AY75" i="9"/>
  <c r="BD75" i="9"/>
  <c r="BE75" i="9"/>
  <c r="BR73" i="9"/>
  <c r="BM73" i="9"/>
  <c r="BS73" i="9"/>
  <c r="BQ73" i="9"/>
  <c r="BN73" i="9"/>
  <c r="BO73" i="9"/>
  <c r="BP73" i="9"/>
  <c r="AF87" i="1"/>
  <c r="Z120" i="2"/>
  <c r="AC91" i="1"/>
  <c r="BI74" i="9"/>
  <c r="BF74" i="9"/>
  <c r="BF78" i="9" s="1"/>
  <c r="BJ74" i="9"/>
  <c r="BK74" i="9"/>
  <c r="BL74" i="9"/>
  <c r="BG74" i="9"/>
  <c r="BH74" i="9"/>
  <c r="AA88" i="1"/>
  <c r="Z89" i="1"/>
  <c r="Z20" i="1" s="1"/>
  <c r="W121" i="2"/>
  <c r="U121" i="2"/>
  <c r="Y88" i="1"/>
  <c r="S121" i="2"/>
  <c r="R122" i="2"/>
  <c r="V89" i="1"/>
  <c r="V20" i="1" s="1"/>
  <c r="W19" i="1"/>
  <c r="X89" i="1"/>
  <c r="X20" i="1" s="1"/>
  <c r="T122" i="2"/>
  <c r="P122" i="2"/>
  <c r="AJ61" i="9" l="1"/>
  <c r="P23" i="1" s="1"/>
  <c r="P23" i="56" s="1"/>
  <c r="X45" i="76"/>
  <c r="X44" i="76"/>
  <c r="Z45" i="76"/>
  <c r="Z17" i="76" s="1"/>
  <c r="Z44" i="76"/>
  <c r="Z18" i="76" s="1"/>
  <c r="V44" i="76"/>
  <c r="V45" i="76"/>
  <c r="O11" i="63"/>
  <c r="O11" i="71"/>
  <c r="O11" i="67"/>
  <c r="M11" i="63"/>
  <c r="M11" i="71"/>
  <c r="M11" i="67"/>
  <c r="Q11" i="63"/>
  <c r="Q11" i="71"/>
  <c r="Q11" i="67"/>
  <c r="S19" i="48"/>
  <c r="AQ10" i="49" s="1"/>
  <c r="P10" i="50" s="1"/>
  <c r="T10" i="63"/>
  <c r="T10" i="71"/>
  <c r="T10" i="67"/>
  <c r="M10" i="63"/>
  <c r="M10" i="71"/>
  <c r="M10" i="67"/>
  <c r="O10" i="63"/>
  <c r="O10" i="71"/>
  <c r="O10" i="67"/>
  <c r="U20" i="36"/>
  <c r="U20" i="65"/>
  <c r="AW11" i="66" s="1"/>
  <c r="U20" i="56"/>
  <c r="S20" i="36"/>
  <c r="AQ11" i="37" s="1"/>
  <c r="P11" i="38" s="1"/>
  <c r="S20" i="56"/>
  <c r="U20" i="48"/>
  <c r="AW11" i="49" s="1"/>
  <c r="R11" i="50" s="1"/>
  <c r="U20" i="57"/>
  <c r="AW11" i="58" s="1"/>
  <c r="R11" i="59" s="1"/>
  <c r="W20" i="56"/>
  <c r="BC11" i="53"/>
  <c r="T11" i="54" s="1"/>
  <c r="W20" i="48"/>
  <c r="BC11" i="49" s="1"/>
  <c r="T11" i="50" s="1"/>
  <c r="S20" i="65"/>
  <c r="AQ11" i="66" s="1"/>
  <c r="S20" i="52"/>
  <c r="AQ11" i="53" s="1"/>
  <c r="P11" i="54" s="1"/>
  <c r="U20" i="61"/>
  <c r="AW11" i="62" s="1"/>
  <c r="S20" i="48"/>
  <c r="AQ11" i="49" s="1"/>
  <c r="P11" i="50" s="1"/>
  <c r="U20" i="52"/>
  <c r="AW11" i="53" s="1"/>
  <c r="R11" i="54" s="1"/>
  <c r="S20" i="69"/>
  <c r="AQ11" i="70" s="1"/>
  <c r="BC11" i="70"/>
  <c r="W20" i="65"/>
  <c r="BC11" i="66" s="1"/>
  <c r="W20" i="36"/>
  <c r="BC11" i="37" s="1"/>
  <c r="T11" i="38" s="1"/>
  <c r="W20" i="57"/>
  <c r="BC11" i="58" s="1"/>
  <c r="T11" i="59" s="1"/>
  <c r="S20" i="61"/>
  <c r="AQ11" i="62" s="1"/>
  <c r="W20" i="61"/>
  <c r="BC11" i="62" s="1"/>
  <c r="U20" i="69"/>
  <c r="AW11" i="70" s="1"/>
  <c r="S20" i="57"/>
  <c r="AQ11" i="58" s="1"/>
  <c r="P11" i="59" s="1"/>
  <c r="AX11" i="9"/>
  <c r="S11" i="2"/>
  <c r="BJ11" i="9"/>
  <c r="W11" i="2"/>
  <c r="BD11" i="9"/>
  <c r="U11" i="2"/>
  <c r="AW11" i="37"/>
  <c r="R11" i="38" s="1"/>
  <c r="AC89" i="1"/>
  <c r="AC20" i="1" s="1"/>
  <c r="AF88" i="1"/>
  <c r="AJ10" i="70"/>
  <c r="AV10" i="70"/>
  <c r="Y40" i="76"/>
  <c r="Y40" i="77"/>
  <c r="R122" i="71"/>
  <c r="X41" i="76"/>
  <c r="X41" i="77"/>
  <c r="AC40" i="76"/>
  <c r="AC40" i="77"/>
  <c r="P122" i="71"/>
  <c r="Z41" i="76"/>
  <c r="Z10" i="76" s="1"/>
  <c r="Z41" i="77"/>
  <c r="Z10" i="77" s="1"/>
  <c r="V41" i="76"/>
  <c r="V41" i="77"/>
  <c r="AA40" i="76"/>
  <c r="AA40" i="77"/>
  <c r="AP10" i="70"/>
  <c r="I31" i="1"/>
  <c r="K31" i="1"/>
  <c r="K63" i="1" s="1"/>
  <c r="K31" i="56"/>
  <c r="K63" i="56" s="1"/>
  <c r="S19" i="36"/>
  <c r="AQ10" i="37" s="1"/>
  <c r="P10" i="38" s="1"/>
  <c r="S19" i="52"/>
  <c r="AQ10" i="53" s="1"/>
  <c r="P10" i="54" s="1"/>
  <c r="U19" i="61"/>
  <c r="AW10" i="62" s="1"/>
  <c r="U19" i="48"/>
  <c r="AW10" i="49" s="1"/>
  <c r="R10" i="50" s="1"/>
  <c r="S19" i="65"/>
  <c r="AQ10" i="66" s="1"/>
  <c r="U19" i="69"/>
  <c r="S19" i="69"/>
  <c r="S19" i="57"/>
  <c r="AQ10" i="58" s="1"/>
  <c r="P10" i="59" s="1"/>
  <c r="U19" i="57"/>
  <c r="AW10" i="58" s="1"/>
  <c r="R10" i="59" s="1"/>
  <c r="U19" i="36"/>
  <c r="AW10" i="37" s="1"/>
  <c r="R10" i="38" s="1"/>
  <c r="V89" i="61"/>
  <c r="S122" i="63" s="1"/>
  <c r="V89" i="48"/>
  <c r="S122" i="50" s="1"/>
  <c r="V89" i="69"/>
  <c r="V20" i="69" s="1"/>
  <c r="V89" i="36"/>
  <c r="S122" i="38" s="1"/>
  <c r="V86" i="56"/>
  <c r="V19" i="56" s="1"/>
  <c r="V89" i="52"/>
  <c r="S122" i="54" s="1"/>
  <c r="V89" i="65"/>
  <c r="S122" i="67" s="1"/>
  <c r="V89" i="57"/>
  <c r="S122" i="59" s="1"/>
  <c r="BK74" i="49"/>
  <c r="W121" i="50"/>
  <c r="BJ74" i="49"/>
  <c r="BI74" i="49"/>
  <c r="BF74" i="49"/>
  <c r="BF78" i="49" s="1"/>
  <c r="BH74" i="49"/>
  <c r="BG74" i="49"/>
  <c r="BL74" i="49"/>
  <c r="S121" i="63"/>
  <c r="U121" i="71"/>
  <c r="Y85" i="56"/>
  <c r="Y88" i="65"/>
  <c r="Y88" i="61"/>
  <c r="Y88" i="36"/>
  <c r="Y88" i="52"/>
  <c r="Y88" i="69"/>
  <c r="Y88" i="57"/>
  <c r="Y88" i="48"/>
  <c r="U19" i="52"/>
  <c r="AW10" i="53" s="1"/>
  <c r="R10" i="54" s="1"/>
  <c r="W121" i="67"/>
  <c r="BK74" i="66"/>
  <c r="BG74" i="66"/>
  <c r="BI74" i="66"/>
  <c r="BH74" i="66"/>
  <c r="BJ74" i="66"/>
  <c r="BF74" i="66"/>
  <c r="BF78" i="66" s="1"/>
  <c r="BL74" i="66"/>
  <c r="BA75" i="66"/>
  <c r="AZ75" i="66"/>
  <c r="BE75" i="66"/>
  <c r="BC75" i="66"/>
  <c r="BB75" i="66"/>
  <c r="AY75" i="66"/>
  <c r="BD75" i="66"/>
  <c r="T122" i="67"/>
  <c r="X89" i="69"/>
  <c r="X20" i="69" s="1"/>
  <c r="X89" i="61"/>
  <c r="U122" i="63" s="1"/>
  <c r="X89" i="52"/>
  <c r="U122" i="54" s="1"/>
  <c r="X86" i="56"/>
  <c r="X19" i="56" s="1"/>
  <c r="X89" i="48"/>
  <c r="U122" i="50" s="1"/>
  <c r="X89" i="65"/>
  <c r="U122" i="67" s="1"/>
  <c r="X89" i="57"/>
  <c r="U122" i="59" s="1"/>
  <c r="X89" i="36"/>
  <c r="U122" i="38" s="1"/>
  <c r="AC88" i="65"/>
  <c r="AC88" i="69"/>
  <c r="AC88" i="57"/>
  <c r="AC88" i="52"/>
  <c r="AC85" i="56"/>
  <c r="AC88" i="36"/>
  <c r="AC88" i="61"/>
  <c r="AC88" i="48"/>
  <c r="S121" i="71"/>
  <c r="BB75" i="49"/>
  <c r="T122" i="50"/>
  <c r="AZ75" i="49"/>
  <c r="BA75" i="49"/>
  <c r="BE75" i="49"/>
  <c r="BD75" i="49"/>
  <c r="AY75" i="49"/>
  <c r="BC75" i="49"/>
  <c r="U121" i="59"/>
  <c r="BD75" i="37"/>
  <c r="BB75" i="37"/>
  <c r="T122" i="38"/>
  <c r="BA75" i="37"/>
  <c r="AZ75" i="37"/>
  <c r="BE75" i="37"/>
  <c r="AY75" i="37"/>
  <c r="BC75" i="37"/>
  <c r="S121" i="50"/>
  <c r="U121" i="63"/>
  <c r="S121" i="38"/>
  <c r="U121" i="38"/>
  <c r="S19" i="61"/>
  <c r="AQ10" i="62" s="1"/>
  <c r="Z89" i="36"/>
  <c r="Z19" i="36" s="1"/>
  <c r="BJ10" i="37" s="1"/>
  <c r="W10" i="38" s="1"/>
  <c r="Z89" i="57"/>
  <c r="Z19" i="57" s="1"/>
  <c r="BJ10" i="58" s="1"/>
  <c r="W10" i="59" s="1"/>
  <c r="Z89" i="52"/>
  <c r="Z19" i="52" s="1"/>
  <c r="BJ10" i="53" s="1"/>
  <c r="W10" i="54" s="1"/>
  <c r="Z86" i="56"/>
  <c r="Z19" i="56" s="1"/>
  <c r="Z89" i="61"/>
  <c r="Z19" i="61" s="1"/>
  <c r="BJ10" i="62" s="1"/>
  <c r="Z89" i="65"/>
  <c r="Z20" i="65" s="1"/>
  <c r="Z89" i="69"/>
  <c r="Z89" i="48"/>
  <c r="Z20" i="48" s="1"/>
  <c r="S121" i="54"/>
  <c r="U121" i="50"/>
  <c r="BH74" i="37"/>
  <c r="BG74" i="37"/>
  <c r="BF74" i="37"/>
  <c r="BF78" i="37" s="1"/>
  <c r="BI74" i="37"/>
  <c r="BL74" i="37"/>
  <c r="BK74" i="37"/>
  <c r="BJ74" i="37"/>
  <c r="W121" i="38"/>
  <c r="AA85" i="56"/>
  <c r="AA88" i="65"/>
  <c r="AA88" i="57"/>
  <c r="AA88" i="48"/>
  <c r="AA88" i="61"/>
  <c r="AA88" i="52"/>
  <c r="AA88" i="69"/>
  <c r="AA88" i="36"/>
  <c r="BI74" i="58"/>
  <c r="BH74" i="58"/>
  <c r="W121" i="59"/>
  <c r="BL74" i="58"/>
  <c r="BK74" i="58"/>
  <c r="BG74" i="58"/>
  <c r="BF74" i="58"/>
  <c r="BF78" i="58" s="1"/>
  <c r="BJ74" i="58"/>
  <c r="BD75" i="53"/>
  <c r="BA75" i="53"/>
  <c r="AY75" i="53"/>
  <c r="BE75" i="53"/>
  <c r="BC75" i="53"/>
  <c r="T122" i="54"/>
  <c r="BB75" i="53"/>
  <c r="AZ75" i="53"/>
  <c r="U121" i="54"/>
  <c r="W19" i="52"/>
  <c r="BC10" i="53" s="1"/>
  <c r="T10" i="54" s="1"/>
  <c r="W19" i="36"/>
  <c r="BC10" i="37" s="1"/>
  <c r="T10" i="38" s="1"/>
  <c r="U19" i="65"/>
  <c r="AW10" i="66" s="1"/>
  <c r="BH74" i="70"/>
  <c r="BK74" i="70"/>
  <c r="BG74" i="70"/>
  <c r="BI74" i="70"/>
  <c r="BF74" i="70"/>
  <c r="BF78" i="70" s="1"/>
  <c r="W121" i="71"/>
  <c r="BL74" i="70"/>
  <c r="BJ74" i="70"/>
  <c r="BD75" i="62"/>
  <c r="BA75" i="62"/>
  <c r="AZ75" i="62"/>
  <c r="AY75" i="62"/>
  <c r="T122" i="63"/>
  <c r="BE75" i="62"/>
  <c r="BC75" i="62"/>
  <c r="BB75" i="62"/>
  <c r="S121" i="67"/>
  <c r="BF74" i="53"/>
  <c r="BF78" i="53" s="1"/>
  <c r="BJ74" i="53"/>
  <c r="BH74" i="53"/>
  <c r="W121" i="54"/>
  <c r="BI74" i="53"/>
  <c r="BG74" i="53"/>
  <c r="BL74" i="53"/>
  <c r="BK74" i="53"/>
  <c r="BE75" i="70"/>
  <c r="BD75" i="70"/>
  <c r="BA75" i="70"/>
  <c r="AY75" i="70"/>
  <c r="BC75" i="70"/>
  <c r="AZ75" i="70"/>
  <c r="BB75" i="70"/>
  <c r="T122" i="71"/>
  <c r="W19" i="69"/>
  <c r="S121" i="59"/>
  <c r="U121" i="67"/>
  <c r="BJ74" i="62"/>
  <c r="BL74" i="62"/>
  <c r="BK74" i="62"/>
  <c r="W121" i="63"/>
  <c r="BI74" i="62"/>
  <c r="BH74" i="62"/>
  <c r="BG74" i="62"/>
  <c r="BF74" i="62"/>
  <c r="BF78" i="62" s="1"/>
  <c r="AY75" i="58"/>
  <c r="BA75" i="58"/>
  <c r="BE75" i="58"/>
  <c r="BD75" i="58"/>
  <c r="AZ75" i="58"/>
  <c r="BC75" i="58"/>
  <c r="BB75" i="58"/>
  <c r="T122" i="59"/>
  <c r="N25" i="1"/>
  <c r="N27" i="1" s="1"/>
  <c r="N24" i="56"/>
  <c r="R25" i="1"/>
  <c r="R23" i="56"/>
  <c r="R25" i="56" s="1"/>
  <c r="AQ10" i="9"/>
  <c r="X19" i="1"/>
  <c r="BD10" i="9" s="1"/>
  <c r="Q10" i="2"/>
  <c r="R10" i="2"/>
  <c r="BC10" i="9"/>
  <c r="M10" i="2"/>
  <c r="O10" i="2"/>
  <c r="AD124" i="2"/>
  <c r="AE124" i="2"/>
  <c r="AG46" i="2"/>
  <c r="AG51" i="2"/>
  <c r="AG58" i="2"/>
  <c r="AG63" i="2"/>
  <c r="AG50" i="2"/>
  <c r="AG49" i="2"/>
  <c r="P28" i="1"/>
  <c r="P28" i="56" s="1"/>
  <c r="AG73" i="2"/>
  <c r="AG82" i="2"/>
  <c r="AG32" i="2"/>
  <c r="AG31" i="2"/>
  <c r="AG37" i="2"/>
  <c r="AG100" i="2"/>
  <c r="AG102" i="2"/>
  <c r="AG101" i="2"/>
  <c r="AD29" i="1"/>
  <c r="AD29" i="56" s="1"/>
  <c r="P29" i="1"/>
  <c r="P29" i="56" s="1"/>
  <c r="AG45" i="2"/>
  <c r="P24" i="1"/>
  <c r="AG24" i="2"/>
  <c r="AG66" i="2"/>
  <c r="AG90" i="2"/>
  <c r="AG21" i="2"/>
  <c r="AG27" i="2"/>
  <c r="BM77" i="9"/>
  <c r="BO77" i="9"/>
  <c r="BP77" i="9"/>
  <c r="BQ77" i="9"/>
  <c r="BR77" i="9"/>
  <c r="BN77" i="9"/>
  <c r="Z124" i="2"/>
  <c r="BS77" i="9"/>
  <c r="BN74" i="9"/>
  <c r="BO74" i="9"/>
  <c r="BR74" i="9"/>
  <c r="BP74" i="9"/>
  <c r="BM74" i="9"/>
  <c r="BM78" i="9" s="1"/>
  <c r="BQ74" i="9"/>
  <c r="BS74" i="9"/>
  <c r="BK75" i="9"/>
  <c r="BI75" i="9"/>
  <c r="BL75" i="9"/>
  <c r="BF75" i="9"/>
  <c r="BG75" i="9"/>
  <c r="BH75" i="9"/>
  <c r="BJ75" i="9"/>
  <c r="AG23" i="2"/>
  <c r="AG89" i="2"/>
  <c r="AG87" i="2"/>
  <c r="AG26" i="2"/>
  <c r="AD8" i="2"/>
  <c r="BM8" i="9"/>
  <c r="AG19" i="2"/>
  <c r="AG91" i="2"/>
  <c r="AG64" i="2"/>
  <c r="AQ61" i="9"/>
  <c r="S23" i="1" s="1"/>
  <c r="S23" i="56" s="1"/>
  <c r="BU73" i="9"/>
  <c r="BV73" i="9"/>
  <c r="BW73" i="9"/>
  <c r="BX73" i="9"/>
  <c r="BT73" i="9"/>
  <c r="BY73" i="9"/>
  <c r="CA73" i="9" s="1"/>
  <c r="CC73" i="9" s="1"/>
  <c r="BZ73" i="9"/>
  <c r="CB73" i="9" s="1"/>
  <c r="AC120" i="2"/>
  <c r="AF91" i="1"/>
  <c r="BC61" i="9"/>
  <c r="V19" i="1"/>
  <c r="S122" i="2"/>
  <c r="Z121" i="2"/>
  <c r="AD88" i="1"/>
  <c r="Y89" i="1"/>
  <c r="Y20" i="1" s="1"/>
  <c r="U122" i="2"/>
  <c r="W122" i="2"/>
  <c r="AA89" i="1"/>
  <c r="AA20" i="1" s="1"/>
  <c r="X121" i="2"/>
  <c r="AB88" i="1"/>
  <c r="V121" i="2"/>
  <c r="Z19" i="1"/>
  <c r="O23" i="1"/>
  <c r="O23" i="56" s="1"/>
  <c r="O25" i="56" s="1"/>
  <c r="AC44" i="76" l="1"/>
  <c r="AC18" i="76" s="1"/>
  <c r="AC45" i="76"/>
  <c r="AC17" i="76" s="1"/>
  <c r="AA45" i="76"/>
  <c r="AA44" i="76"/>
  <c r="Y45" i="76"/>
  <c r="Y44" i="76"/>
  <c r="R11" i="63"/>
  <c r="R11" i="67"/>
  <c r="R11" i="71"/>
  <c r="T11" i="63"/>
  <c r="T11" i="67"/>
  <c r="T11" i="71"/>
  <c r="P11" i="63"/>
  <c r="P11" i="71"/>
  <c r="P11" i="67"/>
  <c r="W10" i="63"/>
  <c r="W10" i="71"/>
  <c r="W10" i="67"/>
  <c r="R10" i="63"/>
  <c r="R10" i="71"/>
  <c r="R10" i="67"/>
  <c r="P10" i="63"/>
  <c r="P10" i="71"/>
  <c r="P10" i="67"/>
  <c r="V20" i="52"/>
  <c r="AX11" i="53" s="1"/>
  <c r="S11" i="54" s="1"/>
  <c r="Z20" i="57"/>
  <c r="BJ11" i="58" s="1"/>
  <c r="W11" i="59" s="1"/>
  <c r="Z20" i="61"/>
  <c r="BJ11" i="62" s="1"/>
  <c r="V20" i="57"/>
  <c r="AX11" i="58" s="1"/>
  <c r="S11" i="59" s="1"/>
  <c r="X20" i="57"/>
  <c r="BD11" i="58" s="1"/>
  <c r="U11" i="59" s="1"/>
  <c r="BD11" i="70"/>
  <c r="X20" i="56"/>
  <c r="Z20" i="52"/>
  <c r="BJ11" i="53" s="1"/>
  <c r="W11" i="54" s="1"/>
  <c r="V20" i="65"/>
  <c r="AX11" i="66" s="1"/>
  <c r="X20" i="65"/>
  <c r="BD11" i="66" s="1"/>
  <c r="Z20" i="36"/>
  <c r="BJ11" i="37" s="1"/>
  <c r="W11" i="38" s="1"/>
  <c r="BJ11" i="66"/>
  <c r="X20" i="61"/>
  <c r="BD11" i="62" s="1"/>
  <c r="X20" i="36"/>
  <c r="BD11" i="37" s="1"/>
  <c r="U11" i="38" s="1"/>
  <c r="X20" i="48"/>
  <c r="BD11" i="49" s="1"/>
  <c r="U11" i="50" s="1"/>
  <c r="V20" i="48"/>
  <c r="AX11" i="49" s="1"/>
  <c r="S11" i="50" s="1"/>
  <c r="V20" i="56"/>
  <c r="X20" i="52"/>
  <c r="BD11" i="53" s="1"/>
  <c r="U11" i="54" s="1"/>
  <c r="AX11" i="70"/>
  <c r="BJ11" i="49"/>
  <c r="W11" i="50" s="1"/>
  <c r="Z20" i="69"/>
  <c r="BJ11" i="70" s="1"/>
  <c r="Z20" i="56"/>
  <c r="V20" i="36"/>
  <c r="AX11" i="37" s="1"/>
  <c r="S11" i="38" s="1"/>
  <c r="V20" i="61"/>
  <c r="AX11" i="62" s="1"/>
  <c r="BK11" i="9"/>
  <c r="X11" i="2"/>
  <c r="BQ11" i="9"/>
  <c r="Z11" i="2"/>
  <c r="BE11" i="9"/>
  <c r="V11" i="2"/>
  <c r="AD89" i="1"/>
  <c r="AD20" i="1" s="1"/>
  <c r="AF89" i="1"/>
  <c r="AF20" i="1" s="1"/>
  <c r="U122" i="71"/>
  <c r="AW10" i="70"/>
  <c r="S122" i="71"/>
  <c r="AB40" i="76"/>
  <c r="AB40" i="77"/>
  <c r="AC41" i="76"/>
  <c r="AC10" i="76" s="1"/>
  <c r="AC41" i="77"/>
  <c r="AC10" i="77" s="1"/>
  <c r="Y41" i="76"/>
  <c r="Y41" i="77"/>
  <c r="BC10" i="70"/>
  <c r="AD40" i="76"/>
  <c r="AD40" i="77"/>
  <c r="Z19" i="69"/>
  <c r="AF40" i="76"/>
  <c r="AF40" i="77"/>
  <c r="AA41" i="76"/>
  <c r="AA41" i="77"/>
  <c r="AQ10" i="70"/>
  <c r="X19" i="36"/>
  <c r="BD10" i="37" s="1"/>
  <c r="U10" i="38" s="1"/>
  <c r="N27" i="56"/>
  <c r="V19" i="57"/>
  <c r="AX10" i="58" s="1"/>
  <c r="S10" i="59" s="1"/>
  <c r="X19" i="48"/>
  <c r="BD10" i="49" s="1"/>
  <c r="U10" i="50" s="1"/>
  <c r="V19" i="36"/>
  <c r="AX10" i="37" s="1"/>
  <c r="S10" i="38" s="1"/>
  <c r="X19" i="52"/>
  <c r="BD10" i="53" s="1"/>
  <c r="U10" i="54" s="1"/>
  <c r="V19" i="69"/>
  <c r="V19" i="52"/>
  <c r="AX10" i="53" s="1"/>
  <c r="S10" i="54" s="1"/>
  <c r="X19" i="61"/>
  <c r="BD10" i="62" s="1"/>
  <c r="X121" i="67"/>
  <c r="X121" i="38"/>
  <c r="BH75" i="66"/>
  <c r="W122" i="67"/>
  <c r="BJ75" i="66"/>
  <c r="BI75" i="66"/>
  <c r="BL75" i="66"/>
  <c r="BK75" i="66"/>
  <c r="BF75" i="66"/>
  <c r="BG75" i="66"/>
  <c r="AC86" i="56"/>
  <c r="AC19" i="56" s="1"/>
  <c r="AC89" i="65"/>
  <c r="AC19" i="65" s="1"/>
  <c r="BQ10" i="66" s="1"/>
  <c r="AC89" i="57"/>
  <c r="AC19" i="57" s="1"/>
  <c r="BQ10" i="58" s="1"/>
  <c r="Z10" i="59" s="1"/>
  <c r="AC89" i="48"/>
  <c r="AC20" i="48" s="1"/>
  <c r="AC89" i="61"/>
  <c r="AC19" i="61" s="1"/>
  <c r="BQ10" i="62" s="1"/>
  <c r="AC89" i="36"/>
  <c r="AC19" i="36" s="1"/>
  <c r="BQ10" i="37" s="1"/>
  <c r="Z10" i="38" s="1"/>
  <c r="AC89" i="69"/>
  <c r="AC20" i="69" s="1"/>
  <c r="AC89" i="52"/>
  <c r="AC19" i="52" s="1"/>
  <c r="BQ10" i="53" s="1"/>
  <c r="Z10" i="54" s="1"/>
  <c r="Z121" i="71"/>
  <c r="BQ74" i="70"/>
  <c r="BS74" i="70"/>
  <c r="BP74" i="70"/>
  <c r="BO74" i="70"/>
  <c r="BN74" i="70"/>
  <c r="BM74" i="70"/>
  <c r="BM78" i="70" s="1"/>
  <c r="BR74" i="70"/>
  <c r="V121" i="59"/>
  <c r="AA86" i="56"/>
  <c r="AA19" i="56" s="1"/>
  <c r="AA89" i="61"/>
  <c r="X122" i="63" s="1"/>
  <c r="AA89" i="65"/>
  <c r="X122" i="67" s="1"/>
  <c r="AA89" i="57"/>
  <c r="X122" i="59" s="1"/>
  <c r="AA89" i="48"/>
  <c r="X122" i="50" s="1"/>
  <c r="AA89" i="36"/>
  <c r="X122" i="38" s="1"/>
  <c r="AA89" i="69"/>
  <c r="AA20" i="69" s="1"/>
  <c r="AA89" i="52"/>
  <c r="X122" i="54" s="1"/>
  <c r="X121" i="63"/>
  <c r="BI75" i="53"/>
  <c r="BL75" i="53"/>
  <c r="W122" i="54"/>
  <c r="BF75" i="53"/>
  <c r="BH75" i="53"/>
  <c r="BK75" i="53"/>
  <c r="BJ75" i="53"/>
  <c r="BG75" i="53"/>
  <c r="BS74" i="66"/>
  <c r="BO74" i="66"/>
  <c r="BR74" i="66"/>
  <c r="BN74" i="66"/>
  <c r="BP74" i="66"/>
  <c r="BM74" i="66"/>
  <c r="BM78" i="66" s="1"/>
  <c r="Z121" i="67"/>
  <c r="BQ74" i="66"/>
  <c r="V121" i="71"/>
  <c r="X19" i="69"/>
  <c r="X121" i="54"/>
  <c r="X19" i="65"/>
  <c r="BD10" i="66" s="1"/>
  <c r="X121" i="50"/>
  <c r="BH75" i="58"/>
  <c r="BG75" i="58"/>
  <c r="BF75" i="58"/>
  <c r="BK75" i="58"/>
  <c r="BL75" i="58"/>
  <c r="W122" i="59"/>
  <c r="BI75" i="58"/>
  <c r="BJ75" i="58"/>
  <c r="BQ74" i="49"/>
  <c r="Z121" i="50"/>
  <c r="BN74" i="49"/>
  <c r="BM74" i="49"/>
  <c r="BM78" i="49" s="1"/>
  <c r="BS74" i="49"/>
  <c r="BR74" i="49"/>
  <c r="BO74" i="49"/>
  <c r="BP74" i="49"/>
  <c r="Z19" i="65"/>
  <c r="BJ10" i="66" s="1"/>
  <c r="V121" i="54"/>
  <c r="V19" i="61"/>
  <c r="AX10" i="62" s="1"/>
  <c r="X121" i="59"/>
  <c r="BP74" i="62"/>
  <c r="BN74" i="62"/>
  <c r="BQ74" i="62"/>
  <c r="BS74" i="62"/>
  <c r="BR74" i="62"/>
  <c r="BM74" i="62"/>
  <c r="BM78" i="62" s="1"/>
  <c r="Z121" i="63"/>
  <c r="BO74" i="62"/>
  <c r="W122" i="50"/>
  <c r="BI75" i="49"/>
  <c r="BL75" i="49"/>
  <c r="BJ75" i="49"/>
  <c r="BH75" i="49"/>
  <c r="BK75" i="49"/>
  <c r="BF75" i="49"/>
  <c r="BG75" i="49"/>
  <c r="BR74" i="37"/>
  <c r="BM74" i="37"/>
  <c r="BM78" i="37" s="1"/>
  <c r="BN74" i="37"/>
  <c r="Z121" i="38"/>
  <c r="BS74" i="37"/>
  <c r="BQ74" i="37"/>
  <c r="BP74" i="37"/>
  <c r="BO74" i="37"/>
  <c r="V121" i="63"/>
  <c r="Z19" i="48"/>
  <c r="BJ10" i="49" s="1"/>
  <c r="W10" i="50" s="1"/>
  <c r="AD88" i="69"/>
  <c r="AD88" i="57"/>
  <c r="AD88" i="65"/>
  <c r="AD85" i="56"/>
  <c r="AD88" i="36"/>
  <c r="AD88" i="61"/>
  <c r="AD88" i="52"/>
  <c r="AD88" i="48"/>
  <c r="BI75" i="70"/>
  <c r="BL75" i="70"/>
  <c r="BG75" i="70"/>
  <c r="BJ75" i="70"/>
  <c r="BF75" i="70"/>
  <c r="W122" i="71"/>
  <c r="BK75" i="70"/>
  <c r="BH75" i="70"/>
  <c r="V19" i="48"/>
  <c r="AX10" i="49" s="1"/>
  <c r="S10" i="50" s="1"/>
  <c r="V121" i="67"/>
  <c r="BG75" i="37"/>
  <c r="BI75" i="37"/>
  <c r="BJ75" i="37"/>
  <c r="W122" i="38"/>
  <c r="BL75" i="37"/>
  <c r="BH75" i="37"/>
  <c r="BF75" i="37"/>
  <c r="BK75" i="37"/>
  <c r="V121" i="38"/>
  <c r="Y89" i="69"/>
  <c r="Y20" i="69" s="1"/>
  <c r="Y89" i="61"/>
  <c r="V122" i="63" s="1"/>
  <c r="Y89" i="52"/>
  <c r="V122" i="54" s="1"/>
  <c r="Y86" i="56"/>
  <c r="Y19" i="56" s="1"/>
  <c r="Y89" i="48"/>
  <c r="V122" i="50" s="1"/>
  <c r="Y89" i="65"/>
  <c r="V122" i="67" s="1"/>
  <c r="Y89" i="57"/>
  <c r="V122" i="59" s="1"/>
  <c r="Y89" i="36"/>
  <c r="V122" i="38" s="1"/>
  <c r="BO74" i="53"/>
  <c r="BP74" i="53"/>
  <c r="BQ74" i="53"/>
  <c r="Z121" i="54"/>
  <c r="BM74" i="53"/>
  <c r="BM78" i="53" s="1"/>
  <c r="BS74" i="53"/>
  <c r="BR74" i="53"/>
  <c r="BN74" i="53"/>
  <c r="AB88" i="52"/>
  <c r="AB88" i="65"/>
  <c r="AB88" i="69"/>
  <c r="AB88" i="61"/>
  <c r="AB88" i="57"/>
  <c r="AB88" i="36"/>
  <c r="AB85" i="56"/>
  <c r="AB88" i="48"/>
  <c r="AF85" i="56"/>
  <c r="AF88" i="57"/>
  <c r="AF88" i="36"/>
  <c r="AF88" i="69"/>
  <c r="AF88" i="48"/>
  <c r="AF88" i="61"/>
  <c r="AF88" i="65"/>
  <c r="AF88" i="52"/>
  <c r="V19" i="65"/>
  <c r="AX10" i="66" s="1"/>
  <c r="X121" i="71"/>
  <c r="BG75" i="62"/>
  <c r="BI75" i="62"/>
  <c r="BL75" i="62"/>
  <c r="BF75" i="62"/>
  <c r="BJ75" i="62"/>
  <c r="W122" i="63"/>
  <c r="BK75" i="62"/>
  <c r="BH75" i="62"/>
  <c r="X19" i="57"/>
  <c r="BD10" i="58" s="1"/>
  <c r="U10" i="59" s="1"/>
  <c r="BS74" i="58"/>
  <c r="BQ74" i="58"/>
  <c r="BP74" i="58"/>
  <c r="BO74" i="58"/>
  <c r="BR74" i="58"/>
  <c r="BN74" i="58"/>
  <c r="Z121" i="59"/>
  <c r="BM74" i="58"/>
  <c r="BM78" i="58" s="1"/>
  <c r="V121" i="50"/>
  <c r="P10" i="2"/>
  <c r="P25" i="1"/>
  <c r="P27" i="1" s="1"/>
  <c r="O27" i="1" s="1"/>
  <c r="P24" i="56"/>
  <c r="P25" i="56" s="1"/>
  <c r="N25" i="56"/>
  <c r="Y19" i="1"/>
  <c r="AA19" i="1"/>
  <c r="BK10" i="9" s="1"/>
  <c r="BJ10" i="9"/>
  <c r="U10" i="2"/>
  <c r="AX10" i="9"/>
  <c r="T10" i="2"/>
  <c r="AG59" i="2"/>
  <c r="AG62" i="2"/>
  <c r="AH63" i="2"/>
  <c r="Q28" i="1"/>
  <c r="Q28" i="56" s="1"/>
  <c r="AH82" i="2"/>
  <c r="AG75" i="2"/>
  <c r="AH31" i="2"/>
  <c r="AH32" i="2"/>
  <c r="Q29" i="1"/>
  <c r="Q29" i="56" s="1"/>
  <c r="AH101" i="2"/>
  <c r="AH100" i="2"/>
  <c r="AF96" i="2"/>
  <c r="AG29" i="1"/>
  <c r="AG29" i="56" s="1"/>
  <c r="AG96" i="2"/>
  <c r="Q24" i="1"/>
  <c r="AF27" i="2"/>
  <c r="BN75" i="9"/>
  <c r="BO75" i="9"/>
  <c r="BP75" i="9"/>
  <c r="BQ75" i="9"/>
  <c r="BR75" i="9"/>
  <c r="BS75" i="9"/>
  <c r="BM75" i="9"/>
  <c r="AF86" i="2"/>
  <c r="AF22" i="2"/>
  <c r="AF89" i="2"/>
  <c r="BW74" i="9"/>
  <c r="BT74" i="9"/>
  <c r="BT78" i="9" s="1"/>
  <c r="BX74" i="9"/>
  <c r="BZ74" i="9"/>
  <c r="BY74" i="9"/>
  <c r="BU74" i="9"/>
  <c r="BV74" i="9"/>
  <c r="BT77" i="9"/>
  <c r="BV77" i="9"/>
  <c r="BU77" i="9"/>
  <c r="BX77" i="9"/>
  <c r="AC124" i="2"/>
  <c r="BZ77" i="9"/>
  <c r="BW77" i="9"/>
  <c r="BY77" i="9"/>
  <c r="AF15" i="2"/>
  <c r="AF18" i="2"/>
  <c r="W23" i="1"/>
  <c r="W23" i="56" s="1"/>
  <c r="Z122" i="2"/>
  <c r="AC19" i="1"/>
  <c r="Y121" i="2"/>
  <c r="V122" i="2"/>
  <c r="AC121" i="2"/>
  <c r="AG88" i="1"/>
  <c r="AA121" i="2"/>
  <c r="AE88" i="1"/>
  <c r="AB89" i="1"/>
  <c r="AB20" i="1" s="1"/>
  <c r="X122" i="2"/>
  <c r="AG86" i="2"/>
  <c r="AG22" i="2"/>
  <c r="O25" i="1"/>
  <c r="AF44" i="76" l="1"/>
  <c r="AF18" i="76" s="1"/>
  <c r="AF45" i="76"/>
  <c r="AF17" i="76" s="1"/>
  <c r="AB45" i="76"/>
  <c r="AB44" i="76"/>
  <c r="AD44" i="76"/>
  <c r="AD45" i="76"/>
  <c r="U11" i="63"/>
  <c r="U11" i="67"/>
  <c r="U11" i="71"/>
  <c r="S11" i="63"/>
  <c r="S11" i="67"/>
  <c r="S11" i="71"/>
  <c r="B4" i="12" a="1"/>
  <c r="B4" i="12" s="1"/>
  <c r="W11" i="63"/>
  <c r="W11" i="67"/>
  <c r="W11" i="71"/>
  <c r="Z10" i="63"/>
  <c r="Z10" i="71"/>
  <c r="Z10" i="67"/>
  <c r="S10" i="63"/>
  <c r="S10" i="71"/>
  <c r="S10" i="67"/>
  <c r="U10" i="63"/>
  <c r="U10" i="71"/>
  <c r="U10" i="67"/>
  <c r="Y20" i="56"/>
  <c r="AA20" i="52"/>
  <c r="BK11" i="53" s="1"/>
  <c r="X11" i="54" s="1"/>
  <c r="AA20" i="61"/>
  <c r="BK11" i="62" s="1"/>
  <c r="Y20" i="48"/>
  <c r="BE11" i="49" s="1"/>
  <c r="V11" i="50" s="1"/>
  <c r="Y20" i="61"/>
  <c r="BE11" i="62" s="1"/>
  <c r="Y20" i="65"/>
  <c r="BE11" i="66" s="1"/>
  <c r="BQ11" i="49"/>
  <c r="Z11" i="50" s="1"/>
  <c r="AA20" i="56"/>
  <c r="Y20" i="36"/>
  <c r="BE11" i="37" s="1"/>
  <c r="V11" i="38" s="1"/>
  <c r="Y20" i="52"/>
  <c r="BE11" i="53" s="1"/>
  <c r="V11" i="54" s="1"/>
  <c r="AC20" i="56"/>
  <c r="Y20" i="57"/>
  <c r="BE11" i="58" s="1"/>
  <c r="V11" i="59" s="1"/>
  <c r="BK11" i="70"/>
  <c r="AC20" i="57"/>
  <c r="BQ11" i="58" s="1"/>
  <c r="Z11" i="59" s="1"/>
  <c r="AC20" i="52"/>
  <c r="BQ11" i="53" s="1"/>
  <c r="Z11" i="54" s="1"/>
  <c r="AC20" i="36"/>
  <c r="BQ11" i="37" s="1"/>
  <c r="Z11" i="38" s="1"/>
  <c r="AC20" i="65"/>
  <c r="BQ11" i="66" s="1"/>
  <c r="AC20" i="61"/>
  <c r="BQ11" i="62" s="1"/>
  <c r="BE11" i="70"/>
  <c r="BQ11" i="70"/>
  <c r="AA20" i="65"/>
  <c r="BK11" i="66" s="1"/>
  <c r="AA20" i="57"/>
  <c r="BK11" i="58" s="1"/>
  <c r="X11" i="59" s="1"/>
  <c r="AA20" i="48"/>
  <c r="BK11" i="49" s="1"/>
  <c r="X11" i="50" s="1"/>
  <c r="AA20" i="36"/>
  <c r="BK11" i="37" s="1"/>
  <c r="X11" i="38" s="1"/>
  <c r="BX11" i="9"/>
  <c r="AC11" i="2"/>
  <c r="BR11" i="9"/>
  <c r="AA11" i="2"/>
  <c r="BL11" i="9"/>
  <c r="Y11" i="2"/>
  <c r="AE89" i="1"/>
  <c r="AE20" i="1" s="1"/>
  <c r="AG89" i="1"/>
  <c r="AG20" i="1" s="1"/>
  <c r="AF41" i="76"/>
  <c r="AF10" i="76" s="1"/>
  <c r="N31" i="1"/>
  <c r="N63" i="1" s="1"/>
  <c r="C4" i="12" a="1"/>
  <c r="C4" i="12" s="1"/>
  <c r="AA19" i="48"/>
  <c r="BK10" i="49" s="1"/>
  <c r="X10" i="50" s="1"/>
  <c r="BD10" i="70"/>
  <c r="AG40" i="76"/>
  <c r="AG40" i="77"/>
  <c r="AF41" i="77"/>
  <c r="AF10" i="77" s="1"/>
  <c r="V122" i="71"/>
  <c r="AX10" i="70"/>
  <c r="X122" i="71"/>
  <c r="BJ10" i="70"/>
  <c r="AD41" i="76"/>
  <c r="AD41" i="77"/>
  <c r="AB41" i="76"/>
  <c r="AB41" i="77"/>
  <c r="AC19" i="69"/>
  <c r="AE40" i="76"/>
  <c r="AE40" i="77"/>
  <c r="N31" i="56"/>
  <c r="N63" i="56" s="1"/>
  <c r="P27" i="56"/>
  <c r="P31" i="56" s="1"/>
  <c r="P63" i="56" s="1"/>
  <c r="AA19" i="52"/>
  <c r="BK10" i="53" s="1"/>
  <c r="X10" i="54" s="1"/>
  <c r="Y19" i="48"/>
  <c r="BE10" i="49" s="1"/>
  <c r="V10" i="50" s="1"/>
  <c r="AA19" i="69"/>
  <c r="Y19" i="52"/>
  <c r="BE10" i="53" s="1"/>
  <c r="V10" i="54" s="1"/>
  <c r="AA19" i="36"/>
  <c r="BK10" i="37" s="1"/>
  <c r="X10" i="38" s="1"/>
  <c r="BV74" i="37"/>
  <c r="BZ74" i="37"/>
  <c r="AC121" i="38"/>
  <c r="BU74" i="37"/>
  <c r="BX74" i="37"/>
  <c r="BW74" i="37"/>
  <c r="BT74" i="37"/>
  <c r="BT78" i="37" s="1"/>
  <c r="BY74" i="37"/>
  <c r="Y121" i="71"/>
  <c r="AG88" i="69"/>
  <c r="AG88" i="48"/>
  <c r="AG88" i="36"/>
  <c r="AG85" i="56"/>
  <c r="AG88" i="61"/>
  <c r="AG88" i="57"/>
  <c r="AG88" i="65"/>
  <c r="AG88" i="52"/>
  <c r="BV74" i="66"/>
  <c r="BW74" i="66"/>
  <c r="BU74" i="66"/>
  <c r="BT74" i="66"/>
  <c r="BT78" i="66" s="1"/>
  <c r="BY74" i="66"/>
  <c r="BX74" i="66"/>
  <c r="AC121" i="67"/>
  <c r="BZ74" i="66"/>
  <c r="AA121" i="71"/>
  <c r="AA19" i="57"/>
  <c r="BK10" i="58" s="1"/>
  <c r="X10" i="59" s="1"/>
  <c r="BO75" i="70"/>
  <c r="BN75" i="70"/>
  <c r="BM75" i="70"/>
  <c r="BQ75" i="70"/>
  <c r="BS75" i="70"/>
  <c r="BR75" i="70"/>
  <c r="BP75" i="70"/>
  <c r="Z122" i="71"/>
  <c r="BX74" i="62"/>
  <c r="BY74" i="62"/>
  <c r="BW74" i="62"/>
  <c r="BU74" i="62"/>
  <c r="BV74" i="62"/>
  <c r="BZ74" i="62"/>
  <c r="AC121" i="63"/>
  <c r="BT74" i="62"/>
  <c r="BT78" i="62" s="1"/>
  <c r="Y121" i="38"/>
  <c r="AA121" i="50"/>
  <c r="AA19" i="61"/>
  <c r="BK10" i="62" s="1"/>
  <c r="BR75" i="37"/>
  <c r="Z122" i="38"/>
  <c r="BQ75" i="37"/>
  <c r="BP75" i="37"/>
  <c r="BN75" i="37"/>
  <c r="BM75" i="37"/>
  <c r="BO75" i="37"/>
  <c r="BS75" i="37"/>
  <c r="BS75" i="49"/>
  <c r="BR75" i="49"/>
  <c r="BO75" i="49"/>
  <c r="BQ75" i="49"/>
  <c r="BP75" i="49"/>
  <c r="BN75" i="49"/>
  <c r="BM75" i="49"/>
  <c r="Z122" i="50"/>
  <c r="AA121" i="38"/>
  <c r="Y121" i="54"/>
  <c r="AA121" i="67"/>
  <c r="BX74" i="49"/>
  <c r="BZ74" i="49"/>
  <c r="BT74" i="49"/>
  <c r="BT78" i="49" s="1"/>
  <c r="BY74" i="49"/>
  <c r="AC121" i="50"/>
  <c r="BW74" i="49"/>
  <c r="BV74" i="49"/>
  <c r="BU74" i="49"/>
  <c r="Y121" i="59"/>
  <c r="AA121" i="54"/>
  <c r="BQ75" i="62"/>
  <c r="BP75" i="62"/>
  <c r="Z122" i="63"/>
  <c r="BO75" i="62"/>
  <c r="BM75" i="62"/>
  <c r="BN75" i="62"/>
  <c r="BS75" i="62"/>
  <c r="BR75" i="62"/>
  <c r="AB86" i="56"/>
  <c r="AB19" i="56" s="1"/>
  <c r="AB89" i="65"/>
  <c r="Y122" i="67" s="1"/>
  <c r="AB89" i="57"/>
  <c r="Y122" i="59" s="1"/>
  <c r="AB89" i="48"/>
  <c r="Y122" i="50" s="1"/>
  <c r="AB89" i="36"/>
  <c r="Y122" i="38" s="1"/>
  <c r="AB89" i="61"/>
  <c r="Y122" i="63" s="1"/>
  <c r="AB89" i="69"/>
  <c r="AB20" i="69" s="1"/>
  <c r="AB89" i="52"/>
  <c r="Y122" i="54" s="1"/>
  <c r="AA121" i="63"/>
  <c r="AE88" i="69"/>
  <c r="AE88" i="61"/>
  <c r="AE88" i="52"/>
  <c r="AE88" i="36"/>
  <c r="AE88" i="57"/>
  <c r="AE88" i="48"/>
  <c r="AE88" i="65"/>
  <c r="AE85" i="56"/>
  <c r="AC19" i="48"/>
  <c r="BQ10" i="49" s="1"/>
  <c r="Z10" i="50" s="1"/>
  <c r="BR75" i="58"/>
  <c r="BM75" i="58"/>
  <c r="BQ75" i="58"/>
  <c r="BP75" i="58"/>
  <c r="Z122" i="59"/>
  <c r="BS75" i="58"/>
  <c r="BN75" i="58"/>
  <c r="BO75" i="58"/>
  <c r="AA19" i="65"/>
  <c r="BK10" i="66" s="1"/>
  <c r="AD89" i="57"/>
  <c r="AA122" i="59" s="1"/>
  <c r="AD89" i="36"/>
  <c r="AA122" i="38" s="1"/>
  <c r="AD89" i="65"/>
  <c r="AA122" i="67" s="1"/>
  <c r="AD89" i="48"/>
  <c r="AA122" i="50" s="1"/>
  <c r="AD89" i="69"/>
  <c r="AD20" i="69" s="1"/>
  <c r="AD86" i="56"/>
  <c r="AD19" i="56" s="1"/>
  <c r="AD89" i="61"/>
  <c r="AA122" i="63" s="1"/>
  <c r="AD89" i="52"/>
  <c r="AA122" i="54" s="1"/>
  <c r="BY74" i="58"/>
  <c r="BX74" i="58"/>
  <c r="BT74" i="58"/>
  <c r="BT78" i="58" s="1"/>
  <c r="BW74" i="58"/>
  <c r="BU74" i="58"/>
  <c r="BV74" i="58"/>
  <c r="AC121" i="59"/>
  <c r="BZ74" i="58"/>
  <c r="Y121" i="67"/>
  <c r="Y19" i="36"/>
  <c r="BE10" i="37" s="1"/>
  <c r="V10" i="38" s="1"/>
  <c r="BQ75" i="66"/>
  <c r="BO75" i="66"/>
  <c r="BM75" i="66"/>
  <c r="BN75" i="66"/>
  <c r="BP75" i="66"/>
  <c r="Z122" i="67"/>
  <c r="BS75" i="66"/>
  <c r="BR75" i="66"/>
  <c r="BT74" i="70"/>
  <c r="BT78" i="70" s="1"/>
  <c r="BW74" i="70"/>
  <c r="AC121" i="71"/>
  <c r="BU74" i="70"/>
  <c r="BY74" i="70"/>
  <c r="BX74" i="70"/>
  <c r="BV74" i="70"/>
  <c r="BZ74" i="70"/>
  <c r="Y121" i="63"/>
  <c r="Y19" i="61"/>
  <c r="BE10" i="62" s="1"/>
  <c r="Y19" i="69"/>
  <c r="AF89" i="69"/>
  <c r="AF20" i="69" s="1"/>
  <c r="AF89" i="61"/>
  <c r="AF89" i="52"/>
  <c r="AF89" i="36"/>
  <c r="AF20" i="36" s="1"/>
  <c r="AF86" i="56"/>
  <c r="AF19" i="56" s="1"/>
  <c r="AF89" i="57"/>
  <c r="AF89" i="65"/>
  <c r="AF89" i="48"/>
  <c r="AF20" i="48" s="1"/>
  <c r="AC121" i="54"/>
  <c r="BY74" i="53"/>
  <c r="BU74" i="53"/>
  <c r="BT74" i="53"/>
  <c r="BT78" i="53" s="1"/>
  <c r="BZ74" i="53"/>
  <c r="BX74" i="53"/>
  <c r="BW74" i="53"/>
  <c r="BV74" i="53"/>
  <c r="Y121" i="50"/>
  <c r="Y19" i="65"/>
  <c r="BE10" i="66" s="1"/>
  <c r="AA121" i="59"/>
  <c r="Y19" i="57"/>
  <c r="BE10" i="58" s="1"/>
  <c r="V10" i="59" s="1"/>
  <c r="BP75" i="53"/>
  <c r="BS75" i="53"/>
  <c r="BO75" i="53"/>
  <c r="BQ75" i="53"/>
  <c r="BN75" i="53"/>
  <c r="BM75" i="53"/>
  <c r="Z122" i="54"/>
  <c r="BR75" i="53"/>
  <c r="Q25" i="1"/>
  <c r="Q27" i="1" s="1"/>
  <c r="Q24" i="56"/>
  <c r="BE10" i="9"/>
  <c r="AD19" i="1"/>
  <c r="BR10" i="9"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9" i="1"/>
  <c r="BQ10" i="9"/>
  <c r="X10" i="2"/>
  <c r="S10" i="2"/>
  <c r="W10" i="2"/>
  <c r="AG48" i="2"/>
  <c r="AG36" i="2"/>
  <c r="AG39" i="2"/>
  <c r="AG33" i="2"/>
  <c r="AH33" i="2"/>
  <c r="AG38" i="2"/>
  <c r="AH30" i="2"/>
  <c r="AG30" i="2"/>
  <c r="AG52" i="2"/>
  <c r="AG40" i="2"/>
  <c r="AG28" i="2"/>
  <c r="AG47" i="2"/>
  <c r="AH59" i="2"/>
  <c r="T28" i="1"/>
  <c r="T28" i="56" s="1"/>
  <c r="AG60" i="2"/>
  <c r="T24" i="1"/>
  <c r="CC38" i="9"/>
  <c r="CC43" i="9"/>
  <c r="AH49" i="2"/>
  <c r="AH58" i="2"/>
  <c r="AF59" i="2"/>
  <c r="AF46" i="2"/>
  <c r="AH46" i="2"/>
  <c r="AF58" i="2"/>
  <c r="AH50" i="2"/>
  <c r="AF50" i="2"/>
  <c r="AF63" i="2"/>
  <c r="AF51" i="2"/>
  <c r="AH51" i="2"/>
  <c r="AF49" i="2"/>
  <c r="AF82" i="2"/>
  <c r="S28" i="1"/>
  <c r="S28" i="56" s="1"/>
  <c r="AH73" i="2"/>
  <c r="AF73" i="2"/>
  <c r="AF32" i="2"/>
  <c r="AF37" i="2"/>
  <c r="AH37" i="2"/>
  <c r="AF31" i="2"/>
  <c r="AF100" i="2"/>
  <c r="S29" i="1"/>
  <c r="S29" i="56" s="1"/>
  <c r="AH102" i="2"/>
  <c r="AF102" i="2"/>
  <c r="AF101" i="2"/>
  <c r="AF45" i="2"/>
  <c r="AH45" i="2"/>
  <c r="S24" i="1"/>
  <c r="AH22" i="2"/>
  <c r="AH27" i="2"/>
  <c r="AH89" i="2"/>
  <c r="AF64" i="2"/>
  <c r="AH64" i="2"/>
  <c r="AF91" i="2"/>
  <c r="AH91" i="2"/>
  <c r="AH86" i="2"/>
  <c r="AF23" i="2"/>
  <c r="AH23" i="2"/>
  <c r="AF19" i="2"/>
  <c r="AH19" i="2"/>
  <c r="AF26" i="2"/>
  <c r="AH26" i="2"/>
  <c r="AF21" i="2"/>
  <c r="AH21" i="2"/>
  <c r="AF24" i="2"/>
  <c r="AH24" i="2"/>
  <c r="AF16" i="2"/>
  <c r="AF87" i="2"/>
  <c r="AH87" i="2"/>
  <c r="AF66" i="2"/>
  <c r="AH66" i="2"/>
  <c r="AF17" i="2"/>
  <c r="AH90" i="2"/>
  <c r="AF90" i="2"/>
  <c r="BY75" i="9"/>
  <c r="BW75" i="9"/>
  <c r="BX75" i="9"/>
  <c r="BZ75" i="9"/>
  <c r="BT75" i="9"/>
  <c r="BU75" i="9"/>
  <c r="BV75" i="9"/>
  <c r="AW61" i="9"/>
  <c r="U23" i="1" s="1"/>
  <c r="U23" i="56" s="1"/>
  <c r="BD61" i="9"/>
  <c r="X23" i="1" s="1"/>
  <c r="X23" i="56" s="1"/>
  <c r="BE61" i="9"/>
  <c r="Y23" i="1" s="1"/>
  <c r="Y23" i="56" s="1"/>
  <c r="AD121" i="2"/>
  <c r="AH88" i="1"/>
  <c r="AC122" i="2"/>
  <c r="AF19" i="1"/>
  <c r="Y122" i="2"/>
  <c r="AB121" i="2"/>
  <c r="AA122" i="2"/>
  <c r="AF65" i="2"/>
  <c r="AE44" i="76" l="1"/>
  <c r="AE45" i="76"/>
  <c r="AG44" i="76"/>
  <c r="AG45" i="76"/>
  <c r="Z11" i="63"/>
  <c r="Z11" i="71"/>
  <c r="Z11" i="67"/>
  <c r="V11" i="63"/>
  <c r="V11" i="67"/>
  <c r="V11" i="71"/>
  <c r="X11" i="63"/>
  <c r="X11" i="67"/>
  <c r="X11" i="71"/>
  <c r="V10" i="63"/>
  <c r="V10" i="71"/>
  <c r="V10" i="67"/>
  <c r="X10" i="63"/>
  <c r="X10" i="67"/>
  <c r="X10" i="71"/>
  <c r="AF20" i="56"/>
  <c r="C25" i="72" a="1"/>
  <c r="C25" i="72" s="1"/>
  <c r="AD20" i="61"/>
  <c r="BR11" i="62" s="1"/>
  <c r="AD20" i="48"/>
  <c r="BR11" i="49" s="1"/>
  <c r="AA11" i="50" s="1"/>
  <c r="AD20" i="36"/>
  <c r="BR11" i="37" s="1"/>
  <c r="AA11" i="38" s="1"/>
  <c r="AB20" i="57"/>
  <c r="BL11" i="58" s="1"/>
  <c r="Y11" i="59" s="1"/>
  <c r="BX11" i="70"/>
  <c r="AD20" i="57"/>
  <c r="BR11" i="58" s="1"/>
  <c r="AA11" i="59" s="1"/>
  <c r="AB20" i="65"/>
  <c r="BL11" i="66" s="1"/>
  <c r="AD20" i="65"/>
  <c r="BR11" i="66" s="1"/>
  <c r="BX11" i="49"/>
  <c r="AC11" i="50" s="1"/>
  <c r="BR11" i="70"/>
  <c r="AB20" i="56"/>
  <c r="AF20" i="52"/>
  <c r="BX11" i="53" s="1"/>
  <c r="AC11" i="54" s="1"/>
  <c r="AB20" i="36"/>
  <c r="BL11" i="37" s="1"/>
  <c r="Y11" i="38" s="1"/>
  <c r="BL11" i="70"/>
  <c r="AF20" i="65"/>
  <c r="BX11" i="66" s="1"/>
  <c r="AD20" i="56"/>
  <c r="AB20" i="52"/>
  <c r="BL11" i="53" s="1"/>
  <c r="Y11" i="54" s="1"/>
  <c r="AD20" i="52"/>
  <c r="BR11" i="53" s="1"/>
  <c r="AA11" i="54" s="1"/>
  <c r="AF20" i="61"/>
  <c r="BX11" i="62" s="1"/>
  <c r="BX11" i="37"/>
  <c r="AC11" i="38" s="1"/>
  <c r="AB20" i="48"/>
  <c r="BL11" i="49" s="1"/>
  <c r="Y11" i="50" s="1"/>
  <c r="AF20" i="57"/>
  <c r="BX11" i="58" s="1"/>
  <c r="AC11" i="59" s="1"/>
  <c r="AB20" i="61"/>
  <c r="BL11" i="62" s="1"/>
  <c r="BS11" i="9"/>
  <c r="AB11" i="2"/>
  <c r="BY11" i="9"/>
  <c r="AD11" i="2"/>
  <c r="AH89" i="1"/>
  <c r="AH41" i="76" s="1"/>
  <c r="AG41" i="76"/>
  <c r="AF19" i="48"/>
  <c r="BX10" i="49" s="1"/>
  <c r="AC10" i="50" s="1"/>
  <c r="AF19" i="57"/>
  <c r="BX10" i="58" s="1"/>
  <c r="AC10" i="59" s="1"/>
  <c r="AF19" i="36"/>
  <c r="BX10" i="37" s="1"/>
  <c r="AC10" i="38" s="1"/>
  <c r="AF19" i="65"/>
  <c r="BX10" i="66" s="1"/>
  <c r="C169" i="12" a="1"/>
  <c r="C169" i="12" s="1"/>
  <c r="C170" i="12" s="1"/>
  <c r="O27" i="56"/>
  <c r="O31" i="56" s="1"/>
  <c r="AF19" i="69"/>
  <c r="AH40" i="76"/>
  <c r="AH40" i="77"/>
  <c r="BE10" i="70"/>
  <c r="AA122" i="71"/>
  <c r="BQ10" i="70"/>
  <c r="AE41" i="76"/>
  <c r="AE41" i="77"/>
  <c r="Y122" i="71"/>
  <c r="AG41" i="77"/>
  <c r="BK10" i="70"/>
  <c r="AB19" i="48"/>
  <c r="BL10" i="49" s="1"/>
  <c r="Y10" i="50" s="1"/>
  <c r="P31" i="1"/>
  <c r="P63" i="1" s="1"/>
  <c r="Q27" i="56"/>
  <c r="AD19" i="61"/>
  <c r="BR10" i="62" s="1"/>
  <c r="AD19" i="57"/>
  <c r="BR10" i="58" s="1"/>
  <c r="AA10" i="59" s="1"/>
  <c r="AB19" i="65"/>
  <c r="BL10" i="66" s="1"/>
  <c r="AD19" i="52"/>
  <c r="BR10" i="53" s="1"/>
  <c r="AA10" i="54" s="1"/>
  <c r="AB19" i="52"/>
  <c r="BL10" i="53" s="1"/>
  <c r="Y10" i="54" s="1"/>
  <c r="C29" i="51" a="1"/>
  <c r="C29" i="51" s="1"/>
  <c r="T25" i="1"/>
  <c r="T27" i="1" s="1"/>
  <c r="T24" i="56"/>
  <c r="T25" i="56" s="1"/>
  <c r="AE89" i="65"/>
  <c r="AE89" i="48"/>
  <c r="AE20" i="48" s="1"/>
  <c r="AE89" i="36"/>
  <c r="AE89" i="69"/>
  <c r="AE89" i="61"/>
  <c r="AE89" i="57"/>
  <c r="AE89" i="52"/>
  <c r="AE20" i="52" s="1"/>
  <c r="AE86" i="56"/>
  <c r="AE19" i="56" s="1"/>
  <c r="AB19" i="61"/>
  <c r="BL10" i="62" s="1"/>
  <c r="AD19" i="36"/>
  <c r="BR10"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9" i="69"/>
  <c r="AB121" i="59"/>
  <c r="B44" i="51" a="1"/>
  <c r="B44" i="51" s="1"/>
  <c r="AD19" i="65"/>
  <c r="BR10" i="66" s="1"/>
  <c r="AD121" i="38"/>
  <c r="BT75" i="53"/>
  <c r="BU75" i="53"/>
  <c r="BY75" i="53"/>
  <c r="BX75" i="53"/>
  <c r="BW75" i="53"/>
  <c r="BV75" i="53"/>
  <c r="BZ75" i="53"/>
  <c r="AC122" i="54"/>
  <c r="AD121"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Y75" i="58"/>
  <c r="BT75" i="58"/>
  <c r="BU75" i="58"/>
  <c r="BZ75" i="58"/>
  <c r="BX75" i="58"/>
  <c r="BV75" i="58"/>
  <c r="BW75" i="58"/>
  <c r="AC122" i="59"/>
  <c r="AB121" i="50"/>
  <c r="AG89" i="69"/>
  <c r="AG89" i="61"/>
  <c r="AG20" i="61" s="1"/>
  <c r="AG89" i="52"/>
  <c r="AG89" i="57"/>
  <c r="AG20" i="57" s="1"/>
  <c r="AG89" i="65"/>
  <c r="AG20" i="65" s="1"/>
  <c r="AG89" i="36"/>
  <c r="AG86" i="56"/>
  <c r="AG19" i="56" s="1"/>
  <c r="AG89" i="48"/>
  <c r="BW75" i="37"/>
  <c r="BY75" i="37"/>
  <c r="AC122" i="38"/>
  <c r="BZ75" i="37"/>
  <c r="BV75" i="37"/>
  <c r="BX75" i="37"/>
  <c r="BT75" i="37"/>
  <c r="BU75" i="37"/>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21" i="38"/>
  <c r="AD19" i="48"/>
  <c r="BR10"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21" i="50"/>
  <c r="AH85" i="56"/>
  <c r="AH88" i="65"/>
  <c r="AH88" i="61"/>
  <c r="AH88" i="36"/>
  <c r="AH88" i="69"/>
  <c r="AH88" i="52"/>
  <c r="AH88" i="48"/>
  <c r="AH88" i="57"/>
  <c r="AF19" i="52"/>
  <c r="BX10" i="53" s="1"/>
  <c r="AC10" i="54" s="1"/>
  <c r="BV75" i="62"/>
  <c r="BZ75" i="62"/>
  <c r="BX75" i="62"/>
  <c r="BU75" i="62"/>
  <c r="AC122" i="63"/>
  <c r="BW75" i="62"/>
  <c r="BY75" i="62"/>
  <c r="BT75" i="62"/>
  <c r="AB121" i="63"/>
  <c r="AB19" i="36"/>
  <c r="BL10" i="37" s="1"/>
  <c r="Y10" i="38" s="1"/>
  <c r="AD121" i="54"/>
  <c r="BY75" i="70"/>
  <c r="BV75" i="70"/>
  <c r="BU75" i="70"/>
  <c r="BT75" i="70"/>
  <c r="BX75" i="70"/>
  <c r="AC122" i="71"/>
  <c r="BW75" i="70"/>
  <c r="BZ75" i="70"/>
  <c r="AB121" i="71"/>
  <c r="AB19" i="57"/>
  <c r="BL10" i="58" s="1"/>
  <c r="Y10" i="59" s="1"/>
  <c r="AD121" i="67"/>
  <c r="AB19" i="69"/>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21" i="54"/>
  <c r="BV75" i="49"/>
  <c r="BW75" i="49"/>
  <c r="BU75" i="49"/>
  <c r="AC122" i="50"/>
  <c r="BT75" i="49"/>
  <c r="BZ75" i="49"/>
  <c r="BX75" i="49"/>
  <c r="BY75"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9" i="61"/>
  <c r="BX10" i="62" s="1"/>
  <c r="AD121" i="59"/>
  <c r="BV75" i="66"/>
  <c r="BT75" i="66"/>
  <c r="AC122" i="67"/>
  <c r="BZ75" i="66"/>
  <c r="BU75" i="66"/>
  <c r="BX75" i="66"/>
  <c r="BW75" i="66"/>
  <c r="BY75"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21" i="67"/>
  <c r="AD121" i="63"/>
  <c r="V10" i="2"/>
  <c r="Q25" i="56"/>
  <c r="S25" i="1"/>
  <c r="S27" i="1" s="1"/>
  <c r="R27" i="1" s="1"/>
  <c r="S24" i="56"/>
  <c r="S25" i="56" s="1"/>
  <c r="BL10" i="9"/>
  <c r="Y10" i="2" s="1"/>
  <c r="C46" i="12"/>
  <c r="B46" i="12"/>
  <c r="B106" i="12" a="1"/>
  <c r="B106" i="12" s="1"/>
  <c r="AE19" i="1"/>
  <c r="BS10" i="9" s="1"/>
  <c r="Z10" i="2"/>
  <c r="BX10" i="9"/>
  <c r="AA10" i="2"/>
  <c r="AF36" i="2"/>
  <c r="AH28" i="2"/>
  <c r="AF28" i="2"/>
  <c r="AF75" i="2"/>
  <c r="AH75" i="2"/>
  <c r="AF62" i="2"/>
  <c r="AF60" i="2"/>
  <c r="AH62" i="2"/>
  <c r="AF30" i="2"/>
  <c r="AF38" i="2"/>
  <c r="AF33" i="2"/>
  <c r="AH40" i="2"/>
  <c r="AH38" i="2"/>
  <c r="AF40" i="2"/>
  <c r="AH36" i="2"/>
  <c r="AH52" i="2"/>
  <c r="AF52" i="2"/>
  <c r="AH47" i="2"/>
  <c r="AH39" i="2"/>
  <c r="AH60" i="2"/>
  <c r="AF47" i="2"/>
  <c r="AF39" i="2"/>
  <c r="CB43" i="9"/>
  <c r="CC42" i="9"/>
  <c r="CB42" i="9"/>
  <c r="CC44" i="9"/>
  <c r="CC40" i="9"/>
  <c r="CB37" i="9"/>
  <c r="CB40" i="9"/>
  <c r="CC37" i="9"/>
  <c r="CC45" i="9"/>
  <c r="CB45" i="9"/>
  <c r="CC36" i="9"/>
  <c r="CB36" i="9"/>
  <c r="CC39" i="9"/>
  <c r="CB39" i="9"/>
  <c r="CB41" i="9"/>
  <c r="CC41" i="9"/>
  <c r="CB38" i="9"/>
  <c r="CB44" i="9"/>
  <c r="U28" i="1"/>
  <c r="U28" i="56" s="1"/>
  <c r="AH96" i="2"/>
  <c r="AG97" i="2"/>
  <c r="U29" i="1"/>
  <c r="U29" i="56" s="1"/>
  <c r="U24" i="1"/>
  <c r="AX61" i="9"/>
  <c r="V23" i="1" s="1"/>
  <c r="V23" i="56" s="1"/>
  <c r="AE121" i="2"/>
  <c r="C51" i="12" s="1" a="1"/>
  <c r="C51" i="12" s="1"/>
  <c r="AB122" i="2"/>
  <c r="AD122" i="2"/>
  <c r="AG19" i="1"/>
  <c r="AF20" i="2"/>
  <c r="AF88" i="2"/>
  <c r="AH65" i="2"/>
  <c r="AG65" i="2"/>
  <c r="AF25" i="2"/>
  <c r="AH45" i="76" l="1"/>
  <c r="AH44" i="76"/>
  <c r="Y11" i="63"/>
  <c r="Y11" i="71"/>
  <c r="Y11" i="67"/>
  <c r="AC11" i="63"/>
  <c r="AC11" i="71"/>
  <c r="AC11" i="67"/>
  <c r="AA11" i="63"/>
  <c r="AA11" i="71"/>
  <c r="AA11" i="67"/>
  <c r="AA10" i="63"/>
  <c r="AA10" i="71"/>
  <c r="AA10" i="67"/>
  <c r="AC10" i="63"/>
  <c r="AC10" i="71"/>
  <c r="AC10" i="67"/>
  <c r="Y10" i="63"/>
  <c r="Y10" i="71"/>
  <c r="Y10" i="67"/>
  <c r="BY11" i="62"/>
  <c r="BS11" i="49"/>
  <c r="AB11" i="50" s="1"/>
  <c r="AE20" i="36"/>
  <c r="BS11" i="37" s="1"/>
  <c r="AB11" i="38" s="1"/>
  <c r="AG20" i="36"/>
  <c r="BY11" i="37" s="1"/>
  <c r="AD11" i="38" s="1"/>
  <c r="AG20" i="56"/>
  <c r="BY11" i="66"/>
  <c r="AG20" i="52"/>
  <c r="BY11" i="53" s="1"/>
  <c r="AD11" i="54" s="1"/>
  <c r="AG20" i="48"/>
  <c r="BY11" i="49" s="1"/>
  <c r="AD11" i="50" s="1"/>
  <c r="AE20" i="56"/>
  <c r="AE20" i="69"/>
  <c r="BS11" i="70" s="1"/>
  <c r="AH20" i="1"/>
  <c r="BY11" i="58"/>
  <c r="AD11" i="59" s="1"/>
  <c r="BS11" i="53"/>
  <c r="AB11" i="54" s="1"/>
  <c r="AE20" i="57"/>
  <c r="BS11" i="58" s="1"/>
  <c r="AB11" i="59" s="1"/>
  <c r="AG20" i="69"/>
  <c r="BY11" i="70" s="1"/>
  <c r="AE20" i="65"/>
  <c r="BS11" i="66" s="1"/>
  <c r="AE20" i="61"/>
  <c r="BS11" i="62" s="1"/>
  <c r="C170" i="68" a="1"/>
  <c r="C170" i="68" s="1"/>
  <c r="C171" i="68" s="1"/>
  <c r="C170" i="39" a="1"/>
  <c r="C170" i="39" s="1"/>
  <c r="C171" i="39" s="1"/>
  <c r="C170" i="64" a="1"/>
  <c r="C170" i="64" s="1"/>
  <c r="C171" i="64" s="1"/>
  <c r="C170" i="60" a="1"/>
  <c r="C170" i="60" s="1"/>
  <c r="C171" i="60" s="1"/>
  <c r="C170" i="51" a="1"/>
  <c r="C170" i="51" s="1"/>
  <c r="C171" i="51" s="1"/>
  <c r="C170" i="55" a="1"/>
  <c r="C170" i="55" s="1"/>
  <c r="C171" i="55" s="1"/>
  <c r="AD122" i="38"/>
  <c r="AB122" i="67"/>
  <c r="AD122" i="67"/>
  <c r="AD122" i="59"/>
  <c r="AB122" i="54"/>
  <c r="AB122" i="50"/>
  <c r="AD122" i="54"/>
  <c r="AB122" i="59"/>
  <c r="AB122" i="38"/>
  <c r="AD122" i="63"/>
  <c r="AB122" i="63"/>
  <c r="AD122" i="50"/>
  <c r="O31" i="1"/>
  <c r="C130" i="12" a="1"/>
  <c r="C130" i="12" s="1"/>
  <c r="C110" i="12" a="1"/>
  <c r="C110" i="12" s="1"/>
  <c r="Q31" i="1"/>
  <c r="Q63" i="1" s="1"/>
  <c r="BL10" i="70"/>
  <c r="BR10" i="70"/>
  <c r="AB122" i="71"/>
  <c r="C170" i="72" a="1"/>
  <c r="C170" i="72" s="1"/>
  <c r="C171" i="72" s="1"/>
  <c r="AH41" i="77"/>
  <c r="AD122" i="71"/>
  <c r="BX10" i="70"/>
  <c r="Q31" i="56"/>
  <c r="AE19" i="65"/>
  <c r="BS10" i="66" s="1"/>
  <c r="T27" i="56"/>
  <c r="T31" i="56" s="1"/>
  <c r="R31" i="1"/>
  <c r="C46" i="39"/>
  <c r="C48" i="39" s="1"/>
  <c r="B46" i="39"/>
  <c r="AG19" i="57"/>
  <c r="BY10" i="58" s="1"/>
  <c r="AD10" i="59" s="1"/>
  <c r="AE19" i="48"/>
  <c r="BS10" i="49" s="1"/>
  <c r="AB10" i="50" s="1"/>
  <c r="AE19" i="61"/>
  <c r="BS10" i="62" s="1"/>
  <c r="C48" i="64"/>
  <c r="C48" i="72"/>
  <c r="C48" i="68"/>
  <c r="C48" i="60"/>
  <c r="C48" i="51"/>
  <c r="C48" i="55"/>
  <c r="AG19" i="48"/>
  <c r="BY10" i="49" s="1"/>
  <c r="AD10" i="50" s="1"/>
  <c r="AE19" i="57"/>
  <c r="BS10" i="58" s="1"/>
  <c r="AB10" i="59" s="1"/>
  <c r="AE19" i="52"/>
  <c r="BS10" i="53" s="1"/>
  <c r="AB10" i="54" s="1"/>
  <c r="AG19" i="52"/>
  <c r="BY10" i="53" s="1"/>
  <c r="AD10" i="54" s="1"/>
  <c r="AE19" i="36"/>
  <c r="BS10" i="37" s="1"/>
  <c r="AB10" i="38" s="1"/>
  <c r="AG19" i="36"/>
  <c r="BY10" i="37" s="1"/>
  <c r="AD10" i="38" s="1"/>
  <c r="AE19" i="69"/>
  <c r="U25" i="1"/>
  <c r="U24" i="56"/>
  <c r="U25" i="56" s="1"/>
  <c r="AE121" i="63"/>
  <c r="C107" i="64" a="1"/>
  <c r="C107" i="64" s="1"/>
  <c r="B107" i="64" a="1"/>
  <c r="B107" i="64" s="1"/>
  <c r="AG19" i="65"/>
  <c r="BY10" i="66" s="1"/>
  <c r="AE121" i="67"/>
  <c r="C107" i="68" a="1"/>
  <c r="C107" i="68" s="1"/>
  <c r="B107" i="68" a="1"/>
  <c r="B107" i="68" s="1"/>
  <c r="AE121" i="38"/>
  <c r="C107" i="39" a="1"/>
  <c r="C107" i="39" s="1"/>
  <c r="B107" i="39" a="1"/>
  <c r="B107" i="39" s="1"/>
  <c r="AH89" i="36"/>
  <c r="AH20" i="36" s="1"/>
  <c r="AH86" i="56"/>
  <c r="AH19" i="56" s="1"/>
  <c r="AH89" i="69"/>
  <c r="AH89" i="52"/>
  <c r="AH20" i="52" s="1"/>
  <c r="AH89" i="61"/>
  <c r="AH20" i="61" s="1"/>
  <c r="AH89" i="57"/>
  <c r="AH20" i="57" s="1"/>
  <c r="AH89" i="65"/>
  <c r="AH20" i="65" s="1"/>
  <c r="AH89" i="48"/>
  <c r="AH20" i="48" s="1"/>
  <c r="AE121" i="50"/>
  <c r="B107" i="51" a="1"/>
  <c r="B107" i="51" s="1"/>
  <c r="C107" i="51" a="1"/>
  <c r="C107" i="51" s="1"/>
  <c r="AE121" i="59"/>
  <c r="C107" i="60" a="1"/>
  <c r="C107" i="60" s="1"/>
  <c r="B107" i="60" a="1"/>
  <c r="B107" i="60" s="1"/>
  <c r="AE121" i="54"/>
  <c r="B107" i="55" a="1"/>
  <c r="B107" i="55" s="1"/>
  <c r="C107" i="55" a="1"/>
  <c r="C107" i="55" s="1"/>
  <c r="AG19" i="69"/>
  <c r="AG19" i="61"/>
  <c r="BY10" i="62" s="1"/>
  <c r="AE121" i="71"/>
  <c r="B107" i="72" a="1"/>
  <c r="B107" i="72" s="1"/>
  <c r="C107" i="72" a="1"/>
  <c r="C107" i="72" s="1"/>
  <c r="C118" i="12" a="1"/>
  <c r="C118" i="12" s="1"/>
  <c r="C100" i="12" a="1"/>
  <c r="C100" i="12" s="1"/>
  <c r="C77" i="12" a="1"/>
  <c r="C77" i="12" s="1"/>
  <c r="C91" i="12" a="1"/>
  <c r="C91" i="12" s="1"/>
  <c r="C82" i="12" a="1"/>
  <c r="C82" i="12" s="1"/>
  <c r="C113" i="12" a="1"/>
  <c r="C113" i="12" s="1"/>
  <c r="C84" i="12" a="1"/>
  <c r="C84" i="12" s="1"/>
  <c r="C54" i="12" a="1"/>
  <c r="C54" i="12" s="1"/>
  <c r="C90" i="12" a="1"/>
  <c r="C90" i="12" s="1"/>
  <c r="C102" i="12" a="1"/>
  <c r="C102" i="12" s="1"/>
  <c r="C75" i="12" a="1"/>
  <c r="C75" i="12" s="1"/>
  <c r="C68" i="12" a="1"/>
  <c r="C68" i="12" s="1"/>
  <c r="C128" i="12" a="1"/>
  <c r="C128" i="12" s="1"/>
  <c r="C57" i="12" a="1"/>
  <c r="C57" i="12" s="1"/>
  <c r="C120" i="12" a="1"/>
  <c r="C120" i="12" s="1"/>
  <c r="C58" i="12" a="1"/>
  <c r="C58" i="12" s="1"/>
  <c r="C95" i="12" a="1"/>
  <c r="C95" i="12" s="1"/>
  <c r="C53" i="12" a="1"/>
  <c r="C53" i="12" s="1"/>
  <c r="C99" i="12" a="1"/>
  <c r="C99" i="12" s="1"/>
  <c r="C119" i="12" a="1"/>
  <c r="C119" i="12" s="1"/>
  <c r="C132" i="12" a="1"/>
  <c r="C132" i="12" s="1"/>
  <c r="C81" i="12" a="1"/>
  <c r="C81" i="12" s="1"/>
  <c r="C61" i="12" a="1"/>
  <c r="C61" i="12" s="1"/>
  <c r="C65" i="12" a="1"/>
  <c r="C65" i="12" s="1"/>
  <c r="C89" i="12" a="1"/>
  <c r="C89" i="12" s="1"/>
  <c r="C72" i="12" a="1"/>
  <c r="C72" i="12" s="1"/>
  <c r="C111" i="12" a="1"/>
  <c r="C111" i="12" s="1"/>
  <c r="C83" i="12" a="1"/>
  <c r="C83" i="12" s="1"/>
  <c r="C56" i="12" a="1"/>
  <c r="C56" i="12" s="1"/>
  <c r="C133" i="12" a="1"/>
  <c r="C133" i="12" s="1"/>
  <c r="C127" i="12" a="1"/>
  <c r="C127" i="12" s="1"/>
  <c r="C52" i="12" a="1"/>
  <c r="C52" i="12" s="1"/>
  <c r="C131" i="12" a="1"/>
  <c r="C131" i="12" s="1"/>
  <c r="C55" i="12" a="1"/>
  <c r="C55" i="12" s="1"/>
  <c r="C121" i="12" a="1"/>
  <c r="C121" i="12" s="1"/>
  <c r="C129" i="12" a="1"/>
  <c r="C129" i="12" s="1"/>
  <c r="C73" i="12" a="1"/>
  <c r="C73" i="12" s="1"/>
  <c r="C97" i="12" a="1"/>
  <c r="C97" i="12" s="1"/>
  <c r="C66" i="12" a="1"/>
  <c r="C66" i="12" s="1"/>
  <c r="C101" i="12" a="1"/>
  <c r="C101" i="12" s="1"/>
  <c r="C60" i="12" a="1"/>
  <c r="C60" i="12" s="1"/>
  <c r="C79" i="12" a="1"/>
  <c r="C79" i="12" s="1"/>
  <c r="C69" i="12" a="1"/>
  <c r="C69" i="12" s="1"/>
  <c r="C78" i="12" a="1"/>
  <c r="C78" i="12" s="1"/>
  <c r="C70" i="12" a="1"/>
  <c r="C70" i="12" s="1"/>
  <c r="C87" i="12" a="1"/>
  <c r="C87" i="12" s="1"/>
  <c r="C103" i="12" a="1"/>
  <c r="C103" i="12" s="1"/>
  <c r="C67" i="12" a="1"/>
  <c r="C67" i="12" s="1"/>
  <c r="C117" i="12" a="1"/>
  <c r="C117" i="12" s="1"/>
  <c r="C116" i="12" a="1"/>
  <c r="C116" i="12" s="1"/>
  <c r="C112" i="12" a="1"/>
  <c r="C112" i="12" s="1"/>
  <c r="C76" i="12" a="1"/>
  <c r="C76" i="12" s="1"/>
  <c r="C114" i="12" a="1"/>
  <c r="C114" i="12" s="1"/>
  <c r="C96" i="12" a="1"/>
  <c r="C96" i="12" s="1"/>
  <c r="C115" i="12" a="1"/>
  <c r="C115" i="12" s="1"/>
  <c r="C62" i="12" a="1"/>
  <c r="C62" i="12" s="1"/>
  <c r="C71" i="12" a="1"/>
  <c r="C71" i="12" s="1"/>
  <c r="C86" i="12" a="1"/>
  <c r="C86" i="12" s="1"/>
  <c r="C98" i="12" a="1"/>
  <c r="C98" i="12" s="1"/>
  <c r="C64" i="12" a="1"/>
  <c r="C64" i="12" s="1"/>
  <c r="C74" i="12" a="1"/>
  <c r="C74" i="12" s="1"/>
  <c r="C63" i="12" a="1"/>
  <c r="C63" i="12" s="1"/>
  <c r="C94" i="12" a="1"/>
  <c r="C94" i="12" s="1"/>
  <c r="C93" i="12" a="1"/>
  <c r="C93" i="12" s="1"/>
  <c r="C85" i="12" a="1"/>
  <c r="C85" i="12" s="1"/>
  <c r="C59" i="12" a="1"/>
  <c r="C59" i="12" s="1"/>
  <c r="C88" i="12" a="1"/>
  <c r="C88" i="12" s="1"/>
  <c r="AB10" i="2"/>
  <c r="BY10" i="9"/>
  <c r="AC10" i="2"/>
  <c r="AA28" i="1"/>
  <c r="AA28" i="56" s="1"/>
  <c r="W24" i="1"/>
  <c r="W28" i="1"/>
  <c r="W28" i="56" s="1"/>
  <c r="AG53" i="2"/>
  <c r="AG57" i="2"/>
  <c r="V28" i="1"/>
  <c r="V28" i="56" s="1"/>
  <c r="X28" i="1"/>
  <c r="X28" i="56" s="1"/>
  <c r="AG72" i="2"/>
  <c r="AG74" i="2"/>
  <c r="AG34" i="2"/>
  <c r="V29" i="1"/>
  <c r="V29" i="56" s="1"/>
  <c r="X29" i="1"/>
  <c r="AG98" i="2"/>
  <c r="AG99" i="2"/>
  <c r="AG41" i="2"/>
  <c r="AG42" i="2"/>
  <c r="X24" i="1"/>
  <c r="V24" i="1"/>
  <c r="BJ61" i="9"/>
  <c r="AE122" i="2"/>
  <c r="AH19" i="1"/>
  <c r="AH88" i="2"/>
  <c r="AG88" i="2"/>
  <c r="AH20" i="2"/>
  <c r="AG20" i="2"/>
  <c r="AH25" i="2"/>
  <c r="AG25" i="2"/>
  <c r="AD28" i="1"/>
  <c r="AD28" i="56" s="1"/>
  <c r="AD11" i="63" l="1"/>
  <c r="AD11" i="67"/>
  <c r="AD11" i="71"/>
  <c r="AB11" i="63"/>
  <c r="AB11" i="71"/>
  <c r="AB11" i="67"/>
  <c r="AD10" i="63"/>
  <c r="AD10" i="71"/>
  <c r="AD10" i="67"/>
  <c r="AB10" i="63"/>
  <c r="AB10" i="71"/>
  <c r="AB10" i="67"/>
  <c r="BZ11" i="53"/>
  <c r="AE11" i="54" s="1"/>
  <c r="BZ11" i="37"/>
  <c r="AE11" i="38" s="1"/>
  <c r="AH20" i="56"/>
  <c r="BZ11" i="49"/>
  <c r="AE11" i="50" s="1"/>
  <c r="BZ11" i="66"/>
  <c r="AH20" i="69"/>
  <c r="BZ11" i="70" s="1"/>
  <c r="BZ11" i="58"/>
  <c r="AE11" i="59" s="1"/>
  <c r="BZ11" i="62"/>
  <c r="BZ11" i="9"/>
  <c r="AE11" i="2"/>
  <c r="AE122" i="50"/>
  <c r="AE122" i="67"/>
  <c r="AE122" i="59"/>
  <c r="AE122" i="63"/>
  <c r="AE122" i="54"/>
  <c r="AE122" i="38"/>
  <c r="S31" i="1"/>
  <c r="S63" i="1" s="1"/>
  <c r="T31" i="1"/>
  <c r="T63" i="1" s="1"/>
  <c r="AE122" i="71"/>
  <c r="BY10" i="70"/>
  <c r="BS10" i="70"/>
  <c r="R27" i="56"/>
  <c r="R31" i="56" s="1"/>
  <c r="S27" i="56"/>
  <c r="AH19" i="52"/>
  <c r="BZ10" i="53" s="1"/>
  <c r="AE10" i="54" s="1"/>
  <c r="AH19" i="57"/>
  <c r="BZ10" i="58" s="1"/>
  <c r="AE10" i="59" s="1"/>
  <c r="AH19" i="48"/>
  <c r="BZ10" i="49" s="1"/>
  <c r="AE10" i="50" s="1"/>
  <c r="AH19" i="69"/>
  <c r="V25" i="1"/>
  <c r="V27" i="1" s="1"/>
  <c r="U27" i="1" s="1"/>
  <c r="V24" i="56"/>
  <c r="V25" i="56" s="1"/>
  <c r="X25" i="1"/>
  <c r="X24" i="56"/>
  <c r="X25" i="56" s="1"/>
  <c r="W25" i="1"/>
  <c r="W27" i="1" s="1"/>
  <c r="W24" i="56"/>
  <c r="AJ29" i="1"/>
  <c r="X29" i="56"/>
  <c r="AJ29" i="56" s="1"/>
  <c r="T63"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9" i="65"/>
  <c r="BZ10" i="66"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9" i="36"/>
  <c r="BZ10"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9" i="61"/>
  <c r="BZ10" i="62"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63" i="56"/>
  <c r="C105" i="12"/>
  <c r="C135" i="12"/>
  <c r="C123" i="12"/>
  <c r="AD10" i="2"/>
  <c r="BZ10" i="9"/>
  <c r="AF57" i="2"/>
  <c r="AH57" i="2"/>
  <c r="AG54" i="2"/>
  <c r="AG35" i="2"/>
  <c r="AG44" i="2"/>
  <c r="AG61" i="2"/>
  <c r="AF98" i="2"/>
  <c r="AH53" i="2"/>
  <c r="AH34" i="2"/>
  <c r="AA24" i="1"/>
  <c r="AA24" i="56" s="1"/>
  <c r="AH98" i="2"/>
  <c r="AF53" i="2"/>
  <c r="AH99" i="2"/>
  <c r="AF42" i="2"/>
  <c r="Y24" i="1"/>
  <c r="AH41" i="2"/>
  <c r="Y28" i="1"/>
  <c r="Y28" i="56" s="1"/>
  <c r="AF41" i="2"/>
  <c r="Y29" i="1"/>
  <c r="Y29" i="56" s="1"/>
  <c r="AF74" i="2"/>
  <c r="Z24" i="1"/>
  <c r="Z24" i="56" s="1"/>
  <c r="AH42" i="2"/>
  <c r="AF34" i="2"/>
  <c r="AH74" i="2"/>
  <c r="AF99" i="2"/>
  <c r="AG104" i="2"/>
  <c r="Z23" i="1"/>
  <c r="Z23" i="56" s="1"/>
  <c r="AG71" i="2"/>
  <c r="AG93" i="2" s="1"/>
  <c r="AG28" i="1"/>
  <c r="AE11" i="63" l="1"/>
  <c r="AE11" i="67"/>
  <c r="AE11" i="71"/>
  <c r="AE10" i="63"/>
  <c r="AE10" i="71"/>
  <c r="AE10" i="67"/>
  <c r="BZ10" i="70"/>
  <c r="W27" i="56"/>
  <c r="S31" i="56"/>
  <c r="S63" i="56" s="1"/>
  <c r="V31" i="1"/>
  <c r="V63" i="1" s="1"/>
  <c r="C106" i="39"/>
  <c r="C136" i="39"/>
  <c r="C124" i="39"/>
  <c r="W25" i="56"/>
  <c r="Z25" i="56"/>
  <c r="AJ28" i="1"/>
  <c r="AG28" i="56"/>
  <c r="AJ28" i="56" s="1"/>
  <c r="Y25" i="1"/>
  <c r="Y27" i="1" s="1"/>
  <c r="X27" i="1" s="1"/>
  <c r="Y24" i="56"/>
  <c r="Y25" i="56" s="1"/>
  <c r="AE10" i="2"/>
  <c r="AF54" i="2"/>
  <c r="AH54" i="2"/>
  <c r="AH48" i="2"/>
  <c r="AF48" i="2"/>
  <c r="AF29" i="2"/>
  <c r="AG24" i="1"/>
  <c r="AG24" i="56" s="1"/>
  <c r="AD24" i="1"/>
  <c r="AD24" i="56" s="1"/>
  <c r="AB24" i="1"/>
  <c r="AB24" i="56" s="1"/>
  <c r="Z28" i="1"/>
  <c r="Z28" i="56" s="1"/>
  <c r="Z29" i="1"/>
  <c r="Z29" i="56" s="1"/>
  <c r="AH71" i="2"/>
  <c r="Z25" i="1"/>
  <c r="Z27" i="1" s="1"/>
  <c r="AF71" i="2"/>
  <c r="W31" i="1" l="1"/>
  <c r="W63" i="1" s="1"/>
  <c r="W31" i="56"/>
  <c r="V27" i="56"/>
  <c r="U31" i="1"/>
  <c r="X31" i="1"/>
  <c r="AC24" i="1"/>
  <c r="AC24" i="56" s="1"/>
  <c r="AG29" i="2"/>
  <c r="AH29" i="2"/>
  <c r="AB29" i="1"/>
  <c r="AB29" i="56" s="1"/>
  <c r="AB28" i="1"/>
  <c r="AB28" i="56" s="1"/>
  <c r="AF14" i="2"/>
  <c r="BQ61" i="9"/>
  <c r="CA51" i="9"/>
  <c r="CA33" i="9"/>
  <c r="CA48" i="9"/>
  <c r="CA47" i="9"/>
  <c r="CA53" i="9"/>
  <c r="Z31" i="1"/>
  <c r="CA56" i="9"/>
  <c r="BL61" i="9"/>
  <c r="U27" i="56" l="1"/>
  <c r="U31" i="56" s="1"/>
  <c r="Y31" i="1"/>
  <c r="Y63" i="1" s="1"/>
  <c r="V31" i="56"/>
  <c r="V63" i="56" s="1"/>
  <c r="Y27" i="56"/>
  <c r="X27" i="56"/>
  <c r="X31" i="56" s="1"/>
  <c r="Z63" i="1"/>
  <c r="Z27" i="56"/>
  <c r="Z31" i="56" s="1"/>
  <c r="W63" i="56"/>
  <c r="AE24" i="1"/>
  <c r="AE24" i="56" s="1"/>
  <c r="AC28" i="1"/>
  <c r="AC28" i="56" s="1"/>
  <c r="AC29" i="1"/>
  <c r="AC29" i="56" s="1"/>
  <c r="CA17" i="9"/>
  <c r="CA29" i="9"/>
  <c r="CA31" i="9"/>
  <c r="CA22" i="9"/>
  <c r="CA16" i="9"/>
  <c r="CA52" i="9"/>
  <c r="CA32" i="9"/>
  <c r="CA19" i="9"/>
  <c r="CA24" i="9"/>
  <c r="CA25" i="9"/>
  <c r="CA27" i="9"/>
  <c r="CA26" i="9"/>
  <c r="CA28" i="9"/>
  <c r="CA55" i="9"/>
  <c r="CA23" i="9"/>
  <c r="CA20" i="9"/>
  <c r="CA50" i="9"/>
  <c r="CA34" i="9"/>
  <c r="CA18" i="9"/>
  <c r="AC23" i="1"/>
  <c r="AC23" i="56" s="1"/>
  <c r="CA46" i="9"/>
  <c r="AB23" i="1"/>
  <c r="AB23" i="56" s="1"/>
  <c r="AB25" i="56" s="1"/>
  <c r="BK61" i="9"/>
  <c r="Y31" i="56" l="1"/>
  <c r="Y63" i="56" s="1"/>
  <c r="AC25" i="56"/>
  <c r="AH61" i="2"/>
  <c r="AF61" i="2"/>
  <c r="AH44" i="2"/>
  <c r="AF44" i="2"/>
  <c r="AF24" i="1"/>
  <c r="AF35" i="2"/>
  <c r="AE29" i="1"/>
  <c r="AE29" i="56" s="1"/>
  <c r="AE28" i="1"/>
  <c r="AE28" i="56" s="1"/>
  <c r="BS61" i="9"/>
  <c r="CA49" i="9"/>
  <c r="CA15" i="9"/>
  <c r="CA21" i="9"/>
  <c r="CA14" i="9"/>
  <c r="CA54" i="9"/>
  <c r="AA23" i="1"/>
  <c r="AA23" i="56" s="1"/>
  <c r="AA25" i="56" s="1"/>
  <c r="CA30" i="9"/>
  <c r="AB25" i="1"/>
  <c r="AB27" i="1" s="1"/>
  <c r="AA27" i="1" s="1"/>
  <c r="AC25" i="1"/>
  <c r="AC27" i="1" s="1"/>
  <c r="CA35" i="9"/>
  <c r="AI24" i="1" l="1"/>
  <c r="AF24" i="56"/>
  <c r="AI24" i="56" s="1"/>
  <c r="Z63" i="56"/>
  <c r="CA57" i="9"/>
  <c r="AF68" i="2"/>
  <c r="AH24" i="1"/>
  <c r="AH24" i="56" s="1"/>
  <c r="AH35" i="2"/>
  <c r="AF28" i="1"/>
  <c r="AF72" i="2"/>
  <c r="AF93" i="2" s="1"/>
  <c r="AF29" i="1"/>
  <c r="AF97" i="2"/>
  <c r="AF104" i="2" s="1"/>
  <c r="CC35" i="9"/>
  <c r="CB30" i="9"/>
  <c r="AC27" i="56"/>
  <c r="AC31" i="56" s="1"/>
  <c r="AA25" i="1"/>
  <c r="AE23" i="1"/>
  <c r="AE23" i="56" s="1"/>
  <c r="AE25" i="56" s="1"/>
  <c r="AB31" i="1"/>
  <c r="AC31" i="1" l="1"/>
  <c r="AC63" i="1" s="1"/>
  <c r="AI28" i="1"/>
  <c r="AF28" i="56"/>
  <c r="AI28" i="56" s="1"/>
  <c r="AB63" i="1"/>
  <c r="AB27" i="56"/>
  <c r="AI29" i="1"/>
  <c r="AF29" i="56"/>
  <c r="AI29" i="56" s="1"/>
  <c r="AH29" i="1"/>
  <c r="AH97" i="2"/>
  <c r="AH104" i="2" s="1"/>
  <c r="AH28" i="1"/>
  <c r="AH72" i="2"/>
  <c r="AH93" i="2" s="1"/>
  <c r="BX61" i="9"/>
  <c r="AF23" i="1" s="1"/>
  <c r="AF23" i="56" s="1"/>
  <c r="CA60" i="9"/>
  <c r="CB35" i="9"/>
  <c r="CC34" i="9"/>
  <c r="CB34" i="9"/>
  <c r="CC50" i="9"/>
  <c r="CB50" i="9"/>
  <c r="CC27" i="9"/>
  <c r="CB27" i="9"/>
  <c r="CC56" i="9"/>
  <c r="CB56" i="9"/>
  <c r="CC32" i="9"/>
  <c r="CB32" i="9"/>
  <c r="CC24" i="9"/>
  <c r="CB24" i="9"/>
  <c r="CC48" i="9"/>
  <c r="CB48" i="9"/>
  <c r="CC53" i="9"/>
  <c r="CB53" i="9"/>
  <c r="CC52" i="9"/>
  <c r="CB52" i="9"/>
  <c r="CC16" i="9"/>
  <c r="CB16" i="9"/>
  <c r="CC22" i="9"/>
  <c r="CB22" i="9"/>
  <c r="CC25" i="9"/>
  <c r="CB25" i="9"/>
  <c r="CC55" i="9"/>
  <c r="CB55" i="9"/>
  <c r="CC19" i="9"/>
  <c r="CB19" i="9"/>
  <c r="CC21" i="9"/>
  <c r="CB21" i="9"/>
  <c r="CC26" i="9"/>
  <c r="CB26" i="9"/>
  <c r="CC33" i="9"/>
  <c r="CB33" i="9"/>
  <c r="CC18" i="9"/>
  <c r="CB18" i="9"/>
  <c r="CC46" i="9"/>
  <c r="CB46" i="9"/>
  <c r="CC29" i="9"/>
  <c r="CB29" i="9"/>
  <c r="CC23" i="9"/>
  <c r="CB23" i="9"/>
  <c r="CC54" i="9"/>
  <c r="CB54" i="9"/>
  <c r="CC20" i="9"/>
  <c r="CB20" i="9"/>
  <c r="CC51" i="9"/>
  <c r="CB51" i="9"/>
  <c r="CC49" i="9"/>
  <c r="CB49" i="9"/>
  <c r="CC15" i="9"/>
  <c r="CB15" i="9"/>
  <c r="CC31" i="9"/>
  <c r="CB31" i="9"/>
  <c r="CC47" i="9"/>
  <c r="CB47" i="9"/>
  <c r="CC17" i="9"/>
  <c r="CB17" i="9"/>
  <c r="CC28" i="9"/>
  <c r="CB28" i="9"/>
  <c r="CC30" i="9"/>
  <c r="AA27" i="56"/>
  <c r="AA31" i="56" s="1"/>
  <c r="AE25" i="1"/>
  <c r="AE27" i="1" s="1"/>
  <c r="AD27" i="1" s="1"/>
  <c r="BR61" i="9"/>
  <c r="AB31" i="56" l="1"/>
  <c r="AB63" i="56" s="1"/>
  <c r="AA31" i="1"/>
  <c r="AF25" i="56"/>
  <c r="AI23" i="56"/>
  <c r="AK28" i="1"/>
  <c r="AH28" i="56"/>
  <c r="AK28" i="56" s="1"/>
  <c r="AK29" i="1"/>
  <c r="AH29" i="56"/>
  <c r="AK29" i="56" s="1"/>
  <c r="AC63" i="56"/>
  <c r="CA61" i="9"/>
  <c r="BZ61" i="9"/>
  <c r="AF25" i="1"/>
  <c r="AF27" i="1" s="1"/>
  <c r="AI23" i="1"/>
  <c r="AD23" i="1"/>
  <c r="AD23" i="56" s="1"/>
  <c r="AD25" i="56" s="1"/>
  <c r="AE31" i="1"/>
  <c r="AE63" i="1" l="1"/>
  <c r="AE27" i="56"/>
  <c r="AI25" i="56"/>
  <c r="AF31" i="1"/>
  <c r="AI25" i="1"/>
  <c r="AD25" i="1"/>
  <c r="AH23" i="1"/>
  <c r="AH23" i="56" s="1"/>
  <c r="AH25" i="56" s="1"/>
  <c r="AD27" i="56"/>
  <c r="AD31" i="56" s="1"/>
  <c r="AE31" i="56" l="1"/>
  <c r="AE63" i="56" s="1"/>
  <c r="AD31" i="1"/>
  <c r="AI27" i="1"/>
  <c r="AF27" i="56"/>
  <c r="AF31" i="56" s="1"/>
  <c r="AF63" i="1"/>
  <c r="BY61" i="9"/>
  <c r="AH25" i="1"/>
  <c r="AH27" i="1" s="1"/>
  <c r="AG27" i="1" s="1"/>
  <c r="AI27" i="56" l="1"/>
  <c r="AI31" i="1"/>
  <c r="AH31" i="1"/>
  <c r="AG23" i="1"/>
  <c r="AG23" i="56" s="1"/>
  <c r="AG25" i="56" s="1"/>
  <c r="AH63" i="1" l="1"/>
  <c r="AH27" i="56"/>
  <c r="AF63" i="56"/>
  <c r="AI31" i="56"/>
  <c r="AI63" i="56" s="1"/>
  <c r="AI63" i="1"/>
  <c r="AG25" i="1"/>
  <c r="AG27" i="56"/>
  <c r="AG31" i="56" s="1"/>
  <c r="AG31" i="1" l="1"/>
  <c r="AH31" i="56"/>
  <c r="AH63" i="56" s="1"/>
  <c r="CB14" i="9"/>
  <c r="CB57" i="9" s="1"/>
  <c r="N57" i="9"/>
  <c r="N60" i="9" l="1"/>
  <c r="C47" i="12" a="1"/>
  <c r="C47" i="12" s="1"/>
  <c r="C48" i="12" s="1"/>
  <c r="CC14" i="9"/>
  <c r="CC57" i="9" s="1"/>
  <c r="CC60" i="9" l="1"/>
  <c r="O61" i="9"/>
  <c r="CC61" i="9" l="1"/>
  <c r="G23" i="1"/>
  <c r="G23" i="56" s="1"/>
  <c r="G25" i="56" s="1"/>
  <c r="CB60" i="9"/>
  <c r="N61" i="9"/>
  <c r="AK23" i="56" l="1"/>
  <c r="G25" i="1"/>
  <c r="G27" i="1" s="1"/>
  <c r="AK23" i="1"/>
  <c r="CB61" i="9"/>
  <c r="F23" i="1"/>
  <c r="F23" i="56" s="1"/>
  <c r="AJ23" i="56" s="1"/>
  <c r="F25" i="56" l="1"/>
  <c r="F25" i="1"/>
  <c r="AJ23" i="1"/>
  <c r="G27" i="56"/>
  <c r="G31" i="56" s="1"/>
  <c r="G31" i="1" l="1"/>
  <c r="G63" i="1" s="1"/>
  <c r="G63" i="56"/>
  <c r="F27" i="1"/>
  <c r="F27" i="56" s="1"/>
  <c r="F31" i="56" s="1"/>
  <c r="F31" i="1" l="1"/>
  <c r="AH18" i="2"/>
  <c r="AH15" i="2"/>
  <c r="AH17" i="2"/>
  <c r="AG18" i="2"/>
  <c r="AH16" i="2"/>
  <c r="AG16" i="2"/>
  <c r="AG15" i="2"/>
  <c r="AG17" i="2"/>
  <c r="AH14" i="2"/>
  <c r="L24" i="1"/>
  <c r="L24" i="56" s="1"/>
  <c r="M24" i="1"/>
  <c r="M24" i="56" s="1"/>
  <c r="AJ24" i="56" l="1"/>
  <c r="L25" i="56"/>
  <c r="M25" i="56"/>
  <c r="AK24" i="56"/>
  <c r="AH68" i="2"/>
  <c r="AK24" i="1"/>
  <c r="M25" i="1"/>
  <c r="M27" i="1" s="1"/>
  <c r="L27" i="1" s="1"/>
  <c r="AJ24" i="1"/>
  <c r="L25" i="1"/>
  <c r="AG14" i="2"/>
  <c r="AG68" i="2" s="1"/>
  <c r="AK25" i="56" l="1"/>
  <c r="AJ25" i="56"/>
  <c r="AJ25" i="1"/>
  <c r="AK25" i="1"/>
  <c r="M31" i="1" l="1"/>
  <c r="AK31" i="1" s="1"/>
  <c r="AK63" i="1" s="1"/>
  <c r="C106" i="12" a="1"/>
  <c r="C106" i="12" s="1"/>
  <c r="M27" i="56"/>
  <c r="M31" i="56" s="1"/>
  <c r="AK27" i="1"/>
  <c r="L27" i="56" l="1"/>
  <c r="L31" i="56" s="1"/>
  <c r="AJ31" i="56" s="1"/>
  <c r="L31" i="1"/>
  <c r="AJ31" i="1" s="1"/>
  <c r="M63" i="1"/>
  <c r="AK27" i="56"/>
  <c r="AJ27" i="1"/>
  <c r="AJ27" i="56" l="1"/>
  <c r="M63" i="56"/>
  <c r="AK31" i="56"/>
  <c r="AK63"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tc={D715E60F-7874-4389-AAF2-F6EAF3A45474}</author>
  </authors>
  <commentList>
    <comment ref="A121" authorId="0" shapeId="0" xr:uid="{D715E60F-7874-4389-AAF2-F6EAF3A45474}">
      <text>
        <t>[Threaded comment]
Your version of Excel allows you to read this threaded comment; however, any edits to it will get removed if the file is opened in a newer version of Excel. Learn more: https://go.microsoft.com/fwlink/?linkid=870924
Comment:
    May need updating after decision regarding how to account for salary savings</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A40621B3-FAFA-43FA-88D5-407D3B64C979}">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tc={F3DDCA9B-E413-4C4D-8229-EAEADCBCB140}</author>
  </authors>
  <commentList>
    <comment ref="A14"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50DF5F95-0600-48E1-B80C-FB6385DD47E9}">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tc={8E14C5D8-D0CE-4A5B-9A13-76CC71FE326C}</author>
  </authors>
  <commentList>
    <comment ref="A14"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4FF3B6C4-485E-4CDB-8D95-EDD6CB0D1B2B}">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tc={5D62FFE3-DB00-433D-AADC-9AB5AC8E84D5}</author>
  </authors>
  <commentList>
    <comment ref="A14"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41B9660B-3A88-4D65-AC43-BD252DB0ED03}">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tc={3EFE8DA0-43B4-48D6-B99A-34893BBF4D61}</author>
  </authors>
  <commentList>
    <comment ref="A14"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2DFD049B-B870-43D7-89C9-2534F381647F}">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tc={31FAC18D-3D6F-453D-91CA-A46C73459EB2}</author>
  </authors>
  <commentList>
    <comment ref="A14" authorId="0" shapeId="0" xr:uid="{006B809C-D726-4D54-8796-6EDE1421B528}">
      <text>
        <r>
          <rPr>
            <b/>
            <sz val="9"/>
            <color indexed="81"/>
            <rFont val="Tahoma"/>
            <family val="2"/>
          </rPr>
          <t>The first 9 operating expense lines are fixed defaults which correspond to those in CARBON. Please do not delete or re-order these, even if not used</t>
        </r>
      </text>
    </comment>
    <comment ref="A70" authorId="1" shapeId="0" xr:uid="{31FAC18D-3D6F-453D-91CA-A46C73459EB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B3" authorId="0" shapeId="0" xr:uid="{40117F99-D4C6-4F2E-96B1-7DAED9E5AEC4}">
      <text>
        <r>
          <rPr>
            <b/>
            <sz val="9"/>
            <color indexed="81"/>
            <rFont val="Tahoma"/>
            <family val="2"/>
          </rPr>
          <t>Modification, Revision, Amendment#, None</t>
        </r>
      </text>
    </comment>
    <comment ref="C3" authorId="0" shapeId="0" xr:uid="{E3FE451C-E807-4D65-8829-E3FAFD8C799D}">
      <text>
        <r>
          <rPr>
            <sz val="9"/>
            <color indexed="81"/>
            <rFont val="Tahoma"/>
            <family val="2"/>
          </rPr>
          <t xml:space="preserve">
</t>
        </r>
        <r>
          <rPr>
            <b/>
            <sz val="9"/>
            <color indexed="81"/>
            <rFont val="Tahoma"/>
            <family val="2"/>
          </rPr>
          <t>Increase, decrease, cost-neutral revision, funding source change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57766004-FC5C-4955-8222-26D35A6D0CE9}">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Robert J McCarthy</author>
    <author>tc={8F20642B-3A7C-46A1-8294-9C5FA0218A40}</author>
  </authors>
  <commentList>
    <comment ref="A14" authorId="0" shapeId="0" xr:uid="{8333777B-B6CD-4A9C-8B37-A3C4D1A73A7F}">
      <text>
        <r>
          <rPr>
            <b/>
            <sz val="9"/>
            <color indexed="81"/>
            <rFont val="Tahoma"/>
            <family val="2"/>
          </rPr>
          <t>The first 9 operating expense lines are fixed defaults which correspond to those in CARBON. Please do not delete or re-order these, even if not used</t>
        </r>
      </text>
    </comment>
    <comment ref="A70" authorId="1" shapeId="0" xr:uid="{8F20642B-3A7C-46A1-8294-9C5FA0218A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9"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B3" authorId="0" shapeId="0" xr:uid="{00000000-0006-0000-0300-000001000000}">
      <text>
        <r>
          <rPr>
            <b/>
            <sz val="9"/>
            <color indexed="81"/>
            <rFont val="Tahoma"/>
            <family val="2"/>
          </rPr>
          <t>The most recent date this budget was edited</t>
        </r>
      </text>
    </comment>
    <comment ref="C6" authorId="0" shapeId="0" xr:uid="{00000000-0006-0000-0300-000003000000}">
      <text>
        <r>
          <rPr>
            <b/>
            <sz val="9"/>
            <color indexed="81"/>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E19"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0"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3" authorId="1" shapeId="0" xr:uid="{FC4280E5-DC7A-4C1E-BA8D-91BB0F2182B7}">
      <text>
        <r>
          <rPr>
            <b/>
            <sz val="9"/>
            <color indexed="81"/>
            <rFont val="Tahoma"/>
            <family val="2"/>
          </rPr>
          <t>Select funding source names from the drop-down menu on this summary tab ONLY then add amounts in the appropriate fields by year. The funding source names selected here will auto-populate in the same row order in the other summary tabs (the funding amounts will NOT auto-populate). Be sure to list the name of all funding sources here, even if they only apply to another budget/component tab within this sheet.</t>
        </r>
      </text>
    </comment>
    <comment ref="A34" authorId="0" shapeId="0" xr:uid="{00000000-0006-0000-0300-00000B000000}">
      <text>
        <r>
          <rPr>
            <b/>
            <sz val="9"/>
            <color indexed="81"/>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indexed="81"/>
            <rFont val="Tahoma"/>
            <family val="2"/>
          </rPr>
          <t>NOT</t>
        </r>
        <r>
          <rPr>
            <b/>
            <sz val="9"/>
            <color indexed="81"/>
            <rFont val="Tahoma"/>
            <family val="2"/>
          </rPr>
          <t xml:space="preserve"> auto-populate). Be sure to list the name of all funding sources here, even if they only apply to another budget/component tab within this sheet.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I13"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J13" authorId="0" shapeId="0" xr:uid="{00000000-0006-0000-0400-000002000000}">
      <text>
        <r>
          <rPr>
            <b/>
            <sz val="9"/>
            <color indexed="81"/>
            <rFont val="Tahoma"/>
            <family val="2"/>
          </rPr>
          <t>The total number of full-time equivalent budgeted positions for this job title. Examples:
One full-time employee = 1.00
One half-time employee = 0.50
Two full-time employees = 2.00</t>
        </r>
        <r>
          <rPr>
            <sz val="9"/>
            <color indexed="81"/>
            <rFont val="Tahoma"/>
            <family val="2"/>
          </rPr>
          <t xml:space="preserve">
</t>
        </r>
      </text>
    </comment>
    <comment ref="K13" authorId="0" shapeId="0" xr:uid="{00000000-0006-0000-0400-000003000000}">
      <text>
        <r>
          <rPr>
            <b/>
            <sz val="9"/>
            <color indexed="81"/>
            <rFont val="Tahoma"/>
            <family val="2"/>
          </rPr>
          <t>The percentage of this position that is funded by this specific HSH program grant.(Use for positions which split their time between multiple programs). 
Examples:
Position works exclusively on this program = 100%
Position spends only half of their time on this program = 50%</t>
        </r>
        <r>
          <rPr>
            <sz val="9"/>
            <color indexed="81"/>
            <rFont val="Tahoma"/>
            <family val="2"/>
          </rPr>
          <t xml:space="preserve">
</t>
        </r>
      </text>
    </comment>
    <comment ref="L13" authorId="0" shapeId="0" xr:uid="{00000000-0006-0000-0400-000004000000}">
      <text>
        <r>
          <rPr>
            <b/>
            <sz val="9"/>
            <color indexed="81"/>
            <rFont val="Tahoma"/>
            <family val="2"/>
          </rPr>
          <t>= "Position FTE" x "% FTE Funded by this budget"</t>
        </r>
      </text>
    </comment>
    <comment ref="M13"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N13" authorId="0" shapeId="0" xr:uid="{00000000-0006-0000-0400-000006000000}">
      <text>
        <r>
          <rPr>
            <b/>
            <sz val="9"/>
            <color indexed="81"/>
            <rFont val="Tahoma"/>
            <family val="2"/>
          </rPr>
          <t>= "New Budgeted Salary" - "Current/Actuals Budgeted Salary"</t>
        </r>
      </text>
    </comment>
    <comment ref="O13" authorId="0" shapeId="0" xr:uid="{00000000-0006-0000-0400-000007000000}">
      <text>
        <r>
          <rPr>
            <sz val="9"/>
            <color indexed="81"/>
            <rFont val="Tahoma"/>
            <family val="2"/>
          </rPr>
          <t xml:space="preserve">= "Annual Full Time Salary" x "Adjusted Budgeted FTE"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tc={F1A94443-18FB-413B-BA1E-02B08E4D5841}</author>
  </authors>
  <commentList>
    <comment ref="A14"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6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33" authorId="0" shapeId="0" xr:uid="{DF2C7E96-64F5-41A0-B728-48AAE3CAAA44}">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tc={36D476D1-029C-4D9E-AB79-BEEF74A476C0}</author>
  </authors>
  <commentList>
    <comment ref="A14"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<sst xmlns="http://schemas.openxmlformats.org/spreadsheetml/2006/main" count="3034" uniqueCount="430">
  <si>
    <t>Location</t>
  </si>
  <si>
    <t>Description</t>
  </si>
  <si>
    <t>Notes</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</si>
  <si>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</si>
  <si>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</si>
  <si>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</si>
  <si>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</si>
  <si>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</si>
  <si>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</si>
  <si>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</si>
  <si>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</si>
  <si>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</si>
  <si>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</si>
  <si>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</si>
  <si>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</si>
  <si>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</si>
  <si>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</si>
  <si>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</si>
  <si>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</si>
  <si>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</si>
  <si>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</si>
  <si>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</si>
  <si>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</si>
  <si>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A42</t>
  </si>
  <si>
    <t>Revised "Other Revenues" heading to read "Other Revenues (to offset Total Expenditures)"</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</si>
  <si>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</si>
  <si>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</si>
  <si>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</si>
  <si>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</si>
  <si>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</si>
  <si>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</si>
  <si>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</si>
  <si>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</si>
  <si>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</si>
  <si>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</si>
  <si>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</si>
  <si>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</si>
  <si>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</si>
  <si>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</si>
  <si>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default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</si>
  <si>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</si>
  <si>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</si>
  <si>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</si>
  <si>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</si>
  <si>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</si>
  <si>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</si>
  <si>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</si>
  <si>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</si>
  <si>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</si>
  <si>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</si>
  <si>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</si>
  <si>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</si>
  <si>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HSH Revenue Sources</t>
  </si>
  <si>
    <t>Other Revenue Sources</t>
  </si>
  <si>
    <t>Contract Action</t>
  </si>
  <si>
    <t>Contract Action (vlookup)</t>
  </si>
  <si>
    <t>Budget Narrative Fiscal Year</t>
  </si>
  <si>
    <t>FY Term Start</t>
  </si>
  <si>
    <t>FY Term End</t>
  </si>
  <si>
    <t>Adjustment to Actuals</t>
  </si>
  <si>
    <t>Private Match</t>
  </si>
  <si>
    <t>New Agreement</t>
  </si>
  <si>
    <t xml:space="preserve"> </t>
  </si>
  <si>
    <t>FY14-15</t>
  </si>
  <si>
    <t>Rental Income</t>
  </si>
  <si>
    <t>Amendment</t>
  </si>
  <si>
    <t>FY15-16</t>
  </si>
  <si>
    <t>COVID-19 Time-Limited Funding</t>
  </si>
  <si>
    <t>Modification</t>
  </si>
  <si>
    <t>FY16-17</t>
  </si>
  <si>
    <t>Educational Revenue Augmentation Fund (ERAF)</t>
  </si>
  <si>
    <t>Revision</t>
  </si>
  <si>
    <t>FY17-18</t>
  </si>
  <si>
    <t>General Fund - CODB</t>
  </si>
  <si>
    <t>FY18-19</t>
  </si>
  <si>
    <t>General Fund - Community Services Block Grant (CSBG)</t>
  </si>
  <si>
    <t>FY19-20</t>
  </si>
  <si>
    <t>General Fund - One-Time</t>
  </si>
  <si>
    <t>FY20-21</t>
  </si>
  <si>
    <t>FY21-22</t>
  </si>
  <si>
    <t>General Fund - One-Time Carry-forward</t>
  </si>
  <si>
    <t>FY22-23</t>
  </si>
  <si>
    <t>FY23-24</t>
  </si>
  <si>
    <t>General Fund - Ongoing</t>
  </si>
  <si>
    <t>FY24-25</t>
  </si>
  <si>
    <t>General Fund - Master Lease Cap Needs</t>
  </si>
  <si>
    <t>FY25-26</t>
  </si>
  <si>
    <t>Google Fund</t>
  </si>
  <si>
    <t>FY26-27</t>
  </si>
  <si>
    <t>FY27-28</t>
  </si>
  <si>
    <t>FY28-29</t>
  </si>
  <si>
    <t>FY29-30</t>
  </si>
  <si>
    <t>FY30-31</t>
  </si>
  <si>
    <t>FY31-32</t>
  </si>
  <si>
    <t>FY32-33</t>
  </si>
  <si>
    <t>HSH Fund (formerly Care Not Cash (CNC))</t>
  </si>
  <si>
    <t>HUD CoC (CFDA 14.267) - Admin</t>
  </si>
  <si>
    <t>HUD CoC (CFDA 14.267) - Leasing</t>
  </si>
  <si>
    <t>HUD CoC (CFDA 14.267) - Operating Costs</t>
  </si>
  <si>
    <t>HUD CoC (CFDA 14.267) - Rental Assistance</t>
  </si>
  <si>
    <t>HUD CoC (CFDA 14.267) - Supportive Services</t>
  </si>
  <si>
    <t>HUD ESG (CFDA 14.231)</t>
  </si>
  <si>
    <t>Mayor's Fund for the Homeless</t>
  </si>
  <si>
    <t>MCO Adjustment – Ongoing</t>
  </si>
  <si>
    <t>MOHCD - Housing Trust Fund</t>
  </si>
  <si>
    <t>Prop C</t>
  </si>
  <si>
    <t>Prop C - Adult</t>
  </si>
  <si>
    <t>Prop C - Family</t>
  </si>
  <si>
    <t>Prop C - One-time COVID-19 Bonus Pay</t>
  </si>
  <si>
    <t>Prop C - Prevention</t>
  </si>
  <si>
    <t>Prop C - TAY</t>
  </si>
  <si>
    <t>Prop C - TAY Housing</t>
  </si>
  <si>
    <t>Prop C - Waiver</t>
  </si>
  <si>
    <t>SFHA EHV Service Fees</t>
  </si>
  <si>
    <t>Time-Limited COVID-19</t>
  </si>
  <si>
    <t>Whole Person Care (WPC) - One-Time</t>
  </si>
  <si>
    <t>Whole Person Care (WPC) - Ongoing</t>
  </si>
  <si>
    <t>Work Order (specify)</t>
  </si>
  <si>
    <t>City and County of San Francisco (CCSF)</t>
  </si>
  <si>
    <t>Department of Homelessness and Supportive Housing (HSH)</t>
  </si>
  <si>
    <t>OVERVIEW</t>
  </si>
  <si>
    <t>PURPOSE</t>
  </si>
  <si>
    <t xml:space="preserve">Appendix B serves as: </t>
  </si>
  <si>
    <t>• a detailed annual plan quantifying staffing and operational needs to perform the services described in Appendix A for the term of the contract.</t>
  </si>
  <si>
    <t>• a basis for assessing the efficient use of budgetary resources to operate housing services programs.</t>
  </si>
  <si>
    <t>MAIN COMPONENTS / TABS</t>
  </si>
  <si>
    <t xml:space="preserve">1. READ ME </t>
  </si>
  <si>
    <t xml:space="preserve">This is the tab you are currently reading. It serves as a reference or a guideline that walks the user through the structure of the budget workbook, and provides key instructions on how to complete each component of this budget workbook. Please read this full page before beginning to work on the budget workbook, and refer to this tab as often as needed when working on the other components, to ensure updates are done correctly and data/ links/formulas are not accidentally corrupted. </t>
  </si>
  <si>
    <t>2. Budget History</t>
  </si>
  <si>
    <t xml:space="preserve">This tab is used to document any changes or updates to the budget e.g. budget modification, revision, adjustment to actuals, etc. This tab is for tracking purposes only and is not included in the executed grant agreement. </t>
  </si>
  <si>
    <t>3. Clients Count</t>
  </si>
  <si>
    <t>This tab summarizes the number of clients (or units) served by service component. This information is provided by the PM or the provider.</t>
  </si>
  <si>
    <t xml:space="preserve">5. HUD Requirements </t>
  </si>
  <si>
    <t>This tab is reserved for HUD-funded programs (CoC and/or ESG). It outlines the HUD grant details ( e.g. Federal Ward ID #,  Federal Award Date, Federal Award amount per HUD performance year. Etc.). For multi-year agreements, this tab should be updated on an annual basis when new HUD Grant information becomes available /is provided by the CoC team.</t>
  </si>
  <si>
    <t xml:space="preserve">6. SUMMARY (ALL Budgets) </t>
  </si>
  <si>
    <t>This summary displays the aggregate budget for the whole program. It consolidates the individual budgets for programs with two or more non-fungible funding sources ( e.g. HUD funding and GF funding), multiple sites/locations, or multiple service categories ( e.g. Rental Assistance, Support Services, etc.). It rolls up the budget summary tabs for each of the program funding sources. This tab is not necessary for single-funded programs, programs with single service modality, or programs with fungible funding sources. In other words, this tab is only used when a contract has two or more budgets that cannot be combined. This tabs wholly linked to the individual 'budget summary' tabs, and requires no manual user input.</t>
  </si>
  <si>
    <t xml:space="preserve">This tab provides in detail the budgeted staffing costs information needed to carry out the program services, including: the position title, the number of full-time equivalents (FTE), the annual salary for each position, the HSH funded percentage for each position, and employee benefits costs. </t>
  </si>
  <si>
    <t xml:space="preserve">This section is used to budget in detail all operating and capital expenses associated with providing services to clients, and is arranged in 3 separate expense categories:
◘ Operating Expenses 
◘ Other Expenses Not Subject to Indirect Rate
◘ Capital Expenses 
</t>
  </si>
  <si>
    <r>
      <rPr>
        <b/>
        <sz val="12"/>
        <rFont val="Arial Narrow"/>
        <family val="2"/>
      </rPr>
      <t xml:space="preserve"> </t>
    </r>
    <r>
      <rPr>
        <b/>
        <sz val="14"/>
        <color rgb="FFFF0000"/>
        <rFont val="Arial Narrow"/>
        <family val="2"/>
      </rPr>
      <t>*</t>
    </r>
    <r>
      <rPr>
        <b/>
        <sz val="12"/>
        <color rgb="FFFF0000"/>
        <rFont val="Arial Narrow"/>
        <family val="2"/>
      </rPr>
      <t xml:space="preserve"> </t>
    </r>
    <r>
      <rPr>
        <i/>
        <sz val="10"/>
        <rFont val="Arial Narrow"/>
        <family val="2"/>
      </rPr>
      <t xml:space="preserve">This budget workbook also includes two hidden tabs: 'Dropdown Lists' and 'Update Log' which are for HSH staff use only. The 'Dropdown Lists'  tab contains the lists of values that drive the drop-down lists in the other tabs and sections ( e.g. Revenue Source, Contract Action, Budget Narrative Fiscal Year etc.). The 'Update Log' tab documents all updates and changes made to the budget template. </t>
    </r>
  </si>
  <si>
    <t>INSTRUCTIONS</t>
  </si>
  <si>
    <t>GENERAL RULES</t>
  </si>
  <si>
    <t>TAB-SPECIFIC GUIDELINES</t>
  </si>
  <si>
    <t>HUD REQUIREMENTS</t>
  </si>
  <si>
    <r>
      <rPr>
        <b/>
        <sz val="12"/>
        <color theme="1"/>
        <rFont val="Arial Narrow"/>
        <family val="2"/>
      </rPr>
      <t>Federal Award Identification Number:</t>
    </r>
    <r>
      <rPr>
        <sz val="12"/>
        <color theme="1"/>
        <rFont val="Arial Narrow"/>
        <family val="2"/>
      </rPr>
      <t xml:space="preserve"> For each year/project period, enter the 15-digit HUD CoC Grant ID number, which can be found in the GIW spreadsheet in Box. HUD CoC grants are renewed annually, so the Grant ID numbers will not be available beyond the current project year. When amending or modifying a HUD grant, the Analyst includes the Grant ID number for the current project year and all past project years.
</t>
    </r>
    <r>
      <rPr>
        <b/>
        <sz val="12"/>
        <color theme="1"/>
        <rFont val="Arial Narrow"/>
        <family val="2"/>
      </rPr>
      <t>Federal Award Date</t>
    </r>
    <r>
      <rPr>
        <sz val="12"/>
        <color theme="1"/>
        <rFont val="Arial Narrow"/>
        <family val="2"/>
      </rPr>
      <t xml:space="preserve"> (HUD Agreement Signature Date): The Analyst enters the date that the HUD grant award agreement for each project period was signed. The Analyst can reach out to the Program Manager for a copy of the HUD grant award agreement to locate this date.</t>
    </r>
  </si>
  <si>
    <t xml:space="preserve">SUMMARY </t>
  </si>
  <si>
    <t>Headers (Rows 1-21)</t>
  </si>
  <si>
    <t>This section is completed by the Analyst when a new agreement is created. After that, the Analyst updates this information as needed every time a contract action is initiated. The Analyst enters this information on the first ''○ Summary (1)'' tab and it automatically updates all the remaining tabs including the "Summary (ALL Budgets)" tab.</t>
  </si>
  <si>
    <r>
      <rPr>
        <b/>
        <sz val="12"/>
        <color theme="1"/>
        <rFont val="Arial Narrow"/>
        <family val="2"/>
      </rPr>
      <t>• Document Date</t>
    </r>
    <r>
      <rPr>
        <sz val="12"/>
        <color theme="1"/>
        <rFont val="Arial Narrow"/>
        <family val="2"/>
      </rPr>
      <t xml:space="preserve"> : The last date the Appendix B was updated. </t>
    </r>
  </si>
  <si>
    <r>
      <rPr>
        <b/>
        <sz val="12"/>
        <color theme="1"/>
        <rFont val="Arial Narrow"/>
        <family val="2"/>
      </rPr>
      <t>• Contract Current Term</t>
    </r>
    <r>
      <rPr>
        <sz val="12"/>
        <color theme="1"/>
        <rFont val="Arial Narrow"/>
        <family val="2"/>
      </rPr>
      <t>: This information is keyed in and should match the information on the latest executed agreement.</t>
    </r>
  </si>
  <si>
    <r>
      <rPr>
        <b/>
        <sz val="12"/>
        <color theme="1"/>
        <rFont val="Arial Narrow"/>
        <family val="2"/>
      </rPr>
      <t>• Contract Amended Term</t>
    </r>
    <r>
      <rPr>
        <sz val="12"/>
        <color theme="1"/>
        <rFont val="Arial Narrow"/>
        <family val="2"/>
      </rPr>
      <t xml:space="preserve">: This is the contract term date after the amendment is executed. </t>
    </r>
  </si>
  <si>
    <r>
      <rPr>
        <b/>
        <sz val="12"/>
        <color theme="1"/>
        <rFont val="Arial Narrow"/>
        <family val="2"/>
      </rPr>
      <t>• Duration</t>
    </r>
    <r>
      <rPr>
        <sz val="12"/>
        <color theme="1"/>
        <rFont val="Arial Narrow"/>
        <family val="2"/>
      </rPr>
      <t>: This is a formula-based field that calculates the number of years (rounded to whole numbers) between the start and end of the contract term.</t>
    </r>
  </si>
  <si>
    <r>
      <rPr>
        <b/>
        <sz val="12"/>
        <color theme="1"/>
        <rFont val="Arial Narrow"/>
        <family val="2"/>
      </rPr>
      <t>• Provider Name</t>
    </r>
    <r>
      <rPr>
        <sz val="12"/>
        <color theme="1"/>
        <rFont val="Arial Narrow"/>
        <family val="2"/>
      </rPr>
      <t xml:space="preserve">: The provider's legal name. </t>
    </r>
  </si>
  <si>
    <r>
      <t>•</t>
    </r>
    <r>
      <rPr>
        <b/>
        <sz val="12"/>
        <color theme="1"/>
        <rFont val="Arial Narrow"/>
        <family val="2"/>
      </rPr>
      <t xml:space="preserve"> Program Name</t>
    </r>
    <r>
      <rPr>
        <sz val="12"/>
        <color theme="1"/>
        <rFont val="Arial Narrow"/>
        <family val="2"/>
      </rPr>
      <t xml:space="preserve"> : Program name as listed on the contract and Appendix A.</t>
    </r>
  </si>
  <si>
    <r>
      <t xml:space="preserve">• </t>
    </r>
    <r>
      <rPr>
        <b/>
        <sz val="12"/>
        <color theme="1"/>
        <rFont val="Arial Narrow"/>
        <family val="2"/>
      </rPr>
      <t>F$P Contract ID</t>
    </r>
    <r>
      <rPr>
        <sz val="12"/>
        <color theme="1"/>
        <rFont val="Arial Narrow"/>
        <family val="2"/>
      </rPr>
      <t xml:space="preserve"> : This is a unique ten-digit identification number assigned by the City's Financial System ( F$P) when an agreement is created for the first time. The same number is used for all subsequent amendments and revisions to the contract.</t>
    </r>
  </si>
  <si>
    <r>
      <t>•</t>
    </r>
    <r>
      <rPr>
        <b/>
        <sz val="12"/>
        <color theme="1"/>
        <rFont val="Arial Narrow"/>
        <family val="2"/>
      </rPr>
      <t xml:space="preserve"> Contract Action : </t>
    </r>
    <r>
      <rPr>
        <sz val="12"/>
        <color theme="1"/>
        <rFont val="Arial Narrow"/>
        <family val="2"/>
      </rPr>
      <t>A data-validated field that indicates the latest status of the agreement, i.e. "New Agreement", "Amendment", "Revision", or "Modification*". This field controls other column headers and formulas. The Analyst only needs to update this on the first Summary tab '</t>
    </r>
    <r>
      <rPr>
        <sz val="11"/>
        <color theme="1"/>
        <rFont val="Arial Narrow"/>
        <family val="2"/>
      </rPr>
      <t>○ Summary (1)</t>
    </r>
    <r>
      <rPr>
        <sz val="12"/>
        <color theme="1"/>
        <rFont val="Arial Narrow"/>
        <family val="2"/>
      </rPr>
      <t>'. The other 'Summary' tabs including 'Summary (ALL Budgets)' are linked and will auto-populate.
       -</t>
    </r>
    <r>
      <rPr>
        <b/>
        <sz val="12"/>
        <color rgb="FF00B050"/>
        <rFont val="Arial Narrow"/>
        <family val="2"/>
      </rPr>
      <t xml:space="preserve"> </t>
    </r>
    <r>
      <rPr>
        <b/>
        <sz val="12"/>
        <color rgb="FF0000FF"/>
        <rFont val="Arial Narrow"/>
        <family val="2"/>
      </rPr>
      <t>Revision</t>
    </r>
    <r>
      <rPr>
        <sz val="12"/>
        <color theme="1"/>
        <rFont val="Arial Narrow"/>
        <family val="2"/>
      </rPr>
      <t xml:space="preserve">*: a </t>
    </r>
    <r>
      <rPr>
        <u/>
        <sz val="12"/>
        <color theme="1"/>
        <rFont val="Arial Narrow"/>
        <family val="2"/>
      </rPr>
      <t>cost neutra</t>
    </r>
    <r>
      <rPr>
        <sz val="12"/>
        <color theme="1"/>
        <rFont val="Arial Narrow"/>
        <family val="2"/>
      </rPr>
      <t xml:space="preserve">l change to the budget i.e. reallocation of costs between the same or multiple budget categories with zero change to the total budget.
       - </t>
    </r>
    <r>
      <rPr>
        <b/>
        <sz val="12"/>
        <color rgb="FF0000FF"/>
        <rFont val="Arial Narrow"/>
        <family val="2"/>
      </rPr>
      <t>Modification</t>
    </r>
    <r>
      <rPr>
        <sz val="12"/>
        <color theme="1"/>
        <rFont val="Arial Narrow"/>
        <family val="2"/>
      </rPr>
      <t xml:space="preserve">*: an ongoing or a one-time </t>
    </r>
    <r>
      <rPr>
        <u/>
        <sz val="12"/>
        <color theme="1"/>
        <rFont val="Calibri"/>
        <family val="2"/>
      </rPr>
      <t>±</t>
    </r>
    <r>
      <rPr>
        <u/>
        <sz val="12"/>
        <color theme="1"/>
        <rFont val="Arial Narrow"/>
        <family val="2"/>
      </rPr>
      <t>change</t>
    </r>
    <r>
      <rPr>
        <sz val="12"/>
        <color theme="1"/>
        <rFont val="Arial Narrow"/>
        <family val="2"/>
      </rPr>
      <t xml:space="preserve"> (increase or decrease) to the budget, </t>
    </r>
    <r>
      <rPr>
        <u/>
        <sz val="12"/>
        <color theme="1"/>
        <rFont val="Arial Narrow"/>
        <family val="2"/>
      </rPr>
      <t>change of fundin</t>
    </r>
    <r>
      <rPr>
        <sz val="12"/>
        <color theme="1"/>
        <rFont val="Arial Narrow"/>
        <family val="2"/>
      </rPr>
      <t xml:space="preserve">g source, or </t>
    </r>
    <r>
      <rPr>
        <u/>
        <sz val="12"/>
        <color theme="1"/>
        <rFont val="Arial Narrow"/>
        <family val="2"/>
      </rPr>
      <t>movement of funds</t>
    </r>
    <r>
      <rPr>
        <sz val="12"/>
        <color theme="1"/>
        <rFont val="Arial Narrow"/>
        <family val="2"/>
      </rPr>
      <t xml:space="preserve"> between program/agreements.
</t>
    </r>
    <r>
      <rPr>
        <i/>
        <sz val="11"/>
        <color theme="1"/>
        <rFont val="Arial Narrow"/>
        <family val="2"/>
      </rPr>
      <t xml:space="preserve">
</t>
    </r>
    <r>
      <rPr>
        <i/>
        <sz val="10"/>
        <color theme="1"/>
        <rFont val="Arial Narrow"/>
        <family val="2"/>
      </rPr>
      <t>*Budget revisions require the Program Manager's and Contract Analyst's approvals while budget modifications require HSH leadership approval (through Asana)</t>
    </r>
  </si>
  <si>
    <r>
      <rPr>
        <b/>
        <sz val="12"/>
        <color theme="1"/>
        <rFont val="Arial Narrow"/>
        <family val="2"/>
      </rPr>
      <t>• Effective Date:</t>
    </r>
    <r>
      <rPr>
        <sz val="12"/>
        <color theme="1"/>
        <rFont val="Arial Narrow"/>
        <family val="2"/>
      </rPr>
      <t xml:space="preserve"> The date modification, revision, new agreement, or amendment will go into effect.</t>
    </r>
  </si>
  <si>
    <r>
      <t>•</t>
    </r>
    <r>
      <rPr>
        <b/>
        <sz val="12"/>
        <color theme="1"/>
        <rFont val="Arial Narrow"/>
        <family val="2"/>
      </rPr>
      <t xml:space="preserve"> Budget Name: </t>
    </r>
    <r>
      <rPr>
        <sz val="12"/>
        <color theme="1"/>
        <rFont val="Arial Narrow"/>
        <family val="2"/>
      </rPr>
      <t>This is the name of the various components that the budget covers, such as type of services, site names, etc. This is different from the program name.</t>
    </r>
  </si>
  <si>
    <r>
      <t>•</t>
    </r>
    <r>
      <rPr>
        <b/>
        <sz val="12"/>
        <color theme="1"/>
        <rFont val="Arial Narrow"/>
        <family val="2"/>
      </rPr>
      <t xml:space="preserve"> Current Term Budget: </t>
    </r>
    <r>
      <rPr>
        <sz val="12"/>
        <color theme="1"/>
        <rFont val="Arial Narrow"/>
        <family val="2"/>
      </rPr>
      <t>This is the most recent approved total budget for the program. It's linked to the current column  of the  'All year Budget' 
For new a agreement, this would match the amount on the Appendix B in the executed agreement. Once a</t>
    </r>
  </si>
  <si>
    <r>
      <t xml:space="preserve">• </t>
    </r>
    <r>
      <rPr>
        <b/>
        <sz val="12"/>
        <color theme="1"/>
        <rFont val="Arial Narrow"/>
        <family val="2"/>
      </rPr>
      <t>Current Contingency:</t>
    </r>
    <r>
      <rPr>
        <sz val="12"/>
        <color theme="1"/>
        <rFont val="Arial Narrow"/>
        <family val="2"/>
      </rPr>
      <t xml:space="preserve"> The contingency is a portion of the NTE that's included as a reserve, which cannot be used by the provider without an HSH-approved budget modification. Current Contingency is calculated by deducting the Current Term Budget from the Current NTE. For a new agreement, this would match the contingency amount in</t>
    </r>
    <r>
      <rPr>
        <sz val="12"/>
        <color rgb="FF0000FF"/>
        <rFont val="Arial Narrow"/>
        <family val="2"/>
      </rPr>
      <t xml:space="preserve"> </t>
    </r>
    <r>
      <rPr>
        <i/>
        <sz val="12"/>
        <color rgb="FF0000FF"/>
        <rFont val="Arial Narrow"/>
        <family val="2"/>
      </rPr>
      <t>Article 5 Section 5.1.(b)</t>
    </r>
    <r>
      <rPr>
        <sz val="12"/>
        <color rgb="FF0000FF"/>
        <rFont val="Arial Narrow"/>
        <family val="2"/>
      </rPr>
      <t xml:space="preserve"> </t>
    </r>
    <r>
      <rPr>
        <sz val="12"/>
        <color theme="1"/>
        <rFont val="Arial Narrow"/>
        <family val="2"/>
      </rPr>
      <t>of the executed agreement.</t>
    </r>
  </si>
  <si>
    <r>
      <t>•</t>
    </r>
    <r>
      <rPr>
        <b/>
        <sz val="12"/>
        <color theme="1"/>
        <rFont val="Arial Narrow"/>
        <family val="2"/>
      </rPr>
      <t xml:space="preserve"> New Term Budget: </t>
    </r>
    <r>
      <rPr>
        <sz val="12"/>
        <color theme="1"/>
        <rFont val="Arial Narrow"/>
        <family val="2"/>
      </rPr>
      <t xml:space="preserve">This is the most recently approved total budget following a contract action (revision, modification, or amendment). </t>
    </r>
  </si>
  <si>
    <r>
      <t>•</t>
    </r>
    <r>
      <rPr>
        <b/>
        <sz val="12"/>
        <color theme="1"/>
        <rFont val="Arial Narrow"/>
        <family val="2"/>
      </rPr>
      <t xml:space="preserve"> New Contingency: </t>
    </r>
    <r>
      <rPr>
        <sz val="12"/>
        <color theme="1"/>
        <rFont val="Arial Narrow"/>
        <family val="2"/>
      </rPr>
      <t xml:space="preserve"> New Contingency is calculated by deducting the New Term Budget from the New NTE</t>
    </r>
  </si>
  <si>
    <r>
      <t>•</t>
    </r>
    <r>
      <rPr>
        <b/>
        <sz val="12"/>
        <color theme="1"/>
        <rFont val="Arial Narrow"/>
        <family val="2"/>
      </rPr>
      <t xml:space="preserve"> New Not-to-Exceed:</t>
    </r>
    <r>
      <rPr>
        <sz val="12"/>
        <color theme="1"/>
        <rFont val="Arial Narrow"/>
        <family val="2"/>
      </rPr>
      <t xml:space="preserve"> This is the most recently approved NTE following a contract action (revision, modification, or amendment). </t>
    </r>
  </si>
  <si>
    <r>
      <t xml:space="preserve">• </t>
    </r>
    <r>
      <rPr>
        <b/>
        <sz val="12"/>
        <color theme="1"/>
        <rFont val="Arial Narrow"/>
        <family val="2"/>
      </rPr>
      <t># of Months:</t>
    </r>
    <r>
      <rPr>
        <sz val="12"/>
        <color theme="1"/>
        <rFont val="Arial Narrow"/>
        <family val="2"/>
      </rPr>
      <t xml:space="preserve"> This formula-based line calculates the # of months in each year to easily differentiate partial years, and agreements with terms not aligned with the beginning and/or end of the FY, i.e. agreements with a start date other than July 1 and/or end date other June 30.</t>
    </r>
  </si>
  <si>
    <t xml:space="preserve">• Current, Change, New  </t>
  </si>
  <si>
    <r>
      <t xml:space="preserve"> -  </t>
    </r>
    <r>
      <rPr>
        <b/>
        <sz val="12"/>
        <color theme="1"/>
        <rFont val="Arial Narrow"/>
        <family val="2"/>
      </rPr>
      <t xml:space="preserve">Current: </t>
    </r>
    <r>
      <rPr>
        <sz val="12"/>
        <color theme="1"/>
        <rFont val="Arial Narrow"/>
        <family val="2"/>
      </rPr>
      <t>This column reflects the last approved budget values. This header is formula-based and appears blank for new agreements. When updating prior years budgets to reflect the actuals, the Analyst changes the header to 'Actuals' for the closed yeart year being adjusted on the main '</t>
    </r>
    <r>
      <rPr>
        <sz val="9"/>
        <color theme="1"/>
        <rFont val="Arial Narrow"/>
        <family val="2"/>
      </rPr>
      <t>○</t>
    </r>
    <r>
      <rPr>
        <sz val="12"/>
        <color theme="1"/>
        <rFont val="Arial Narrow"/>
        <family val="2"/>
      </rPr>
      <t>Summary' tab and it will auto-update the other header for this year on the other tabs.</t>
    </r>
  </si>
  <si>
    <r>
      <t xml:space="preserve"> -  </t>
    </r>
    <r>
      <rPr>
        <b/>
        <sz val="12"/>
        <color theme="1"/>
        <rFont val="Arial Narrow"/>
        <family val="2"/>
      </rPr>
      <t>Change:</t>
    </r>
    <r>
      <rPr>
        <sz val="12"/>
        <color theme="1"/>
        <rFont val="Arial Narrow"/>
        <family val="2"/>
      </rPr>
      <t xml:space="preserve">  This column displays the budget changes that result from a contract action. The header for this column looks blank but is formula-based and will update to reflect the type of contract change once the 'Action' header is changed</t>
    </r>
  </si>
  <si>
    <r>
      <t xml:space="preserve"> - </t>
    </r>
    <r>
      <rPr>
        <b/>
        <sz val="12"/>
        <color theme="1"/>
        <rFont val="Arial Narrow"/>
        <family val="2"/>
      </rPr>
      <t xml:space="preserve"> New:</t>
    </r>
    <r>
      <rPr>
        <sz val="12"/>
        <color theme="1"/>
        <rFont val="Arial Narrow"/>
        <family val="2"/>
      </rPr>
      <t xml:space="preserve">  This column displays the New approved budget following a contract action.  
</t>
    </r>
  </si>
  <si>
    <t>Expenditures Section</t>
  </si>
  <si>
    <t>How to complete this section :</t>
  </si>
  <si>
    <t>Revenue Section</t>
  </si>
  <si>
    <t xml:space="preserve">This section is broken down into two categories: 
</t>
  </si>
  <si>
    <t>Footer Section</t>
  </si>
  <si>
    <t>This section includes the contact information ( name,title, email, and phone number) of the Provider's budget staff responsible for completing the budget. Usually the CFO or Budget Manager.  The provider enters this information on the first ''○ Summary (1)'' tab and it automatically updates all the remaining tabs including the "Summary (ALL Budgets)" tab.</t>
  </si>
  <si>
    <t>SALARY DETAIL</t>
  </si>
  <si>
    <r>
      <t xml:space="preserve">In this tab, the provider completes the following 5 fields </t>
    </r>
    <r>
      <rPr>
        <u/>
        <sz val="12"/>
        <color theme="1"/>
        <rFont val="Arial Narrow"/>
        <family val="2"/>
      </rPr>
      <t>only</t>
    </r>
    <r>
      <rPr>
        <sz val="12"/>
        <color theme="1"/>
        <rFont val="Arial Narrow"/>
        <family val="2"/>
      </rPr>
      <t xml:space="preserve">. Everything else is auto-populated and the formulas should </t>
    </r>
    <r>
      <rPr>
        <u/>
        <sz val="12"/>
        <color theme="1"/>
        <rFont val="Arial Narrow"/>
        <family val="2"/>
      </rPr>
      <t>never</t>
    </r>
    <r>
      <rPr>
        <sz val="12"/>
        <color theme="1"/>
        <rFont val="Arial Narrow"/>
        <family val="2"/>
      </rPr>
      <t xml:space="preserve"> be overridden : 1) the position title, 2) the annual salary information, 3) the number of  FTEs, 4) the funding % and 5) fringe benefits rate. The adjusted FTE and the budgeted salary are formula-based and will auto-populate. The formulas should never be overridden.</t>
    </r>
  </si>
  <si>
    <r>
      <t xml:space="preserve">• </t>
    </r>
    <r>
      <rPr>
        <b/>
        <sz val="12"/>
        <color theme="1"/>
        <rFont val="Arial Narrow"/>
        <family val="2"/>
      </rPr>
      <t>Position FTE</t>
    </r>
    <r>
      <rPr>
        <sz val="12"/>
        <color theme="1"/>
        <rFont val="Arial Narrow"/>
        <family val="2"/>
      </rPr>
      <t xml:space="preserve"> : This column lists the # of FTEs* needed for each job classification. For example 0.6 FTE Case manager indicates that the full-time employee spends 50% of their time working on the program. 
</t>
    </r>
  </si>
  <si>
    <t>*1 FTE is based on a 40-hour work week. For  providers that use different work schedule ( e.g. 37.5 work week), they can note this information in the 'Budget Narrative' tab.</t>
  </si>
  <si>
    <r>
      <t xml:space="preserve">• </t>
    </r>
    <r>
      <rPr>
        <b/>
        <sz val="12"/>
        <color theme="1"/>
        <rFont val="Arial Narrow"/>
        <family val="2"/>
      </rPr>
      <t xml:space="preserve">% FTE funded: </t>
    </r>
    <r>
      <rPr>
        <sz val="12"/>
        <color theme="1"/>
        <rFont val="Arial Narrow"/>
        <family val="2"/>
      </rPr>
      <t>Indicates how much of the position FTE is funded by HSH. For example 50% indicates that HSH is funding 50% of the FTE position assigned to the program. Using the 0.5 FTE CM example, a 50% FTE would mean that HSH is funding 0.25 FTE CM.</t>
    </r>
  </si>
  <si>
    <r>
      <t xml:space="preserve">• Adjusted Budgeted FTE: </t>
    </r>
    <r>
      <rPr>
        <sz val="12"/>
        <color theme="1"/>
        <rFont val="Arial Narrow"/>
        <family val="2"/>
      </rPr>
      <t xml:space="preserve">This indicates the effective FTE funded by HSH for this program and is equal to: </t>
    </r>
    <r>
      <rPr>
        <b/>
        <sz val="12"/>
        <color theme="1"/>
        <rFont val="Arial Narrow"/>
        <family val="2"/>
      </rPr>
      <t xml:space="preserve"> </t>
    </r>
    <r>
      <rPr>
        <b/>
        <sz val="11"/>
        <color theme="1"/>
        <rFont val="Arial Narrow"/>
        <family val="2"/>
      </rPr>
      <t xml:space="preserve">Position FTE </t>
    </r>
    <r>
      <rPr>
        <b/>
        <sz val="12"/>
        <color theme="1"/>
        <rFont val="Arial Narrow"/>
        <family val="2"/>
      </rPr>
      <t xml:space="preserve"> </t>
    </r>
    <r>
      <rPr>
        <sz val="12"/>
        <color theme="1"/>
        <rFont val="Arial Narrow"/>
        <family val="2"/>
      </rPr>
      <t>x</t>
    </r>
    <r>
      <rPr>
        <b/>
        <sz val="11"/>
        <color theme="1"/>
        <rFont val="Arial Narrow"/>
        <family val="2"/>
      </rPr>
      <t xml:space="preserve">  % FTE Funded by HSH</t>
    </r>
  </si>
  <si>
    <r>
      <t xml:space="preserve">• Current Budgeted Salary: </t>
    </r>
    <r>
      <rPr>
        <sz val="12"/>
        <color theme="1"/>
        <rFont val="Arial Narrow"/>
        <family val="2"/>
      </rPr>
      <t xml:space="preserve">This column indicates the most current budget salary before a contract action is initiated. For new grants, this column would be blank. When a contract action is initiated, </t>
    </r>
  </si>
  <si>
    <r>
      <t xml:space="preserve">• Change: </t>
    </r>
    <r>
      <rPr>
        <sz val="12"/>
        <color theme="1"/>
        <rFont val="Arial Narrow"/>
        <family val="2"/>
      </rPr>
      <t xml:space="preserve">This column is formula-driven and depicts the most recent change (modification/revision) to staffing costs. When a contract action is initiated, the Analyst should copy the values from the "New Budget Salary", to zero out the 'Change' column before sending the budget template to the provider for revision/modification. </t>
    </r>
  </si>
  <si>
    <r>
      <t xml:space="preserve">• New Budget Salary: </t>
    </r>
    <r>
      <rPr>
        <sz val="12"/>
        <color theme="1"/>
        <rFont val="Arial Narrow"/>
        <family val="2"/>
      </rPr>
      <t>This column is formula-based and calculates the salary cost as follows:</t>
    </r>
    <r>
      <rPr>
        <b/>
        <sz val="12"/>
        <color theme="1"/>
        <rFont val="Arial Narrow"/>
        <family val="2"/>
      </rPr>
      <t xml:space="preserve"> Annual Full-Time Salary  </t>
    </r>
    <r>
      <rPr>
        <sz val="12"/>
        <color theme="1"/>
        <rFont val="Arial Narrow"/>
        <family val="2"/>
      </rPr>
      <t>x</t>
    </r>
    <r>
      <rPr>
        <b/>
        <sz val="12"/>
        <color theme="1"/>
        <rFont val="Arial Narrow"/>
        <family val="2"/>
      </rPr>
      <t xml:space="preserve">  Adjusted FTE</t>
    </r>
  </si>
  <si>
    <t>How to complete this tab :</t>
  </si>
  <si>
    <r>
      <t>Revision/Modification/Amendment:</t>
    </r>
    <r>
      <rPr>
        <i/>
        <sz val="12"/>
        <rFont val="Arial Narrow"/>
        <family val="2"/>
      </rPr>
      <t xml:space="preserve"> 
</t>
    </r>
    <r>
      <rPr>
        <sz val="12"/>
        <rFont val="Arial Narrow"/>
        <family val="2"/>
      </rPr>
      <t xml:space="preserve">• The Analyst copies the values from The 'New Budget Salary' column into 'Current Budgeted Salary' to zero out the change column before sending to the provider.
• The provider adjusts the salaries by updating the '% funded' column </t>
    </r>
    <r>
      <rPr>
        <b/>
        <u/>
        <sz val="12"/>
        <rFont val="Arial Narrow"/>
        <family val="2"/>
      </rPr>
      <t>ONLY</t>
    </r>
    <r>
      <rPr>
        <sz val="12"/>
        <rFont val="Arial Narrow"/>
        <family val="2"/>
      </rPr>
      <t xml:space="preserve">. The provider should </t>
    </r>
    <r>
      <rPr>
        <b/>
        <u/>
        <sz val="12"/>
        <rFont val="Arial Narrow"/>
        <family val="2"/>
      </rPr>
      <t>NOT</t>
    </r>
    <r>
      <rPr>
        <sz val="12"/>
        <rFont val="Arial Narrow"/>
        <family val="2"/>
      </rPr>
      <t xml:space="preserve"> under any circumstance override the 'Budgeted FTE' data or the 'Budgeted Salary' formulas.</t>
    </r>
  </si>
  <si>
    <t>OPERATIONAL DETAIL</t>
  </si>
  <si>
    <r>
      <t xml:space="preserve">This section is used to budget all operating, capital, and other expenses associated with providing services to clients and is arranged in 3 separate categories:  
</t>
    </r>
    <r>
      <rPr>
        <sz val="11"/>
        <color theme="1"/>
        <rFont val="Arial Narrow"/>
        <family val="2"/>
      </rPr>
      <t xml:space="preserve">
</t>
    </r>
  </si>
  <si>
    <r>
      <rPr>
        <b/>
        <i/>
        <sz val="12"/>
        <color theme="1"/>
        <rFont val="Arial Narrow"/>
        <family val="2"/>
      </rPr>
      <t>1. Operating Expenses</t>
    </r>
    <r>
      <rPr>
        <sz val="12"/>
        <color theme="1"/>
        <rFont val="Arial Narrow"/>
        <family val="2"/>
      </rPr>
      <t>: The first 9 line item expense categories are fixed defaults that match the categories in Carbon. These should not be changed or overridden in the budget template. Additional expense categories can be added below these lines. Under Operating expenses, there are also two subcategories:</t>
    </r>
  </si>
  <si>
    <r>
      <t xml:space="preserve">• Consultants: </t>
    </r>
    <r>
      <rPr>
        <sz val="12"/>
        <color theme="1"/>
        <rFont val="Arial Narrow"/>
        <family val="2"/>
      </rPr>
      <t>This section is used for any contracted services by the provider that do not fall under the scope of services in Appendix A i.e. services that are not directly related to the program. e.g. auditing, legal, or data processing services etc. If the contracted services are directly related to the program, these costs should be reported under the Subcontractors section.</t>
    </r>
  </si>
  <si>
    <r>
      <t xml:space="preserve">• Subcontractors: </t>
    </r>
    <r>
      <rPr>
        <sz val="12"/>
        <color theme="1"/>
        <rFont val="Arial Narrow"/>
        <family val="2"/>
      </rPr>
      <t>This section is reserved for any services within the scope of services described in Appendix A that the provider subcontracts. Per the City's Controller's Office's guidelines, no more than $25k of these subcontracted services can be subject to the indirect cost rate.</t>
    </r>
  </si>
  <si>
    <r>
      <t>4. Other Expenses ( Not Subject to indirect cost %):</t>
    </r>
    <r>
      <rPr>
        <sz val="12"/>
        <color theme="1"/>
        <rFont val="Arial Narrow"/>
        <family val="2"/>
      </rPr>
      <t xml:space="preserve"> This section is reserved for any expenses that are not subject to the indirect cost rate*. This includes generally costs that have minimal administrative burden to the provider. Examples of these expenses include but are not limited to: client stipends, rental subsidies, and any other pass-through expenses.
</t>
    </r>
    <r>
      <rPr>
        <i/>
        <sz val="11"/>
        <color theme="1"/>
        <rFont val="Arial Narrow"/>
        <family val="2"/>
      </rPr>
      <t xml:space="preserve">
</t>
    </r>
    <r>
      <rPr>
        <i/>
        <sz val="10"/>
        <color theme="1"/>
        <rFont val="Arial Narrow"/>
        <family val="2"/>
      </rPr>
      <t xml:space="preserve">* CCSF Controller's Office (CON) defines indirect costs as organizational costs that cannot be isolated to an individual program or contract. Common examples are accounting, human resources, IT staff salaries that support the entire organization.
Per the U.S. Department of Education  (Source below) An indirect cost rate is a mechanism for determining fairly and conveniently within the boundaries of sound administrative principles, what proportion of indirect cost each program should bear. The indirect cost rate is designed to provide a method for full cost recovery, and it is an equitable, logical, and consistent process for allocating costs not directly associated with a single grant/contract, project or cost objective. 
</t>
    </r>
  </si>
  <si>
    <t xml:space="preserve">https://www2.ed.gov/about/offices/list/ocfo/intro.html </t>
  </si>
  <si>
    <r>
      <t xml:space="preserve">5. Capital Expenses: </t>
    </r>
    <r>
      <rPr>
        <sz val="11"/>
        <color theme="1"/>
        <rFont val="Arial Narrow"/>
        <family val="2"/>
      </rPr>
      <t>This section is used to budget for any capital expenses needed for the operation of the program. Generally, the majority of HSH programs do not have significant costs in this category. Examples of  common capital expenses  for HSH programs include vehicle purchase for outreach programs, major HVAC, or elevator repairs etc.</t>
    </r>
  </si>
  <si>
    <r>
      <rPr>
        <i/>
        <sz val="12"/>
        <color rgb="FF00B050"/>
        <rFont val="Arial Narrow"/>
        <family val="2"/>
      </rPr>
      <t>New budget:</t>
    </r>
    <r>
      <rPr>
        <sz val="12"/>
        <rFont val="Arial Narrow"/>
        <family val="2"/>
      </rPr>
      <t xml:space="preserve"> The provider  inputs the budgeted expenses in the 'New' column for each budget year in the contract term. The change column is automatically updated.</t>
    </r>
  </si>
  <si>
    <r>
      <t>Revision/Modification/Amendment:</t>
    </r>
    <r>
      <rPr>
        <i/>
        <sz val="12"/>
        <rFont val="Arial Narrow"/>
        <family val="2"/>
      </rPr>
      <t xml:space="preserve"> 
</t>
    </r>
    <r>
      <rPr>
        <sz val="12"/>
        <rFont val="Arial Narrow"/>
        <family val="2"/>
      </rPr>
      <t>• The Analyst copies the values from The 'New' column into 'Current' to zero out the 'Change' column before sending to the provider.
• The provider adjusts  the operating, other, and capital costs as needed in the "New' column only. The Change column will auto-populate to reflect the change for each line-item.</t>
    </r>
  </si>
  <si>
    <t>BUDGET NARRATIVE</t>
  </si>
  <si>
    <t>PROGRAM BUDGET HISTORY</t>
  </si>
  <si>
    <t>Date of Budget Change</t>
  </si>
  <si>
    <t>Change Type</t>
  </si>
  <si>
    <t>Ongoing / One-Time</t>
  </si>
  <si>
    <t>Change Amount</t>
  </si>
  <si>
    <t>Asana Approval Link</t>
  </si>
  <si>
    <t>Change Description</t>
  </si>
  <si>
    <t>DEPARTMENT OF HOMELESSNESS AND SUPPORTIVE HOUSING</t>
  </si>
  <si>
    <t>APPENDIX B, BUDGET</t>
  </si>
  <si>
    <t>Document Date</t>
  </si>
  <si>
    <t>Contract Term</t>
  </si>
  <si>
    <t>Begin Date</t>
  </si>
  <si>
    <t>End Date</t>
  </si>
  <si>
    <t>Duration (Years)</t>
  </si>
  <si>
    <t>Current Term</t>
  </si>
  <si>
    <t>Amended Term</t>
  </si>
  <si>
    <t>Contract Year</t>
  </si>
  <si>
    <t>FY Begin Date</t>
  </si>
  <si>
    <t>FY End Date</t>
  </si>
  <si>
    <t>Extension Year</t>
  </si>
  <si>
    <t>Year 1</t>
  </si>
  <si>
    <t>Year 2</t>
  </si>
  <si>
    <t>Year 3</t>
  </si>
  <si>
    <t>Year 4</t>
  </si>
  <si>
    <t>Year 5</t>
  </si>
  <si>
    <t>Year 6</t>
  </si>
  <si>
    <t>Year 7</t>
  </si>
  <si>
    <t>Year 8</t>
  </si>
  <si>
    <t>Year 9</t>
  </si>
  <si>
    <t>Year 10</t>
  </si>
  <si>
    <t>Service Component</t>
  </si>
  <si>
    <t>Program</t>
  </si>
  <si>
    <t>HUD Award Information 24 CFR 578.99(e); 2 CFR 200.331(a)</t>
  </si>
  <si>
    <t>Federal Award Identification Number (from GIW Sheet)</t>
  </si>
  <si>
    <t>Federal Award Date (HUD Agreement Signature Date) 2 CFR 200.39</t>
  </si>
  <si>
    <t>Provider Name</t>
  </si>
  <si>
    <t>F$P Contract ID#</t>
  </si>
  <si>
    <t>Effective Date</t>
  </si>
  <si>
    <t>Budget Names</t>
  </si>
  <si>
    <t>Funding:</t>
  </si>
  <si>
    <t>Current</t>
  </si>
  <si>
    <t>New</t>
  </si>
  <si>
    <t>Term Budget</t>
  </si>
  <si>
    <t>Contingency</t>
  </si>
  <si>
    <t>Not-To-Exceed</t>
  </si>
  <si>
    <t>All Years</t>
  </si>
  <si>
    <t>EXPENDITURES</t>
  </si>
  <si>
    <t>Salaries &amp; Benefits</t>
  </si>
  <si>
    <t>Operating Expense</t>
  </si>
  <si>
    <t>Subtotal</t>
  </si>
  <si>
    <t xml:space="preserve">Indirect Percentage </t>
  </si>
  <si>
    <t>Indirect Cost (Line 22 X Line 23)</t>
  </si>
  <si>
    <t>Other Expenses (Not subject to indirect %)</t>
  </si>
  <si>
    <t>Capital Expenditure</t>
  </si>
  <si>
    <t>Admin Cost (HUD Only)</t>
  </si>
  <si>
    <t>Total Expenditures</t>
  </si>
  <si>
    <t xml:space="preserve">HSH REVENUES </t>
  </si>
  <si>
    <t>TOTAL HSH REVENUES</t>
  </si>
  <si>
    <t>OTHER REVENUES (Non-HSH Revenues)</t>
  </si>
  <si>
    <t>TOTAL HSH + OTHER REVENUES</t>
  </si>
  <si>
    <t>Rev-Exp (Budget Match Check)</t>
  </si>
  <si>
    <t>Total Adjusted Salary FTE (All Budgets)</t>
  </si>
  <si>
    <t xml:space="preserve">Prepared by                                 </t>
  </si>
  <si>
    <t>Title</t>
  </si>
  <si>
    <t>Phone</t>
  </si>
  <si>
    <t>Email</t>
  </si>
  <si>
    <t>Template last modified</t>
  </si>
  <si>
    <t>Budget Name</t>
  </si>
  <si>
    <t>Admin Cost (HUD Agreements Only)</t>
  </si>
  <si>
    <t>TOTAL EXPENDITURES</t>
  </si>
  <si>
    <t>TOTAL OTHER REVENUES</t>
  </si>
  <si>
    <t>SALARY &amp; BENEFIT DETAIL</t>
  </si>
  <si>
    <t>Agency Totals</t>
  </si>
  <si>
    <t>For HSH Funded Program</t>
  </si>
  <si>
    <t>POSITION TITLE</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</si>
  <si>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</si>
  <si>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</si>
  <si>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</si>
  <si>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</si>
  <si>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</si>
  <si>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</si>
  <si>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</si>
  <si>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</si>
  <si>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</si>
  <si>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</si>
  <si>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</si>
  <si>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</si>
  <si>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</si>
  <si>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</si>
  <si>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</si>
  <si>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</si>
  <si>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</si>
  <si>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</si>
  <si>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</si>
  <si>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</si>
  <si>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</si>
  <si>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</si>
  <si>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</si>
  <si>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</si>
  <si>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TOTAL OPERATING EXPENSES</t>
  </si>
  <si>
    <t>OTHER EXPENSES (not subject to indirect cost %)</t>
  </si>
  <si>
    <t>TOTAL OTHER EXPENSES</t>
  </si>
  <si>
    <t>CAPITAL EXPENSES</t>
  </si>
  <si>
    <t>TOTAL CAPITAL EXPENSES</t>
  </si>
  <si>
    <t>HSH #3</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</si>
  <si>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</si>
  <si>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</si>
  <si>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</si>
  <si>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</si>
  <si>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</si>
  <si>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</si>
  <si>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</si>
  <si>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</si>
  <si>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</si>
  <si>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</si>
  <si>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</si>
  <si>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</si>
  <si>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Operating Expenses</t>
  </si>
  <si>
    <t>Indirect Cost</t>
  </si>
  <si>
    <t>Other Expenses (not subject to indirect cost %)</t>
  </si>
  <si>
    <t>Amount</t>
    <phoneticPr fontId="7" type="noConversion"/>
  </si>
  <si>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</si>
  <si>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</si>
  <si>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</si>
  <si>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</si>
  <si>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</si>
  <si>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</si>
  <si>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</si>
  <si>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</si>
  <si>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</si>
  <si>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</si>
  <si>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</si>
  <si>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</si>
  <si>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</si>
  <si>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</si>
  <si>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</si>
  <si>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</si>
  <si>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</si>
  <si>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</si>
  <si>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</si>
  <si>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</si>
  <si>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</si>
  <si>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</si>
  <si>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</si>
  <si>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</si>
  <si>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Administrative Costs, see Section 578.59 (page 87) of the CoC Program Interim Rule, 24 CFR:</t>
  </si>
  <si>
    <t>https://www.hudexchange.info/resources/documents/CoCProgramInterimRule_FormattedVersion.pdf</t>
  </si>
  <si>
    <r>
      <t xml:space="preserve">HSH REVENUE </t>
    </r>
    <r>
      <rPr>
        <b/>
        <sz val="12"/>
        <color rgb="FFFF0000"/>
        <rFont val="Calibri"/>
        <family val="2"/>
        <scheme val="minor"/>
      </rPr>
      <t>(auto-populate)</t>
    </r>
  </si>
  <si>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</si>
  <si>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</si>
  <si>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</si>
  <si>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</si>
  <si>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</si>
  <si>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</si>
  <si>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</si>
  <si>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</si>
  <si>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Administrative Temp Agency, Outside Auditor</t>
  </si>
  <si>
    <t>Office Supplies &amp; Postage, Printing &amp; Reproduction, Utilities</t>
  </si>
  <si>
    <t>Staff Training, Staff Travel, Conference Expenses</t>
  </si>
  <si>
    <t>Tital</t>
  </si>
  <si>
    <t>Minimum Wage as of</t>
  </si>
  <si>
    <t>Until</t>
  </si>
  <si>
    <t>Annual Minimum Salary (Full-Time)</t>
  </si>
  <si>
    <t>MCO</t>
  </si>
  <si>
    <t>Candlestick Point Vehicle Triage Center General Fund Distribution</t>
  </si>
  <si>
    <t>Community Services Block Grant (CSBG) (CFDA 93.778)</t>
  </si>
  <si>
    <t>Department of Public Health (DPH) Funding</t>
  </si>
  <si>
    <t>Homeless Emergency Aid Program (HEAP) (AKA SB850)</t>
  </si>
  <si>
    <t>Homeless Housing, Assistance, and Prevention Program (HHAP) 1</t>
  </si>
  <si>
    <t>Homeless Housing, Assistance, and Prevention Program (HHAP) 2</t>
  </si>
  <si>
    <t>Housing and Community Development (HCD)</t>
  </si>
  <si>
    <t>JobsNow</t>
  </si>
  <si>
    <t>Prop C - Mental Health (DPH Work Order)</t>
  </si>
  <si>
    <t>Prop C - TAY EHV</t>
  </si>
  <si>
    <t>Veterans Affairs Grant (VA)</t>
  </si>
  <si>
    <t>Youth Housing Demonstration Project (YHDP)</t>
  </si>
  <si>
    <t>Project Income</t>
  </si>
  <si>
    <t>Prop C - Family Housing</t>
  </si>
  <si>
    <t>Prop C - Family Housing (PM Start-Up)</t>
  </si>
  <si>
    <t>Prop C - Family Housing (SS Start-Up)</t>
  </si>
  <si>
    <t>Homeless Housing, Assistance, and Prevention Program (HHAP) 3</t>
  </si>
  <si>
    <t>Transitional Housing Placement (THP-Plus)</t>
  </si>
  <si>
    <t xml:space="preserve">State - Homeless Emergency Aid Program (HEAP) </t>
  </si>
  <si>
    <t>State - Housing Disability Access Program (HDAP)</t>
  </si>
  <si>
    <t>State - Mental Health Service Act (MHSA)</t>
  </si>
  <si>
    <t>State - Project Homekey</t>
  </si>
  <si>
    <t>State - Project Roomkey</t>
  </si>
  <si>
    <t>State - California Emergency Solutions and Housing (CESH)</t>
  </si>
  <si>
    <t>Subcontractor indirect (First $25k only)</t>
  </si>
  <si>
    <t>Subcontractors</t>
  </si>
  <si>
    <t>Project for Assistance in Transition from Homelessness (PATH)</t>
  </si>
  <si>
    <t>Minimum Hourly Wage (Non-Profits)</t>
  </si>
  <si>
    <r>
      <t xml:space="preserve">DO NOT </t>
    </r>
    <r>
      <rPr>
        <b/>
        <sz val="16"/>
        <rFont val="Arial Narrow"/>
        <family val="2"/>
      </rPr>
      <t xml:space="preserve">delete, insert, or move any columns or rows -- </t>
    </r>
    <r>
      <rPr>
        <sz val="12"/>
        <rFont val="Arial Narrow"/>
        <family val="2"/>
      </rPr>
      <t xml:space="preserve"> this may mess up formulas and/or links.</t>
    </r>
  </si>
  <si>
    <r>
      <t xml:space="preserve">DO NOT </t>
    </r>
    <r>
      <rPr>
        <b/>
        <sz val="16"/>
        <color theme="1"/>
        <rFont val="Arial Narrow"/>
        <family val="2"/>
      </rPr>
      <t>delet</t>
    </r>
    <r>
      <rPr>
        <b/>
        <sz val="16"/>
        <rFont val="Arial Narrow"/>
        <family val="2"/>
      </rPr>
      <t xml:space="preserve">e any tabs -- </t>
    </r>
    <r>
      <rPr>
        <sz val="12"/>
        <rFont val="Arial Narrow"/>
        <family val="2"/>
      </rPr>
      <t>Just hide the ones that are not applicable, as deleting tabs will break links and corrupt the whole budget workbook</t>
    </r>
  </si>
  <si>
    <r>
      <t xml:space="preserve">DO NOT </t>
    </r>
    <r>
      <rPr>
        <b/>
        <sz val="16"/>
        <rFont val="Arial Narrow"/>
        <family val="2"/>
      </rPr>
      <t xml:space="preserve">change, delete, or override, any formulas -- </t>
    </r>
    <r>
      <rPr>
        <sz val="12"/>
        <rFont val="Arial Narrow"/>
        <family val="2"/>
      </rPr>
      <t xml:space="preserve"> this may result in data errors and undermine data accuracy. </t>
    </r>
  </si>
  <si>
    <r>
      <t xml:space="preserve">DO NOT </t>
    </r>
    <r>
      <rPr>
        <b/>
        <sz val="16"/>
        <rFont val="Arial Narrow"/>
        <family val="2"/>
      </rPr>
      <t>copy-paste data between columns, rows, or tabs --</t>
    </r>
    <r>
      <rPr>
        <sz val="14"/>
        <rFont val="Arial Narrow"/>
        <family val="2"/>
      </rPr>
      <t xml:space="preserve"> </t>
    </r>
    <r>
      <rPr>
        <sz val="12"/>
        <rFont val="Arial Narrow"/>
        <family val="2"/>
      </rPr>
      <t>as this may impact the conditional formatting structure of the workbook. Use 'Copy-Paste Special' instead to copy formulas and or values only.</t>
    </r>
  </si>
  <si>
    <t>Providers should address any technical / template related questions to their assigned Analyst.</t>
  </si>
  <si>
    <r>
      <t>•</t>
    </r>
    <r>
      <rPr>
        <b/>
        <sz val="12"/>
        <color theme="1"/>
        <rFont val="Arial Narrow"/>
        <family val="2"/>
      </rPr>
      <t xml:space="preserve"> Year 1, 2, 3… All Years :</t>
    </r>
    <r>
      <rPr>
        <sz val="12"/>
        <color theme="1"/>
        <rFont val="Arial Narrow"/>
        <family val="2"/>
      </rPr>
      <t xml:space="preserve"> The budget workbook can currently accommodate up to a 10-year contract term: 
            </t>
    </r>
  </si>
  <si>
    <t xml:space="preserve"> -  The 'All Year" budget adds up the annual budgets for the whole contract term and is located at the far right of the form.</t>
  </si>
  <si>
    <t xml:space="preserve"> - When preparing the budget a new agreement, the Analyst unhides the needed number of years equivalent to the contract term. The Analyst then updates the 'FY Begin Date' and 'FY End Date' ( rows 88 and 89) at the bottom of the '○ Summary (1)' tab. This will automatically update the 'Year' headers on the remaining tabs. </t>
  </si>
  <si>
    <t xml:space="preserve"> - Each budget year has 3 columns: 'current', 'change' and 'new'.  These columns can be grouped to only display the 'New' colum by clicking the grouping buttons at the top left of each tab.</t>
  </si>
  <si>
    <r>
      <t xml:space="preserve">• </t>
    </r>
    <r>
      <rPr>
        <b/>
        <sz val="12"/>
        <color theme="1"/>
        <rFont val="Arial Narrow"/>
        <family val="2"/>
      </rPr>
      <t>Annual Full-Time Salary</t>
    </r>
    <r>
      <rPr>
        <sz val="12"/>
        <color theme="1"/>
        <rFont val="Arial Narrow"/>
        <family val="2"/>
      </rPr>
      <t>: is equivalent to the annual salary paid by the provider based on a 40 hour-work week i.e. 2,080 hours annually. The annual salary should meet CCSF's minimum compensation ordinance (MCO). This column is conditionally-formatted to flag any salaries below (MCO).</t>
    </r>
  </si>
  <si>
    <t>Indirect Rate</t>
  </si>
  <si>
    <r>
      <t xml:space="preserve">           </t>
    </r>
    <r>
      <rPr>
        <b/>
        <i/>
        <sz val="12"/>
        <color rgb="FFFF0000"/>
        <rFont val="Arial Narrow"/>
        <family val="2"/>
      </rPr>
      <t xml:space="preserve">*NOTE: </t>
    </r>
    <r>
      <rPr>
        <sz val="12"/>
        <color theme="1"/>
        <rFont val="Arial Narrow"/>
        <family val="2"/>
      </rPr>
      <t xml:space="preserve">HSH budgets typically project revenue levels out across multiple years, strictly for budget-planning purposes. All program budgets any given year are </t>
    </r>
    <r>
      <rPr>
        <u/>
        <sz val="12"/>
        <color theme="1"/>
        <rFont val="Arial Narrow"/>
        <family val="2"/>
      </rPr>
      <t>always</t>
    </r>
    <r>
      <rPr>
        <sz val="12"/>
        <color theme="1"/>
        <rFont val="Arial Narrow"/>
        <family val="2"/>
      </rPr>
      <t xml:space="preserve"> subject to Mayoral / Board of Supervisors discretion and funding availability, and are </t>
    </r>
    <r>
      <rPr>
        <u/>
        <sz val="12"/>
        <color theme="1"/>
        <rFont val="Arial Narrow"/>
        <family val="2"/>
      </rPr>
      <t>not</t>
    </r>
    <r>
      <rPr>
        <sz val="12"/>
        <color theme="1"/>
        <rFont val="Arial Narrow"/>
        <family val="2"/>
      </rPr>
      <t xml:space="preserve"> guaranteed. For further information, please see Article 2 of the G-100 Grant Agreement document.</t>
    </r>
  </si>
  <si>
    <t>Subctontractors</t>
  </si>
  <si>
    <t>ESG Award #</t>
  </si>
  <si>
    <t>ESG Award Term Start Date</t>
  </si>
  <si>
    <t>HUD ESG Award Date</t>
  </si>
  <si>
    <t>HUD ESG Award #</t>
  </si>
  <si>
    <t>Fiscal Year Start</t>
  </si>
  <si>
    <t>Fiscal Year End</t>
  </si>
  <si>
    <t>SFHOT Services</t>
  </si>
  <si>
    <r>
      <rPr>
        <b/>
        <i/>
        <sz val="12"/>
        <color theme="1"/>
        <rFont val="Arial Narrow"/>
        <family val="2"/>
      </rPr>
      <t>1. HSH Revenue</t>
    </r>
    <r>
      <rPr>
        <sz val="12"/>
        <color theme="1"/>
        <rFont val="Arial Narrow"/>
        <family val="2"/>
      </rPr>
      <t xml:space="preserve">: This section lists the HSH revenues (by funding source) that fund the program. </t>
    </r>
  </si>
  <si>
    <t>Proposed Subcontractors</t>
  </si>
  <si>
    <t>HSH REVENUES</t>
  </si>
  <si>
    <t>2. Proposed Subcontractors</t>
  </si>
  <si>
    <t>3. Summary</t>
  </si>
  <si>
    <t xml:space="preserve">This tab rolls up the total expenses by category (i.e. salaries &amp; benefits, operations, indirect, HUD Admin, and capital) and lists the revenues by funding source. Most of the fields on this tab are linked to the salary and operating detail tabs. 
</t>
  </si>
  <si>
    <t>4. Salary Detail</t>
  </si>
  <si>
    <t>5. Operational Detail</t>
  </si>
  <si>
    <t>6. Budget Narrative</t>
  </si>
  <si>
    <r>
      <t>Appendix B has</t>
    </r>
    <r>
      <rPr>
        <b/>
        <sz val="14"/>
        <color theme="1"/>
        <rFont val="Arial Narrow"/>
        <family val="2"/>
      </rPr>
      <t xml:space="preserve"> 6</t>
    </r>
    <r>
      <rPr>
        <sz val="12"/>
        <color theme="1"/>
        <rFont val="Arial Narrow"/>
        <family val="2"/>
      </rPr>
      <t xml:space="preserve"> main components (tabs</t>
    </r>
    <r>
      <rPr>
        <sz val="16"/>
        <color rgb="FFFF0000"/>
        <rFont val="Arial Narrow"/>
        <family val="2"/>
      </rPr>
      <t>*</t>
    </r>
    <r>
      <rPr>
        <sz val="12"/>
        <color theme="1"/>
        <rFont val="Arial Narrow"/>
        <family val="2"/>
      </rPr>
      <t>).</t>
    </r>
  </si>
  <si>
    <r>
      <t xml:space="preserve">This tab is an integral part of the budget workbook and </t>
    </r>
    <r>
      <rPr>
        <b/>
        <sz val="12"/>
        <color theme="1"/>
        <rFont val="Arial Narrow"/>
        <family val="2"/>
      </rPr>
      <t xml:space="preserve">MUST </t>
    </r>
    <r>
      <rPr>
        <sz val="12"/>
        <color theme="1"/>
        <rFont val="Arial Narrow"/>
        <family val="2"/>
      </rPr>
      <t xml:space="preserve">be completed </t>
    </r>
    <r>
      <rPr>
        <u/>
        <sz val="12"/>
        <color theme="1"/>
        <rFont val="Arial Narrow"/>
        <family val="2"/>
      </rPr>
      <t>fully</t>
    </r>
    <r>
      <rPr>
        <sz val="12"/>
        <color theme="1"/>
        <rFont val="Arial Narrow"/>
        <family val="2"/>
      </rPr>
      <t xml:space="preserve"> and </t>
    </r>
    <r>
      <rPr>
        <u/>
        <sz val="12"/>
        <color theme="1"/>
        <rFont val="Arial Narrow"/>
        <family val="2"/>
      </rPr>
      <t>accurately</t>
    </r>
    <r>
      <rPr>
        <sz val="12"/>
        <color theme="1"/>
        <rFont val="Arial Narrow"/>
        <family val="2"/>
      </rPr>
      <t>. The provider uses this tab to explain and provide calculation details for the estimated cost for each line item on the 'Salary Detail' and 'Operating Detail' tabs.</t>
    </r>
  </si>
  <si>
    <t>Except for the 'Indirect Percentage' row, the rest of the Expenditures section is formula-based or linked to the "SalaryDetail' and 'Operatinal Detail' tabs.</t>
  </si>
  <si>
    <t xml:space="preserve">• The provider inputs the indirect rate when completing the budget templates. 
</t>
  </si>
  <si>
    <r>
      <t xml:space="preserve">• </t>
    </r>
    <r>
      <rPr>
        <b/>
        <sz val="12"/>
        <rFont val="Arial Narrow"/>
        <family val="2"/>
      </rPr>
      <t>Other Revenue</t>
    </r>
    <r>
      <rPr>
        <sz val="12"/>
        <rFont val="Arial Narrow"/>
        <family val="2"/>
      </rPr>
      <t xml:space="preserve"> Section is completed by the Proposer, by selecting from . The Proposer selects from a data-validated dropdown list on '○ Summary (1)', the other 7 'Summary' tabs and the 'Summary (ALL Budgets)' will auto-populate in the same order as the revenue list on '○ Summary (1)'.
</t>
    </r>
  </si>
  <si>
    <r>
      <rPr>
        <b/>
        <i/>
        <sz val="12"/>
        <color theme="1"/>
        <rFont val="Arial Narrow"/>
        <family val="2"/>
      </rPr>
      <t>2 Other Revenue</t>
    </r>
    <r>
      <rPr>
        <sz val="12"/>
        <color theme="1"/>
        <rFont val="Arial Narrow"/>
        <family val="2"/>
      </rPr>
      <t xml:space="preserve">: This section lists </t>
    </r>
    <r>
      <rPr>
        <i/>
        <sz val="12"/>
        <color theme="1"/>
        <rFont val="Arial Narrow"/>
        <family val="2"/>
      </rPr>
      <t>non-HSH</t>
    </r>
    <r>
      <rPr>
        <sz val="12"/>
        <color theme="1"/>
        <rFont val="Arial Narrow"/>
        <family val="2"/>
      </rPr>
      <t xml:space="preserve"> revenues that the Proposer anticipates to generate to offset /subsidize the costs of the program. Examples of non-HSH revenue includes: rental income, private income.</t>
    </r>
  </si>
  <si>
    <r>
      <t xml:space="preserve">New budget: </t>
    </r>
    <r>
      <rPr>
        <sz val="12"/>
        <rFont val="Arial Narrow"/>
        <family val="2"/>
      </rPr>
      <t>The Proposer completes the 'Position Title', 'Annual Full Time Salary', 'Position FTE', and '% FTE funded by this budget'</t>
    </r>
    <r>
      <rPr>
        <i/>
        <sz val="12"/>
        <color rgb="FF00B050"/>
        <rFont val="Arial Narrow"/>
        <family val="2"/>
      </rPr>
      <t xml:space="preserve">. </t>
    </r>
    <r>
      <rPr>
        <sz val="12"/>
        <rFont val="Arial Narrow"/>
        <family val="2"/>
      </rPr>
      <t>The rest of the columns (shaded in light grey) are formula-based that auto-populate accordingly.</t>
    </r>
  </si>
  <si>
    <r>
      <t xml:space="preserve">• This tab is linked to the 'salary detail' and 'operating detail' tabs and is automatically filled when these two tabs are completed. The Proposer should only complete the 'Justification', 'Calculation', and 'Employee Name' columns for the most current fiscal year. All other data fields are formula-driven or linked to other tabs &amp; date source.
</t>
    </r>
    <r>
      <rPr>
        <b/>
        <sz val="12"/>
        <color rgb="FFFF0000"/>
        <rFont val="Arial Narrow"/>
        <family val="2"/>
      </rPr>
      <t>Note:</t>
    </r>
    <r>
      <rPr>
        <sz val="12"/>
        <color theme="1"/>
        <rFont val="Arial Narrow"/>
        <family val="2"/>
      </rPr>
      <t xml:space="preserve"> It is crucial that the provider updates the budget narrative as applicable, </t>
    </r>
    <r>
      <rPr>
        <u/>
        <sz val="12"/>
        <color theme="1"/>
        <rFont val="Arial Narrow"/>
        <family val="2"/>
      </rPr>
      <t>every</t>
    </r>
    <r>
      <rPr>
        <sz val="12"/>
        <color theme="1"/>
        <rFont val="Arial Narrow"/>
        <family val="2"/>
      </rPr>
      <t xml:space="preserve"> </t>
    </r>
    <r>
      <rPr>
        <u/>
        <sz val="12"/>
        <color theme="1"/>
        <rFont val="Arial Narrow"/>
        <family val="2"/>
      </rPr>
      <t>time</t>
    </r>
    <r>
      <rPr>
        <sz val="12"/>
        <color theme="1"/>
        <rFont val="Arial Narrow"/>
        <family val="2"/>
      </rPr>
      <t xml:space="preserve"> a contract action is initiated/taken to ensure that the information in the 'Justification' and 'Calculation' columns is not outdated.</t>
    </r>
  </si>
  <si>
    <t>Appendix 2 -Price Proposal Template</t>
  </si>
  <si>
    <t>RFP #141 Shelter Ancillary Services</t>
  </si>
  <si>
    <t>RFP #141 - Shelter Transportation</t>
  </si>
  <si>
    <r>
      <t xml:space="preserve">The budget workbook, labeled 'Appendix B, Budget' is an integral part of HSH grant agreements with housing services grantees (providers). It is a multi-tab tool used for the planning, management, and monitoring of funds that are allocated to grantees for the purpose of providing program services as described in 'appendix A, Services to be Provided' of the grant agreement.
</t>
    </r>
    <r>
      <rPr>
        <b/>
        <sz val="12"/>
        <color theme="1"/>
        <rFont val="Arial Narrow"/>
        <family val="2"/>
      </rPr>
      <t xml:space="preserve">HSH will prorate annualized budgets based on actual program start date. </t>
    </r>
  </si>
  <si>
    <t>This tab lists the names of any proposed entities/business with whom the provider subcontracts a portion of the HSH contracted services.</t>
  </si>
  <si>
    <r>
      <t>•</t>
    </r>
    <r>
      <rPr>
        <b/>
        <sz val="12"/>
        <color theme="1"/>
        <rFont val="Arial Narrow"/>
        <family val="2"/>
      </rPr>
      <t xml:space="preserve"> Current Not-to-Exceed (NTE): This is the Maximum annual contract amount for Shelter Transportation services is $346,600. Budgets should not exceed this amount.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</si>
</sst>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m/d/yy"/>
    <numFmt numFmtId="169" formatCode="0.000"/>
    <numFmt numFmtId="170" formatCode="_(&quot;$&quot;* #,##0_);_(&quot;$&quot;* \(#,##0\);_(&quot;$&quot;* &quot;-&quot;??_);_(@_)"/>
    <numFmt numFmtId="171" formatCode="0;\-0;;@"/>
    <numFmt numFmtId="172" formatCode="_(&quot;$&quot;* #,##0.00_);_(&quot;$&quot;* \(#,##0.00\);_(&quot;$&quot;* &quot;-&quot;_);_(@_)"/>
    <numFmt numFmtId="173" formatCode="0.0"/>
  </numFmts>
  <fonts count="76">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b/>
      <u/>
      <sz val="12"/>
      <name val="Calibri"/>
      <family val="2"/>
      <scheme val="minor"/>
    </font>
    <font>
      <b/>
      <u/>
      <sz val="9"/>
      <color indexed="81"/>
      <name val="Tahoma"/>
      <family val="2"/>
    </font>
    <font>
      <b/>
      <u/>
      <sz val="11"/>
      <name val="Arial"/>
      <family val="2"/>
    </font>
    <font>
      <b/>
      <u/>
      <sz val="10"/>
      <color theme="10"/>
      <name val="Arial"/>
      <family val="2"/>
    </font>
    <font>
      <sz val="11"/>
      <name val="Calibri"/>
      <family val="2"/>
      <scheme val="minor"/>
    </font>
    <font>
      <b/>
      <sz val="22"/>
      <color theme="1"/>
      <name val="Arial Narrow"/>
      <family val="2"/>
    </font>
    <font>
      <b/>
      <sz val="18"/>
      <color rgb="FF0000FF"/>
      <name val="Arial Narrow"/>
      <family val="2"/>
    </font>
    <font>
      <sz val="12"/>
      <color theme="1"/>
      <name val="Arial Narrow"/>
      <family val="2"/>
    </font>
    <font>
      <b/>
      <sz val="18"/>
      <color theme="1"/>
      <name val="Arial Narrow"/>
      <family val="2"/>
    </font>
    <font>
      <b/>
      <sz val="12"/>
      <name val="Arial Narrow"/>
      <family val="2"/>
    </font>
    <font>
      <u/>
      <sz val="12"/>
      <color theme="1"/>
      <name val="Arial Narrow"/>
      <family val="2"/>
    </font>
    <font>
      <b/>
      <sz val="12"/>
      <color theme="1"/>
      <name val="Arial Narrow"/>
      <family val="2"/>
    </font>
    <font>
      <i/>
      <sz val="12"/>
      <color theme="1"/>
      <name val="Arial Narrow"/>
      <family val="2"/>
    </font>
    <font>
      <sz val="11"/>
      <color theme="1"/>
      <name val="Arial Narrow"/>
      <family val="2"/>
    </font>
    <font>
      <b/>
      <i/>
      <sz val="12"/>
      <color theme="1"/>
      <name val="Arial Narrow"/>
      <family val="2"/>
    </font>
    <font>
      <i/>
      <sz val="11"/>
      <color theme="1"/>
      <name val="Arial Narrow"/>
      <family val="2"/>
    </font>
    <font>
      <i/>
      <sz val="10"/>
      <color theme="1"/>
      <name val="Arial Narrow"/>
      <family val="2"/>
    </font>
    <font>
      <i/>
      <sz val="12"/>
      <name val="Arial Narrow"/>
      <family val="2"/>
    </font>
    <font>
      <i/>
      <sz val="12"/>
      <color rgb="FF00B050"/>
      <name val="Arial Narrow"/>
      <family val="2"/>
    </font>
    <font>
      <sz val="12"/>
      <name val="Arial Narrow"/>
      <family val="2"/>
    </font>
    <font>
      <i/>
      <sz val="10.5"/>
      <color theme="1"/>
      <name val="Arial Narrow"/>
      <family val="2"/>
    </font>
    <font>
      <b/>
      <sz val="11"/>
      <color theme="1"/>
      <name val="Arial Narrow"/>
      <family val="2"/>
    </font>
    <font>
      <b/>
      <sz val="14"/>
      <color theme="1"/>
      <name val="Arial Narrow"/>
      <family val="2"/>
    </font>
    <font>
      <sz val="12"/>
      <color rgb="FF0000FF"/>
      <name val="Arial Narrow"/>
      <family val="2"/>
    </font>
    <font>
      <b/>
      <i/>
      <sz val="12"/>
      <name val="Calibri"/>
      <family val="2"/>
      <scheme val="minor"/>
    </font>
    <font>
      <b/>
      <sz val="16"/>
      <color rgb="FF0000FF"/>
      <name val="Arial Narrow"/>
      <family val="2"/>
    </font>
    <font>
      <sz val="12"/>
      <name val="Arial"/>
      <family val="2"/>
    </font>
    <font>
      <sz val="10"/>
      <color rgb="FF000000"/>
      <name val="Arial"/>
      <family val="2"/>
    </font>
    <font>
      <b/>
      <sz val="12"/>
      <color rgb="FFFF0000"/>
      <name val="Arial Narrow"/>
      <family val="2"/>
    </font>
    <font>
      <sz val="16"/>
      <color rgb="FFFF0000"/>
      <name val="Arial Narrow"/>
      <family val="2"/>
    </font>
    <font>
      <b/>
      <sz val="10"/>
      <name val="Arial Narrow"/>
      <family val="2"/>
    </font>
    <font>
      <i/>
      <sz val="10"/>
      <name val="Arial Narrow"/>
      <family val="2"/>
    </font>
    <font>
      <b/>
      <sz val="16"/>
      <color rgb="FFFF0000"/>
      <name val="Arial Narrow"/>
      <family val="2"/>
    </font>
    <font>
      <b/>
      <sz val="16"/>
      <name val="Arial Narrow"/>
      <family val="2"/>
    </font>
    <font>
      <sz val="14"/>
      <name val="Arial Narrow"/>
      <family val="2"/>
    </font>
    <font>
      <sz val="9"/>
      <color theme="1"/>
      <name val="Arial Narrow"/>
      <family val="2"/>
    </font>
    <font>
      <b/>
      <sz val="14"/>
      <color rgb="FFFF0000"/>
      <name val="Arial Narrow"/>
      <family val="2"/>
    </font>
    <font>
      <i/>
      <sz val="12"/>
      <color rgb="FF0000FF"/>
      <name val="Arial Narrow"/>
      <family val="2"/>
    </font>
    <font>
      <b/>
      <i/>
      <sz val="12"/>
      <color rgb="FFFF0000"/>
      <name val="Arial Narrow"/>
      <family val="2"/>
    </font>
    <font>
      <sz val="16"/>
      <color indexed="81"/>
      <name val="Tahoma"/>
      <family val="2"/>
    </font>
    <font>
      <b/>
      <sz val="12"/>
      <color rgb="FF00B050"/>
      <name val="Arial Narrow"/>
      <family val="2"/>
    </font>
    <font>
      <u/>
      <sz val="12"/>
      <color theme="1"/>
      <name val="Calibri"/>
      <family val="2"/>
    </font>
    <font>
      <b/>
      <u/>
      <sz val="12"/>
      <name val="Arial Narrow"/>
      <family val="2"/>
    </font>
    <font>
      <u/>
      <sz val="8"/>
      <color theme="10"/>
      <name val="Arial"/>
      <family val="2"/>
    </font>
    <font>
      <sz val="8"/>
      <name val="Arial Narrow"/>
      <family val="2"/>
    </font>
    <font>
      <b/>
      <sz val="12"/>
      <color rgb="FF0000FF"/>
      <name val="Arial Narrow"/>
      <family val="2"/>
    </font>
    <font>
      <b/>
      <sz val="16"/>
      <color theme="1"/>
      <name val="Arial Narrow"/>
      <family val="2"/>
    </font>
    <font>
      <sz val="11"/>
      <color theme="0"/>
      <name val="Calibri"/>
      <family val="2"/>
      <scheme val="minor"/>
    </font>
    <font>
      <b/>
      <sz val="12"/>
      <color theme="0"/>
      <name val="Calibri"/>
      <family val="2"/>
      <scheme val="minor"/>
    </font>
    <font>
      <sz val="12"/>
      <color theme="0"/>
      <name val="Calibri"/>
      <family val="2"/>
      <scheme val="minor"/>
    </font>
  </fonts>
  <fills count="28">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79998168889431442"/>
        <bgColor indexed="64"/>
      </patternFill>
    </fill>
  </fills>
  <borders count="56">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s>
  <cellStyleXfs count="12">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358">
    <xf numFmtId="0" fontId="0" fillId="0" borderId="0" xfId="0"/>
    <xf numFmtId="0" fontId="0" fillId="0" borderId="1" xfId="0" applyBorder="1"/>
    <xf numFmtId="0" fontId="6" fillId="0" borderId="1" xfId="0" applyFont="1" applyBorder="1"/>
    <xf numFmtId="0" fontId="8" fillId="0" borderId="0" xfId="4" applyFont="1" applyAlignment="1">
      <alignment vertical="top"/>
    </xf>
    <xf numFmtId="0" fontId="4" fillId="0" borderId="0" xfId="4" applyAlignment="1">
      <alignment vertical="top" wrapText="1"/>
    </xf>
    <xf numFmtId="6" fontId="8" fillId="0" borderId="0" xfId="2" applyNumberFormat="1" applyFont="1" applyFill="1" applyBorder="1" applyAlignment="1">
      <alignment vertical="top"/>
    </xf>
    <xf numFmtId="2" fontId="8" fillId="0" borderId="0" xfId="4" applyNumberFormat="1" applyFont="1" applyAlignment="1">
      <alignment vertical="top"/>
    </xf>
    <xf numFmtId="169" fontId="8" fillId="0" borderId="0" xfId="4" applyNumberFormat="1" applyFont="1" applyAlignment="1">
      <alignment vertical="top"/>
    </xf>
    <xf numFmtId="6" fontId="8" fillId="0" borderId="0" xfId="4" applyNumberFormat="1" applyFont="1" applyAlignment="1">
      <alignment vertical="top"/>
    </xf>
    <xf numFmtId="0" fontId="4" fillId="0" borderId="0" xfId="4" applyAlignment="1">
      <alignment vertical="top"/>
    </xf>
    <xf numFmtId="0" fontId="6" fillId="0" borderId="0" xfId="4" applyFont="1" applyAlignment="1">
      <alignment vertical="top"/>
    </xf>
    <xf numFmtId="164" fontId="8" fillId="0" borderId="0" xfId="4" applyNumberFormat="1" applyFont="1" applyAlignment="1">
      <alignment vertical="top"/>
    </xf>
    <xf numFmtId="6" fontId="4" fillId="0" borderId="0" xfId="4" applyNumberFormat="1" applyAlignment="1">
      <alignment vertical="top"/>
    </xf>
    <xf numFmtId="166" fontId="8"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0" fillId="0" borderId="27" xfId="0" applyBorder="1"/>
    <xf numFmtId="0" fontId="0" fillId="0" borderId="23" xfId="0" applyBorder="1"/>
    <xf numFmtId="0" fontId="0" fillId="0" borderId="31" xfId="0" applyBorder="1"/>
    <xf numFmtId="14" fontId="7" fillId="0" borderId="30" xfId="0" applyNumberFormat="1" applyFont="1" applyBorder="1"/>
    <xf numFmtId="0" fontId="9" fillId="0" borderId="0" xfId="4" applyFont="1" applyAlignment="1">
      <alignment vertical="top" wrapText="1"/>
    </xf>
    <xf numFmtId="0" fontId="0" fillId="0" borderId="0" xfId="0" applyAlignment="1">
      <alignment wrapText="1"/>
    </xf>
    <xf numFmtId="0" fontId="1" fillId="3" borderId="24" xfId="0" applyFont="1" applyFill="1" applyBorder="1" applyAlignment="1">
      <alignment horizontal="center" wrapText="1"/>
    </xf>
    <xf numFmtId="0" fontId="6" fillId="3" borderId="12" xfId="0" applyFont="1" applyFill="1" applyBorder="1" applyAlignment="1">
      <alignment horizontal="center" wrapText="1"/>
    </xf>
    <xf numFmtId="0" fontId="1" fillId="3" borderId="28" xfId="0" applyFont="1" applyFill="1" applyBorder="1" applyAlignment="1">
      <alignment horizontal="center" wrapText="1"/>
    </xf>
    <xf numFmtId="0" fontId="1" fillId="2" borderId="24" xfId="0" applyFont="1" applyFill="1" applyBorder="1" applyAlignment="1">
      <alignment horizontal="center" wrapText="1"/>
    </xf>
    <xf numFmtId="0" fontId="6" fillId="2" borderId="12" xfId="0" applyFont="1" applyFill="1" applyBorder="1" applyAlignment="1">
      <alignment horizontal="center" wrapText="1"/>
    </xf>
    <xf numFmtId="0" fontId="1" fillId="2" borderId="28" xfId="0" applyFont="1" applyFill="1" applyBorder="1" applyAlignment="1">
      <alignment horizontal="center" wrapText="1"/>
    </xf>
    <xf numFmtId="0" fontId="1" fillId="4" borderId="24" xfId="0" applyFont="1" applyFill="1" applyBorder="1" applyAlignment="1">
      <alignment horizontal="center" wrapText="1"/>
    </xf>
    <xf numFmtId="0" fontId="1" fillId="4" borderId="28" xfId="0" applyFont="1" applyFill="1" applyBorder="1" applyAlignment="1">
      <alignment horizontal="center" wrapText="1"/>
    </xf>
    <xf numFmtId="0" fontId="6" fillId="4" borderId="12" xfId="0" applyFont="1" applyFill="1" applyBorder="1" applyAlignment="1">
      <alignment horizontal="center" wrapText="1"/>
    </xf>
    <xf numFmtId="168" fontId="1" fillId="5" borderId="20" xfId="0" applyNumberFormat="1" applyFont="1" applyFill="1" applyBorder="1" applyAlignment="1">
      <alignment horizontal="center" wrapText="1"/>
    </xf>
    <xf numFmtId="168" fontId="6" fillId="5" borderId="6" xfId="0" applyNumberFormat="1" applyFont="1" applyFill="1" applyBorder="1" applyAlignment="1">
      <alignment horizontal="center" wrapText="1"/>
    </xf>
    <xf numFmtId="168" fontId="1" fillId="5" borderId="14" xfId="0" applyNumberFormat="1" applyFont="1" applyFill="1" applyBorder="1" applyAlignment="1">
      <alignment horizontal="center" wrapText="1"/>
    </xf>
    <xf numFmtId="168" fontId="1" fillId="6" borderId="20" xfId="0" applyNumberFormat="1" applyFont="1" applyFill="1" applyBorder="1" applyAlignment="1">
      <alignment horizontal="center" wrapText="1"/>
    </xf>
    <xf numFmtId="168" fontId="6" fillId="6" borderId="6" xfId="0" applyNumberFormat="1" applyFont="1" applyFill="1" applyBorder="1" applyAlignment="1">
      <alignment horizontal="center" wrapText="1"/>
    </xf>
    <xf numFmtId="168" fontId="1" fillId="6" borderId="14" xfId="0" applyNumberFormat="1" applyFont="1" applyFill="1" applyBorder="1" applyAlignment="1">
      <alignment horizontal="center" wrapText="1"/>
    </xf>
    <xf numFmtId="168" fontId="1" fillId="7" borderId="20" xfId="0" applyNumberFormat="1" applyFont="1" applyFill="1" applyBorder="1" applyAlignment="1">
      <alignment horizontal="center" wrapText="1"/>
    </xf>
    <xf numFmtId="168" fontId="6" fillId="7" borderId="6" xfId="0" applyNumberFormat="1" applyFont="1" applyFill="1" applyBorder="1" applyAlignment="1">
      <alignment horizontal="center" wrapText="1"/>
    </xf>
    <xf numFmtId="168" fontId="1" fillId="7" borderId="14" xfId="0" applyNumberFormat="1" applyFont="1" applyFill="1" applyBorder="1" applyAlignment="1">
      <alignment horizontal="center" wrapText="1"/>
    </xf>
    <xf numFmtId="168" fontId="1" fillId="8" borderId="20" xfId="0" applyNumberFormat="1" applyFont="1" applyFill="1" applyBorder="1" applyAlignment="1">
      <alignment horizontal="center" wrapText="1"/>
    </xf>
    <xf numFmtId="168" fontId="6" fillId="8" borderId="6" xfId="0" applyNumberFormat="1" applyFont="1" applyFill="1" applyBorder="1" applyAlignment="1">
      <alignment horizontal="center" wrapText="1"/>
    </xf>
    <xf numFmtId="168" fontId="1" fillId="8" borderId="14" xfId="0" applyNumberFormat="1" applyFont="1" applyFill="1" applyBorder="1" applyAlignment="1">
      <alignment horizontal="center" wrapText="1"/>
    </xf>
    <xf numFmtId="168" fontId="1" fillId="9" borderId="20" xfId="0" applyNumberFormat="1" applyFont="1" applyFill="1" applyBorder="1" applyAlignment="1">
      <alignment horizontal="center" wrapText="1"/>
    </xf>
    <xf numFmtId="168" fontId="6" fillId="9" borderId="6" xfId="0" applyNumberFormat="1" applyFont="1" applyFill="1" applyBorder="1" applyAlignment="1">
      <alignment horizontal="center" wrapText="1"/>
    </xf>
    <xf numFmtId="168" fontId="1" fillId="9" borderId="14" xfId="0" applyNumberFormat="1" applyFont="1" applyFill="1" applyBorder="1" applyAlignment="1">
      <alignment horizontal="center" wrapText="1"/>
    </xf>
    <xf numFmtId="168" fontId="1" fillId="10" borderId="20" xfId="0" applyNumberFormat="1" applyFont="1" applyFill="1" applyBorder="1" applyAlignment="1">
      <alignment horizontal="center" wrapText="1"/>
    </xf>
    <xf numFmtId="168" fontId="6" fillId="10" borderId="6" xfId="0" applyNumberFormat="1" applyFont="1" applyFill="1" applyBorder="1" applyAlignment="1">
      <alignment horizontal="center" wrapText="1"/>
    </xf>
    <xf numFmtId="168" fontId="1" fillId="10" borderId="14" xfId="0" applyNumberFormat="1" applyFont="1" applyFill="1" applyBorder="1" applyAlignment="1">
      <alignment horizontal="center" wrapText="1"/>
    </xf>
    <xf numFmtId="168" fontId="1" fillId="11" borderId="20" xfId="0" applyNumberFormat="1" applyFont="1" applyFill="1" applyBorder="1" applyAlignment="1">
      <alignment horizontal="center" wrapText="1"/>
    </xf>
    <xf numFmtId="168" fontId="6" fillId="11" borderId="6" xfId="0" applyNumberFormat="1" applyFont="1" applyFill="1" applyBorder="1" applyAlignment="1">
      <alignment horizontal="center" wrapText="1"/>
    </xf>
    <xf numFmtId="168" fontId="1" fillId="11" borderId="21" xfId="0" applyNumberFormat="1" applyFont="1" applyFill="1" applyBorder="1" applyAlignment="1">
      <alignment horizontal="center" wrapText="1"/>
    </xf>
    <xf numFmtId="168" fontId="1" fillId="12" borderId="26" xfId="0" applyNumberFormat="1" applyFont="1" applyFill="1" applyBorder="1" applyAlignment="1">
      <alignment horizontal="center" wrapText="1"/>
    </xf>
    <xf numFmtId="168" fontId="1" fillId="12" borderId="21" xfId="0" applyNumberFormat="1" applyFont="1" applyFill="1" applyBorder="1" applyAlignment="1">
      <alignment horizontal="center" wrapText="1"/>
    </xf>
    <xf numFmtId="0" fontId="6" fillId="0" borderId="0" xfId="0" applyFont="1"/>
    <xf numFmtId="164" fontId="0" fillId="0" borderId="0" xfId="0" applyNumberFormat="1" applyAlignment="1">
      <alignment horizontal="left"/>
    </xf>
    <xf numFmtId="14" fontId="0" fillId="0" borderId="0" xfId="0" applyNumberFormat="1"/>
    <xf numFmtId="168" fontId="6" fillId="12" borderId="14" xfId="0" applyNumberFormat="1" applyFont="1" applyFill="1" applyBorder="1" applyAlignment="1">
      <alignment horizontal="center" wrapText="1"/>
    </xf>
    <xf numFmtId="167" fontId="11" fillId="0" borderId="0" xfId="0" applyNumberFormat="1" applyFont="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14" fillId="0" borderId="0" xfId="0" applyFont="1" applyAlignment="1">
      <alignment horizontal="left" vertical="top"/>
    </xf>
    <xf numFmtId="0" fontId="14" fillId="0" borderId="33"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Border="1" applyAlignment="1">
      <alignment horizontal="left" vertical="top"/>
    </xf>
    <xf numFmtId="0" fontId="16" fillId="0" borderId="0" xfId="0" applyFont="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29" xfId="0" applyNumberFormat="1" applyFont="1" applyBorder="1" applyAlignment="1">
      <alignment horizontal="left" vertical="top"/>
    </xf>
    <xf numFmtId="6" fontId="14" fillId="0" borderId="0" xfId="0" applyNumberFormat="1" applyFont="1" applyAlignment="1">
      <alignment horizontal="left" vertical="top"/>
    </xf>
    <xf numFmtId="10" fontId="14" fillId="0" borderId="0" xfId="0" applyNumberFormat="1" applyFont="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0" xfId="0" applyNumberFormat="1" applyFont="1" applyAlignment="1">
      <alignment horizontal="left" vertical="top"/>
    </xf>
    <xf numFmtId="42" fontId="12" fillId="0" borderId="22" xfId="0" applyNumberFormat="1" applyFont="1" applyBorder="1" applyAlignment="1">
      <alignment horizontal="left" vertical="top"/>
    </xf>
    <xf numFmtId="42" fontId="14" fillId="0" borderId="28" xfId="0" applyNumberFormat="1" applyFont="1" applyBorder="1" applyAlignment="1">
      <alignment horizontal="left" vertical="top"/>
    </xf>
    <xf numFmtId="42" fontId="14" fillId="0" borderId="21" xfId="0"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Border="1" applyAlignment="1">
      <alignment horizontal="left" vertical="top"/>
    </xf>
    <xf numFmtId="42" fontId="14" fillId="0" borderId="23" xfId="0" applyNumberFormat="1" applyFont="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Alignment="1">
      <alignment horizontal="left" vertical="top"/>
    </xf>
    <xf numFmtId="0" fontId="14" fillId="13" borderId="0" xfId="0" applyFont="1" applyFill="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14" fontId="14" fillId="0" borderId="0" xfId="0" applyNumberFormat="1" applyFont="1" applyAlignment="1">
      <alignment horizontal="left" vertical="top"/>
    </xf>
    <xf numFmtId="14" fontId="12" fillId="0" borderId="0" xfId="0" applyNumberFormat="1" applyFont="1" applyAlignment="1">
      <alignment horizontal="left" vertical="top"/>
    </xf>
    <xf numFmtId="42" fontId="12" fillId="0" borderId="6" xfId="0" applyNumberFormat="1" applyFont="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Alignment="1">
      <alignment vertical="top"/>
    </xf>
    <xf numFmtId="167" fontId="14" fillId="0" borderId="0" xfId="0" applyNumberFormat="1" applyFont="1" applyAlignment="1">
      <alignment vertical="top"/>
    </xf>
    <xf numFmtId="14" fontId="15" fillId="0" borderId="0" xfId="0" applyNumberFormat="1" applyFont="1" applyAlignment="1">
      <alignment vertical="top"/>
    </xf>
    <xf numFmtId="0" fontId="15" fillId="0" borderId="0" xfId="0" applyFont="1" applyAlignment="1">
      <alignment vertical="top"/>
    </xf>
    <xf numFmtId="14" fontId="14" fillId="0" borderId="0" xfId="0" applyNumberFormat="1" applyFont="1" applyAlignment="1">
      <alignment vertical="top"/>
    </xf>
    <xf numFmtId="9" fontId="14" fillId="0" borderId="0" xfId="0" applyNumberFormat="1" applyFont="1" applyAlignment="1">
      <alignment vertical="top"/>
    </xf>
    <xf numFmtId="0" fontId="14" fillId="0" borderId="1" xfId="0" applyFont="1" applyBorder="1" applyAlignment="1">
      <alignment vertical="top"/>
    </xf>
    <xf numFmtId="0" fontId="12" fillId="0" borderId="0" xfId="0" applyFont="1" applyAlignment="1">
      <alignment vertical="top"/>
    </xf>
    <xf numFmtId="42" fontId="12" fillId="0" borderId="0" xfId="0" applyNumberFormat="1" applyFont="1" applyAlignment="1">
      <alignment vertical="top"/>
    </xf>
    <xf numFmtId="42" fontId="14" fillId="0" borderId="23" xfId="0" applyNumberFormat="1" applyFont="1" applyBorder="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0" fontId="14" fillId="16" borderId="0" xfId="0" applyFont="1" applyFill="1" applyAlignment="1">
      <alignment vertical="top"/>
    </xf>
    <xf numFmtId="42" fontId="12" fillId="0" borderId="23" xfId="0" applyNumberFormat="1" applyFont="1" applyBorder="1" applyAlignment="1">
      <alignment vertical="top"/>
    </xf>
    <xf numFmtId="9" fontId="12" fillId="0" borderId="0" xfId="0" applyNumberFormat="1" applyFont="1" applyAlignment="1">
      <alignment vertical="top"/>
    </xf>
    <xf numFmtId="0" fontId="14" fillId="0" borderId="0" xfId="0" applyFont="1" applyAlignment="1">
      <alignment horizontal="left" vertical="center"/>
    </xf>
    <xf numFmtId="49" fontId="14" fillId="3" borderId="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horizontal="center" vertical="center"/>
    </xf>
    <xf numFmtId="168" fontId="12" fillId="14" borderId="6" xfId="0" applyNumberFormat="1" applyFont="1" applyFill="1" applyBorder="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68" fontId="14" fillId="5" borderId="5" xfId="0" applyNumberFormat="1" applyFont="1" applyFill="1" applyBorder="1" applyAlignment="1">
      <alignment horizontal="center" vertical="center" wrapText="1"/>
    </xf>
    <xf numFmtId="168" fontId="14" fillId="6" borderId="5" xfId="0" applyNumberFormat="1" applyFont="1" applyFill="1" applyBorder="1" applyAlignment="1">
      <alignment horizontal="center" vertical="center" wrapText="1"/>
    </xf>
    <xf numFmtId="168"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5"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168" fontId="14" fillId="7" borderId="5" xfId="0" applyNumberFormat="1" applyFont="1" applyFill="1" applyBorder="1" applyAlignment="1">
      <alignment horizontal="center" vertical="center" wrapText="1"/>
    </xf>
    <xf numFmtId="168" fontId="14" fillId="8" borderId="5" xfId="0" applyNumberFormat="1" applyFont="1" applyFill="1" applyBorder="1" applyAlignment="1">
      <alignment horizontal="center" vertical="center" wrapText="1"/>
    </xf>
    <xf numFmtId="168" fontId="14" fillId="9" borderId="5" xfId="0" applyNumberFormat="1" applyFont="1" applyFill="1" applyBorder="1" applyAlignment="1">
      <alignment horizontal="center" vertical="center" wrapText="1"/>
    </xf>
    <xf numFmtId="168" fontId="14" fillId="10" borderId="5" xfId="0" applyNumberFormat="1" applyFont="1" applyFill="1" applyBorder="1" applyAlignment="1">
      <alignment horizontal="center" vertical="center" wrapText="1"/>
    </xf>
    <xf numFmtId="168" fontId="14" fillId="17" borderId="5" xfId="0" applyNumberFormat="1" applyFont="1" applyFill="1" applyBorder="1" applyAlignment="1">
      <alignment horizontal="center" vertical="center" wrapText="1"/>
    </xf>
    <xf numFmtId="168" fontId="14" fillId="17" borderId="21" xfId="0" applyNumberFormat="1" applyFont="1" applyFill="1" applyBorder="1" applyAlignment="1">
      <alignment horizontal="center" vertical="center" wrapText="1"/>
    </xf>
    <xf numFmtId="168" fontId="14" fillId="14" borderId="26" xfId="0" applyNumberFormat="1" applyFont="1" applyFill="1" applyBorder="1" applyAlignment="1">
      <alignment horizontal="center" vertical="center" wrapText="1"/>
    </xf>
    <xf numFmtId="168" fontId="14" fillId="14" borderId="21" xfId="0" applyNumberFormat="1" applyFont="1" applyFill="1" applyBorder="1" applyAlignment="1">
      <alignment horizontal="center" vertical="center" wrapText="1"/>
    </xf>
    <xf numFmtId="168" fontId="14" fillId="7" borderId="6" xfId="0" applyNumberFormat="1" applyFont="1" applyFill="1" applyBorder="1" applyAlignment="1">
      <alignment horizontal="center" vertical="center" wrapText="1"/>
    </xf>
    <xf numFmtId="168" fontId="14" fillId="8" borderId="6" xfId="0" applyNumberFormat="1" applyFont="1" applyFill="1" applyBorder="1" applyAlignment="1">
      <alignment horizontal="center" vertical="center" wrapText="1"/>
    </xf>
    <xf numFmtId="168" fontId="14" fillId="9" borderId="6" xfId="0" applyNumberFormat="1" applyFont="1" applyFill="1" applyBorder="1" applyAlignment="1">
      <alignment horizontal="center" vertical="center" wrapText="1"/>
    </xf>
    <xf numFmtId="168" fontId="14" fillId="10" borderId="6" xfId="0" applyNumberFormat="1" applyFont="1" applyFill="1" applyBorder="1" applyAlignment="1">
      <alignment horizontal="center" vertical="center" wrapText="1"/>
    </xf>
    <xf numFmtId="168" fontId="14" fillId="17" borderId="6" xfId="0" applyNumberFormat="1" applyFont="1" applyFill="1" applyBorder="1" applyAlignment="1">
      <alignment horizontal="center" vertical="center" wrapText="1"/>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9" fontId="14"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9" fontId="14" fillId="5" borderId="29"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49" fontId="14" fillId="6" borderId="29" xfId="0" applyNumberFormat="1" applyFont="1" applyFill="1" applyBorder="1" applyAlignment="1">
      <alignment horizontal="center" vertical="center" wrapText="1"/>
    </xf>
    <xf numFmtId="49" fontId="14" fillId="8" borderId="29" xfId="0" applyNumberFormat="1" applyFont="1" applyFill="1" applyBorder="1" applyAlignment="1">
      <alignment horizontal="center" vertical="center" wrapText="1"/>
    </xf>
    <xf numFmtId="49" fontId="14" fillId="9" borderId="29" xfId="0" applyNumberFormat="1" applyFont="1" applyFill="1" applyBorder="1" applyAlignment="1">
      <alignment horizontal="center" vertical="center" wrapText="1"/>
    </xf>
    <xf numFmtId="49" fontId="14" fillId="10" borderId="29"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0" fontId="14" fillId="0" borderId="1" xfId="5" applyNumberFormat="1" applyFont="1" applyBorder="1" applyAlignment="1">
      <alignment horizontal="right" vertical="top"/>
    </xf>
    <xf numFmtId="9" fontId="14" fillId="0" borderId="6" xfId="0" applyNumberFormat="1" applyFont="1" applyBorder="1" applyAlignment="1">
      <alignment vertical="top"/>
    </xf>
    <xf numFmtId="164" fontId="12" fillId="0" borderId="0" xfId="0" applyNumberFormat="1" applyFont="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Border="1" applyAlignment="1">
      <alignment vertical="top"/>
    </xf>
    <xf numFmtId="164" fontId="12" fillId="0" borderId="27" xfId="0" applyNumberFormat="1" applyFont="1" applyBorder="1" applyAlignment="1">
      <alignment vertical="top"/>
    </xf>
    <xf numFmtId="9" fontId="12" fillId="0" borderId="31" xfId="0" applyNumberFormat="1" applyFont="1" applyBorder="1" applyAlignment="1">
      <alignment vertical="top"/>
    </xf>
    <xf numFmtId="164" fontId="12" fillId="0" borderId="31" xfId="0" applyNumberFormat="1" applyFont="1" applyBorder="1" applyAlignment="1">
      <alignment horizontal="righ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29" xfId="0" applyFont="1" applyFill="1" applyBorder="1" applyAlignment="1">
      <alignment horizontal="center" vertical="center" wrapText="1"/>
    </xf>
    <xf numFmtId="168"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29" xfId="0" applyFont="1" applyFill="1" applyBorder="1" applyAlignment="1">
      <alignment horizontal="center" vertical="center" wrapText="1"/>
    </xf>
    <xf numFmtId="168" fontId="14" fillId="6" borderId="21" xfId="0" applyNumberFormat="1" applyFont="1" applyFill="1" applyBorder="1" applyAlignment="1">
      <alignment horizontal="center" vertical="center" wrapText="1"/>
    </xf>
    <xf numFmtId="168" fontId="14" fillId="6" borderId="20" xfId="0" applyNumberFormat="1" applyFont="1" applyFill="1" applyBorder="1" applyAlignment="1">
      <alignment horizontal="center" vertical="center" wrapText="1"/>
    </xf>
    <xf numFmtId="0" fontId="14" fillId="7" borderId="29" xfId="0" applyFont="1" applyFill="1" applyBorder="1" applyAlignment="1">
      <alignment horizontal="center" vertical="center" wrapText="1"/>
    </xf>
    <xf numFmtId="168" fontId="14" fillId="7" borderId="21" xfId="0" applyNumberFormat="1" applyFont="1" applyFill="1" applyBorder="1" applyAlignment="1">
      <alignment horizontal="center" vertical="center" wrapText="1"/>
    </xf>
    <xf numFmtId="168" fontId="14" fillId="7" borderId="20" xfId="0" applyNumberFormat="1" applyFont="1" applyFill="1" applyBorder="1" applyAlignment="1">
      <alignment horizontal="center" vertical="center" wrapText="1"/>
    </xf>
    <xf numFmtId="0" fontId="14" fillId="8" borderId="29" xfId="0" applyFont="1" applyFill="1" applyBorder="1" applyAlignment="1">
      <alignment horizontal="center" vertical="center" wrapText="1"/>
    </xf>
    <xf numFmtId="168" fontId="14" fillId="8" borderId="21" xfId="0" applyNumberFormat="1" applyFont="1" applyFill="1" applyBorder="1" applyAlignment="1">
      <alignment horizontal="center" vertical="center" wrapText="1"/>
    </xf>
    <xf numFmtId="168" fontId="14" fillId="8" borderId="20" xfId="0" applyNumberFormat="1" applyFont="1" applyFill="1" applyBorder="1" applyAlignment="1">
      <alignment horizontal="center" vertical="center" wrapText="1"/>
    </xf>
    <xf numFmtId="0" fontId="14" fillId="9" borderId="29" xfId="0" applyFont="1" applyFill="1" applyBorder="1" applyAlignment="1">
      <alignment horizontal="center" vertical="center" wrapText="1"/>
    </xf>
    <xf numFmtId="168" fontId="14" fillId="9" borderId="21" xfId="0" applyNumberFormat="1" applyFont="1" applyFill="1" applyBorder="1" applyAlignment="1">
      <alignment horizontal="center" vertical="center" wrapText="1"/>
    </xf>
    <xf numFmtId="168" fontId="14" fillId="9" borderId="20" xfId="0" applyNumberFormat="1" applyFont="1" applyFill="1" applyBorder="1" applyAlignment="1">
      <alignment horizontal="center" vertical="center" wrapText="1"/>
    </xf>
    <xf numFmtId="0" fontId="14" fillId="10" borderId="29" xfId="0" applyFont="1" applyFill="1" applyBorder="1" applyAlignment="1">
      <alignment horizontal="center" vertical="center" wrapText="1"/>
    </xf>
    <xf numFmtId="168" fontId="14" fillId="10" borderId="21" xfId="0" applyNumberFormat="1" applyFont="1" applyFill="1" applyBorder="1" applyAlignment="1">
      <alignment horizontal="center" vertical="center" wrapText="1"/>
    </xf>
    <xf numFmtId="168" fontId="14" fillId="10" borderId="20" xfId="0" applyNumberFormat="1" applyFont="1" applyFill="1" applyBorder="1" applyAlignment="1">
      <alignment horizontal="center" vertical="center" wrapText="1"/>
    </xf>
    <xf numFmtId="168" fontId="14" fillId="17" borderId="20" xfId="0" applyNumberFormat="1" applyFont="1" applyFill="1" applyBorder="1" applyAlignment="1">
      <alignment horizontal="center" vertical="center" wrapText="1"/>
    </xf>
    <xf numFmtId="14" fontId="12" fillId="0" borderId="16" xfId="0" applyNumberFormat="1" applyFont="1" applyBorder="1" applyAlignment="1">
      <alignment vertical="top"/>
    </xf>
    <xf numFmtId="14" fontId="12" fillId="0" borderId="44" xfId="0"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0" fontId="9" fillId="0" borderId="1" xfId="4" applyFont="1" applyBorder="1" applyAlignment="1">
      <alignment vertical="top" wrapText="1"/>
    </xf>
    <xf numFmtId="164" fontId="21" fillId="0" borderId="1" xfId="4" applyNumberFormat="1" applyFont="1" applyBorder="1" applyAlignment="1">
      <alignment vertical="top"/>
    </xf>
    <xf numFmtId="0" fontId="1" fillId="0" borderId="1" xfId="4" applyFont="1" applyBorder="1" applyAlignment="1">
      <alignment vertical="top" wrapText="1"/>
    </xf>
    <xf numFmtId="170" fontId="4" fillId="0" borderId="0" xfId="3" applyNumberFormat="1" applyFont="1" applyFill="1" applyBorder="1" applyAlignment="1">
      <alignment vertical="top"/>
    </xf>
    <xf numFmtId="170" fontId="8" fillId="0" borderId="0" xfId="3" applyNumberFormat="1" applyFont="1" applyFill="1" applyBorder="1" applyAlignment="1">
      <alignment vertical="top"/>
    </xf>
    <xf numFmtId="170" fontId="8" fillId="0" borderId="7" xfId="3" applyNumberFormat="1" applyFont="1" applyFill="1" applyBorder="1" applyAlignment="1">
      <alignment vertical="top"/>
    </xf>
    <xf numFmtId="6" fontId="12" fillId="0" borderId="0" xfId="0" applyNumberFormat="1" applyFont="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Border="1" applyAlignment="1">
      <alignment horizontal="left" vertical="top"/>
    </xf>
    <xf numFmtId="42" fontId="14" fillId="0" borderId="10" xfId="0" applyNumberFormat="1" applyFont="1" applyBorder="1" applyAlignment="1">
      <alignment horizontal="left" vertical="top"/>
    </xf>
    <xf numFmtId="42" fontId="12" fillId="0" borderId="24"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8"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13" xfId="3" applyNumberFormat="1" applyFont="1" applyBorder="1" applyAlignment="1">
      <alignment horizontal="left" vertical="top"/>
    </xf>
    <xf numFmtId="42" fontId="12" fillId="0" borderId="28"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14" fontId="12" fillId="0" borderId="0" xfId="0" applyNumberFormat="1" applyFont="1" applyAlignment="1">
      <alignment vertical="top"/>
    </xf>
    <xf numFmtId="0" fontId="12" fillId="0" borderId="6" xfId="0" applyFont="1" applyBorder="1" applyAlignment="1">
      <alignment horizontal="left" wrapText="1"/>
    </xf>
    <xf numFmtId="0" fontId="12" fillId="0" borderId="6" xfId="0" applyFont="1" applyBorder="1" applyAlignment="1">
      <alignment horizontal="center" wrapText="1"/>
    </xf>
    <xf numFmtId="0" fontId="12" fillId="0" borderId="6" xfId="0" applyFont="1" applyBorder="1" applyAlignment="1">
      <alignment horizontal="left" vertical="center"/>
    </xf>
    <xf numFmtId="170" fontId="14" fillId="0" borderId="6" xfId="3" applyNumberFormat="1" applyFont="1" applyBorder="1" applyAlignment="1">
      <alignment horizontal="left" vertical="center"/>
    </xf>
    <xf numFmtId="14" fontId="12" fillId="0" borderId="6" xfId="0" applyNumberFormat="1" applyFont="1" applyBorder="1" applyAlignment="1">
      <alignment horizontal="center"/>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0" fontId="1" fillId="0" borderId="0" xfId="4" applyFont="1" applyAlignment="1">
      <alignment vertical="top"/>
    </xf>
    <xf numFmtId="164" fontId="20" fillId="0" borderId="0" xfId="4" applyNumberFormat="1" applyFont="1" applyAlignment="1">
      <alignment horizontal="center" wrapText="1"/>
    </xf>
    <xf numFmtId="1" fontId="14" fillId="13" borderId="45" xfId="0" applyNumberFormat="1" applyFont="1" applyFill="1" applyBorder="1" applyAlignment="1">
      <alignment vertical="top"/>
    </xf>
    <xf numFmtId="1" fontId="14" fillId="13" borderId="47" xfId="0" applyNumberFormat="1" applyFont="1" applyFill="1" applyBorder="1" applyAlignment="1">
      <alignment vertical="top"/>
    </xf>
    <xf numFmtId="1" fontId="14" fillId="13" borderId="46" xfId="0" applyNumberFormat="1" applyFont="1" applyFill="1" applyBorder="1" applyAlignment="1">
      <alignment vertical="top"/>
    </xf>
    <xf numFmtId="14" fontId="14" fillId="13" borderId="27" xfId="0"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0"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0" fontId="6" fillId="0" borderId="0" xfId="4" applyFont="1" applyAlignment="1">
      <alignment horizontal="center" vertical="center"/>
    </xf>
    <xf numFmtId="14" fontId="4" fillId="0" borderId="0" xfId="4" applyNumberFormat="1" applyAlignment="1">
      <alignment horizontal="center" vertical="top"/>
    </xf>
    <xf numFmtId="14" fontId="8" fillId="0" borderId="0" xfId="4" applyNumberFormat="1" applyFont="1" applyAlignment="1">
      <alignment vertical="top"/>
    </xf>
    <xf numFmtId="40" fontId="8" fillId="0" borderId="0" xfId="4" applyNumberFormat="1" applyFont="1" applyAlignment="1">
      <alignment vertical="top"/>
    </xf>
    <xf numFmtId="2" fontId="8" fillId="0" borderId="7" xfId="4" applyNumberFormat="1" applyFont="1" applyBorder="1" applyAlignment="1">
      <alignment vertical="top"/>
    </xf>
    <xf numFmtId="0" fontId="20" fillId="0" borderId="45" xfId="4" applyFont="1" applyBorder="1" applyAlignment="1">
      <alignment horizontal="center" wrapText="1"/>
    </xf>
    <xf numFmtId="0" fontId="20" fillId="0" borderId="47" xfId="4" applyFont="1" applyBorder="1" applyAlignment="1">
      <alignment horizontal="center" wrapText="1"/>
    </xf>
    <xf numFmtId="170" fontId="20" fillId="0" borderId="47" xfId="3" applyNumberFormat="1" applyFont="1" applyFill="1" applyBorder="1" applyAlignment="1">
      <alignment horizontal="center" wrapText="1"/>
    </xf>
    <xf numFmtId="0" fontId="20" fillId="0" borderId="46" xfId="4" applyFont="1" applyBorder="1" applyAlignment="1">
      <alignment horizontal="center" wrapText="1"/>
    </xf>
    <xf numFmtId="171" fontId="8" fillId="0" borderId="23" xfId="4" applyNumberFormat="1" applyFont="1" applyBorder="1" applyAlignment="1">
      <alignment vertical="top"/>
    </xf>
    <xf numFmtId="171" fontId="8" fillId="0" borderId="43" xfId="4" applyNumberFormat="1" applyFont="1" applyBorder="1" applyAlignment="1">
      <alignment vertical="top"/>
    </xf>
    <xf numFmtId="164" fontId="21" fillId="0" borderId="48" xfId="4" applyNumberFormat="1" applyFont="1" applyBorder="1" applyAlignment="1">
      <alignment vertical="top"/>
    </xf>
    <xf numFmtId="166" fontId="21" fillId="0" borderId="49" xfId="6" applyNumberFormat="1" applyFont="1" applyFill="1" applyBorder="1" applyAlignment="1">
      <alignment horizontal="right" wrapText="1"/>
    </xf>
    <xf numFmtId="170" fontId="21" fillId="0" borderId="49" xfId="3" applyNumberFormat="1" applyFont="1" applyFill="1" applyBorder="1" applyAlignment="1"/>
    <xf numFmtId="0" fontId="5" fillId="0" borderId="49" xfId="4" applyFont="1" applyBorder="1" applyAlignment="1">
      <alignment vertical="top" wrapText="1"/>
    </xf>
    <xf numFmtId="164" fontId="21" fillId="0" borderId="49" xfId="4" applyNumberFormat="1" applyFont="1" applyBorder="1" applyAlignment="1">
      <alignment vertical="top"/>
    </xf>
    <xf numFmtId="164" fontId="21" fillId="0" borderId="50" xfId="4" applyNumberFormat="1" applyFont="1" applyBorder="1" applyAlignment="1">
      <alignment vertical="top"/>
    </xf>
    <xf numFmtId="0" fontId="9" fillId="0" borderId="23" xfId="4" applyFont="1" applyBorder="1" applyAlignment="1">
      <alignment vertical="top" wrapText="1"/>
    </xf>
    <xf numFmtId="0" fontId="9" fillId="0" borderId="23" xfId="4" applyFont="1" applyBorder="1" applyAlignment="1">
      <alignment vertical="top"/>
    </xf>
    <xf numFmtId="0" fontId="10" fillId="0" borderId="23" xfId="4" applyFont="1" applyBorder="1" applyAlignment="1">
      <alignment vertical="top"/>
    </xf>
    <xf numFmtId="0" fontId="4" fillId="0" borderId="23" xfId="4" applyBorder="1" applyAlignment="1">
      <alignment vertical="top"/>
    </xf>
    <xf numFmtId="0" fontId="8" fillId="0" borderId="23" xfId="4" applyFont="1" applyBorder="1" applyAlignment="1">
      <alignment vertical="top"/>
    </xf>
    <xf numFmtId="1" fontId="8" fillId="0" borderId="23" xfId="4" applyNumberFormat="1" applyFont="1" applyBorder="1" applyAlignment="1">
      <alignment vertical="top"/>
    </xf>
    <xf numFmtId="0" fontId="8" fillId="0" borderId="23" xfId="4" applyFont="1" applyBorder="1" applyAlignment="1">
      <alignment vertical="top" wrapText="1"/>
    </xf>
    <xf numFmtId="0" fontId="8" fillId="0" borderId="19" xfId="4" applyFont="1" applyBorder="1" applyAlignment="1">
      <alignment vertical="top"/>
    </xf>
    <xf numFmtId="0" fontId="6" fillId="0" borderId="48" xfId="4" applyFont="1" applyBorder="1" applyAlignment="1">
      <alignment vertical="top"/>
    </xf>
    <xf numFmtId="166" fontId="8" fillId="0" borderId="49" xfId="4" applyNumberFormat="1" applyFont="1" applyBorder="1" applyAlignment="1">
      <alignment wrapText="1"/>
    </xf>
    <xf numFmtId="170" fontId="8" fillId="0" borderId="49" xfId="3" applyNumberFormat="1" applyFont="1" applyFill="1" applyBorder="1" applyAlignment="1">
      <alignment vertical="top"/>
    </xf>
    <xf numFmtId="0" fontId="1" fillId="0" borderId="49" xfId="4" applyFont="1" applyBorder="1" applyAlignment="1">
      <alignment vertical="top" wrapText="1"/>
    </xf>
    <xf numFmtId="0" fontId="6" fillId="0" borderId="50" xfId="4" applyFont="1" applyBorder="1" applyAlignment="1">
      <alignment vertical="top"/>
    </xf>
    <xf numFmtId="0" fontId="8" fillId="0" borderId="50" xfId="4" applyFont="1" applyBorder="1" applyAlignment="1">
      <alignment vertical="top"/>
    </xf>
    <xf numFmtId="0" fontId="12" fillId="16" borderId="0" xfId="0" applyFont="1" applyFill="1" applyAlignment="1">
      <alignment horizontal="left" vertical="center"/>
    </xf>
    <xf numFmtId="14" fontId="25" fillId="18" borderId="0" xfId="4" applyNumberFormat="1" applyFont="1" applyFill="1" applyAlignment="1">
      <alignment horizontal="left" vertical="center"/>
    </xf>
    <xf numFmtId="14" fontId="25" fillId="14" borderId="0" xfId="4" applyNumberFormat="1" applyFont="1" applyFill="1" applyAlignment="1">
      <alignment horizontal="left" vertical="center"/>
    </xf>
    <xf numFmtId="14" fontId="25" fillId="19" borderId="0" xfId="4" applyNumberFormat="1" applyFont="1" applyFill="1" applyAlignment="1">
      <alignment horizontal="left" vertical="center"/>
    </xf>
    <xf numFmtId="14" fontId="25" fillId="21" borderId="0" xfId="4" applyNumberFormat="1" applyFont="1" applyFill="1" applyAlignment="1">
      <alignment horizontal="left" vertical="center"/>
    </xf>
    <xf numFmtId="14" fontId="25" fillId="20" borderId="0" xfId="4" applyNumberFormat="1" applyFont="1" applyFill="1" applyAlignment="1">
      <alignment horizontal="left" vertical="center"/>
    </xf>
    <xf numFmtId="14" fontId="25" fillId="22" borderId="0" xfId="4" applyNumberFormat="1" applyFont="1" applyFill="1" applyAlignment="1">
      <alignment horizontal="left" vertical="center"/>
    </xf>
    <xf numFmtId="14" fontId="25" fillId="24" borderId="0" xfId="4" applyNumberFormat="1" applyFont="1" applyFill="1" applyAlignment="1">
      <alignment horizontal="left" vertical="center"/>
    </xf>
    <xf numFmtId="14" fontId="25" fillId="23" borderId="0" xfId="4" applyNumberFormat="1" applyFont="1" applyFill="1" applyAlignment="1">
      <alignment horizontal="left" vertical="center"/>
    </xf>
    <xf numFmtId="164" fontId="8" fillId="0" borderId="51" xfId="4" applyNumberFormat="1" applyFont="1" applyBorder="1" applyAlignment="1">
      <alignment vertical="top"/>
    </xf>
    <xf numFmtId="166" fontId="8" fillId="0" borderId="52" xfId="6" applyNumberFormat="1" applyFont="1" applyFill="1" applyBorder="1" applyAlignment="1">
      <alignment vertical="top"/>
    </xf>
    <xf numFmtId="170" fontId="8" fillId="0" borderId="53"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170" fontId="1" fillId="0" borderId="0" xfId="3" applyNumberFormat="1" applyFont="1" applyFill="1" applyBorder="1" applyAlignment="1">
      <alignment vertical="top"/>
    </xf>
    <xf numFmtId="0" fontId="4" fillId="0" borderId="7" xfId="4" applyBorder="1" applyAlignment="1">
      <alignment vertical="top" wrapText="1"/>
    </xf>
    <xf numFmtId="0" fontId="4" fillId="0" borderId="43" xfId="4"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0" xfId="0" applyFont="1" applyAlignment="1" applyProtection="1">
      <alignment horizontal="left" vertical="top"/>
      <protection locked="0"/>
    </xf>
    <xf numFmtId="0" fontId="12" fillId="0" borderId="0" xfId="0" applyFont="1" applyAlignment="1" applyProtection="1">
      <alignment horizontal="left" vertical="top"/>
      <protection locked="0"/>
    </xf>
    <xf numFmtId="170" fontId="14" fillId="0" borderId="6" xfId="3" applyNumberFormat="1" applyFont="1" applyBorder="1" applyAlignment="1" applyProtection="1">
      <alignment horizontal="left" vertical="center"/>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8" fontId="14" fillId="0" borderId="0" xfId="0" applyNumberFormat="1" applyFont="1" applyAlignment="1" applyProtection="1">
      <alignment horizontal="left" vertical="top"/>
      <protection locked="0"/>
    </xf>
    <xf numFmtId="0" fontId="14" fillId="0" borderId="0" xfId="0" applyFont="1" applyAlignment="1" applyProtection="1">
      <alignment vertical="top"/>
      <protection locked="0"/>
    </xf>
    <xf numFmtId="0" fontId="14" fillId="13" borderId="0" xfId="0" applyFont="1" applyFill="1" applyAlignment="1" applyProtection="1">
      <alignment horizontal="left" vertical="top"/>
      <protection locked="0"/>
    </xf>
    <xf numFmtId="170" fontId="14" fillId="0" borderId="6" xfId="3" applyNumberFormat="1" applyFont="1" applyFill="1" applyBorder="1" applyAlignment="1" applyProtection="1">
      <alignment horizontal="left" vertical="center"/>
    </xf>
    <xf numFmtId="170" fontId="14" fillId="0" borderId="6" xfId="3" applyNumberFormat="1" applyFont="1" applyBorder="1" applyAlignment="1" applyProtection="1">
      <alignment horizontal="left" vertical="center"/>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3"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29" xfId="3" applyNumberFormat="1" applyFont="1" applyFill="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170" fontId="14" fillId="0" borderId="0" xfId="3" applyNumberFormat="1" applyFont="1" applyBorder="1" applyAlignment="1" applyProtection="1">
      <alignment vertical="top"/>
    </xf>
    <xf numFmtId="170" fontId="14" fillId="0" borderId="0" xfId="3" applyNumberFormat="1" applyFont="1" applyAlignment="1" applyProtection="1">
      <alignment vertical="top"/>
    </xf>
    <xf numFmtId="164" fontId="14" fillId="0" borderId="0" xfId="0" applyNumberFormat="1" applyFont="1" applyAlignment="1" applyProtection="1">
      <alignment vertical="top"/>
      <protection locked="0"/>
    </xf>
    <xf numFmtId="170" fontId="14" fillId="0" borderId="0" xfId="3" applyNumberFormat="1" applyFont="1" applyBorder="1" applyAlignment="1" applyProtection="1">
      <alignment vertical="top"/>
      <protection locked="0"/>
    </xf>
    <xf numFmtId="170"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9" fontId="14" fillId="0" borderId="0" xfId="0" applyNumberFormat="1" applyFont="1" applyAlignment="1" applyProtection="1">
      <alignment vertical="top"/>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42" fontId="14" fillId="0" borderId="20" xfId="0" applyNumberFormat="1" applyFont="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Border="1" applyAlignment="1" applyProtection="1">
      <alignment vertical="top"/>
      <protection locked="0"/>
    </xf>
    <xf numFmtId="42" fontId="14" fillId="0" borderId="6" xfId="3" applyNumberFormat="1" applyFont="1" applyBorder="1" applyAlignment="1" applyProtection="1">
      <alignment vertical="top"/>
      <protection locked="0"/>
    </xf>
    <xf numFmtId="165" fontId="14" fillId="0" borderId="0" xfId="0" applyNumberFormat="1" applyFont="1" applyAlignment="1" applyProtection="1">
      <alignment vertical="top"/>
      <protection locked="0"/>
    </xf>
    <xf numFmtId="0" fontId="12" fillId="0" borderId="0" xfId="0" applyFont="1" applyAlignment="1" applyProtection="1">
      <alignment vertical="top"/>
      <protection locked="0"/>
    </xf>
    <xf numFmtId="164" fontId="12" fillId="0" borderId="27" xfId="0" applyNumberFormat="1" applyFont="1" applyBorder="1" applyAlignment="1" applyProtection="1">
      <alignment vertical="top"/>
      <protection locked="0"/>
    </xf>
    <xf numFmtId="164" fontId="12" fillId="0" borderId="0" xfId="0" applyNumberFormat="1" applyFont="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70"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Alignment="1" applyProtection="1">
      <alignment vertical="top"/>
      <protection locked="0"/>
    </xf>
    <xf numFmtId="170" fontId="14" fillId="3" borderId="6" xfId="3" applyNumberFormat="1" applyFont="1" applyFill="1" applyBorder="1" applyAlignment="1" applyProtection="1">
      <alignment horizontal="center" vertical="center" wrapText="1"/>
    </xf>
    <xf numFmtId="170" fontId="14" fillId="2" borderId="6" xfId="3" applyNumberFormat="1" applyFont="1" applyFill="1" applyBorder="1" applyAlignment="1" applyProtection="1">
      <alignment horizontal="center" vertical="center" wrapText="1"/>
    </xf>
    <xf numFmtId="170" fontId="14" fillId="4" borderId="6" xfId="3" applyNumberFormat="1" applyFont="1" applyFill="1" applyBorder="1" applyAlignment="1" applyProtection="1">
      <alignment horizontal="center" vertical="center" wrapText="1"/>
    </xf>
    <xf numFmtId="170" fontId="14" fillId="5" borderId="2" xfId="3" applyNumberFormat="1" applyFont="1" applyFill="1" applyBorder="1" applyAlignment="1" applyProtection="1">
      <alignment horizontal="center" vertical="center" wrapText="1"/>
    </xf>
    <xf numFmtId="170" fontId="14" fillId="6" borderId="2" xfId="3" applyNumberFormat="1" applyFont="1" applyFill="1" applyBorder="1" applyAlignment="1" applyProtection="1">
      <alignment horizontal="center" vertical="center" wrapText="1"/>
    </xf>
    <xf numFmtId="170" fontId="14" fillId="7" borderId="2" xfId="3" applyNumberFormat="1" applyFont="1" applyFill="1" applyBorder="1" applyAlignment="1" applyProtection="1">
      <alignment horizontal="center" vertical="center" wrapText="1"/>
    </xf>
    <xf numFmtId="170" fontId="14" fillId="8" borderId="2" xfId="3" applyNumberFormat="1" applyFont="1" applyFill="1" applyBorder="1" applyAlignment="1" applyProtection="1">
      <alignment horizontal="center" vertical="center" wrapText="1"/>
    </xf>
    <xf numFmtId="170" fontId="14" fillId="9" borderId="2" xfId="3" applyNumberFormat="1" applyFont="1" applyFill="1" applyBorder="1" applyAlignment="1" applyProtection="1">
      <alignment horizontal="center" vertical="center" wrapText="1"/>
    </xf>
    <xf numFmtId="170" fontId="14" fillId="10" borderId="2" xfId="3" applyNumberFormat="1" applyFont="1" applyFill="1" applyBorder="1" applyAlignment="1" applyProtection="1">
      <alignment horizontal="center" vertical="center" wrapText="1"/>
    </xf>
    <xf numFmtId="170" fontId="14" fillId="17" borderId="6" xfId="3" applyNumberFormat="1" applyFont="1" applyFill="1" applyBorder="1" applyAlignment="1" applyProtection="1">
      <alignment horizontal="center" vertical="center" wrapText="1"/>
    </xf>
    <xf numFmtId="170" fontId="14" fillId="5" borderId="6" xfId="3" applyNumberFormat="1" applyFont="1" applyFill="1" applyBorder="1" applyAlignment="1" applyProtection="1">
      <alignment horizontal="center" vertical="center" wrapText="1"/>
    </xf>
    <xf numFmtId="170" fontId="14" fillId="6" borderId="6" xfId="3" applyNumberFormat="1" applyFont="1" applyFill="1" applyBorder="1" applyAlignment="1" applyProtection="1">
      <alignment horizontal="center" vertical="center" wrapText="1"/>
    </xf>
    <xf numFmtId="170" fontId="12" fillId="7" borderId="6" xfId="3" applyNumberFormat="1" applyFont="1" applyFill="1" applyBorder="1" applyAlignment="1" applyProtection="1">
      <alignment horizontal="center" vertical="center" wrapText="1"/>
    </xf>
    <xf numFmtId="170" fontId="12" fillId="8" borderId="6" xfId="3" applyNumberFormat="1" applyFont="1" applyFill="1" applyBorder="1" applyAlignment="1" applyProtection="1">
      <alignment horizontal="center" vertical="center" wrapText="1"/>
    </xf>
    <xf numFmtId="170" fontId="12" fillId="9" borderId="6" xfId="3" applyNumberFormat="1" applyFont="1" applyFill="1" applyBorder="1" applyAlignment="1" applyProtection="1">
      <alignment horizontal="center" vertical="center" wrapText="1"/>
    </xf>
    <xf numFmtId="170" fontId="12" fillId="10" borderId="6" xfId="3" applyNumberFormat="1" applyFont="1" applyFill="1" applyBorder="1" applyAlignment="1" applyProtection="1">
      <alignment horizontal="center" vertical="center" wrapText="1"/>
    </xf>
    <xf numFmtId="170" fontId="12" fillId="17" borderId="6" xfId="3" applyNumberFormat="1" applyFont="1" applyFill="1" applyBorder="1" applyAlignment="1" applyProtection="1">
      <alignment horizontal="center" vertical="center" wrapText="1"/>
    </xf>
    <xf numFmtId="170" fontId="12" fillId="0" borderId="0" xfId="3" applyNumberFormat="1" applyFont="1" applyBorder="1" applyAlignment="1" applyProtection="1">
      <alignment vertical="top"/>
    </xf>
    <xf numFmtId="42" fontId="12" fillId="0" borderId="27" xfId="3" applyNumberFormat="1" applyFont="1" applyBorder="1" applyAlignment="1" applyProtection="1">
      <alignment vertical="top"/>
    </xf>
    <xf numFmtId="42" fontId="12" fillId="0" borderId="0" xfId="3" applyNumberFormat="1" applyFont="1" applyBorder="1" applyAlignment="1" applyProtection="1">
      <alignment vertical="top"/>
    </xf>
    <xf numFmtId="167" fontId="14" fillId="0" borderId="27" xfId="5" applyNumberFormat="1" applyFont="1" applyBorder="1" applyAlignment="1" applyProtection="1">
      <alignment vertical="top"/>
    </xf>
    <xf numFmtId="167" fontId="14" fillId="0" borderId="30" xfId="3" applyNumberFormat="1" applyFont="1" applyBorder="1" applyAlignment="1" applyProtection="1">
      <alignment vertical="top"/>
    </xf>
    <xf numFmtId="42" fontId="14" fillId="0" borderId="27" xfId="3" applyNumberFormat="1" applyFont="1" applyBorder="1" applyAlignment="1" applyProtection="1">
      <alignment vertical="top"/>
    </xf>
    <xf numFmtId="170" fontId="14" fillId="0" borderId="3" xfId="3" applyNumberFormat="1" applyFont="1" applyBorder="1" applyAlignment="1" applyProtection="1">
      <alignment vertical="top"/>
    </xf>
    <xf numFmtId="1" fontId="14" fillId="13" borderId="47" xfId="3"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 fontId="14" fillId="13" borderId="31" xfId="3" applyNumberFormat="1" applyFont="1" applyFill="1" applyBorder="1" applyAlignment="1" applyProtection="1">
      <alignment vertical="top"/>
    </xf>
    <xf numFmtId="0" fontId="0" fillId="0" borderId="0" xfId="0"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42" fontId="0" fillId="0" borderId="27" xfId="3" applyNumberFormat="1" applyFont="1" applyFill="1" applyBorder="1" applyProtection="1">
      <protection locked="0"/>
    </xf>
    <xf numFmtId="42" fontId="0" fillId="0" borderId="23" xfId="3" applyNumberFormat="1" applyFont="1" applyFill="1" applyBorder="1" applyProtection="1">
      <protection locked="0"/>
    </xf>
    <xf numFmtId="0" fontId="0" fillId="0" borderId="27"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0" xfId="0" applyBorder="1" applyProtection="1">
      <protection locked="0"/>
    </xf>
    <xf numFmtId="0" fontId="0" fillId="0" borderId="32" xfId="0" applyBorder="1" applyProtection="1">
      <protection locked="0"/>
    </xf>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6" xfId="3" applyNumberFormat="1" applyFont="1" applyFill="1" applyBorder="1" applyProtection="1"/>
    <xf numFmtId="42" fontId="6" fillId="0" borderId="14" xfId="3" applyNumberFormat="1" applyFont="1" applyFill="1" applyBorder="1" applyProtection="1"/>
    <xf numFmtId="42" fontId="0" fillId="0" borderId="26"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7"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Border="1"/>
    <xf numFmtId="10" fontId="14" fillId="0" borderId="6" xfId="3" applyNumberFormat="1" applyFont="1" applyBorder="1" applyAlignment="1" applyProtection="1">
      <alignment vertical="top"/>
    </xf>
    <xf numFmtId="0" fontId="11" fillId="0" borderId="0" xfId="4" applyFont="1" applyAlignment="1">
      <alignment vertical="top"/>
    </xf>
    <xf numFmtId="0" fontId="6" fillId="0" borderId="6" xfId="4" applyFont="1" applyBorder="1" applyAlignment="1">
      <alignment horizontal="center" vertical="top" wrapText="1"/>
    </xf>
    <xf numFmtId="0" fontId="1" fillId="0" borderId="6" xfId="4" applyFont="1" applyBorder="1" applyAlignment="1">
      <alignment vertical="center" wrapText="1"/>
    </xf>
    <xf numFmtId="0" fontId="1" fillId="25" borderId="6" xfId="4" applyFont="1" applyFill="1" applyBorder="1" applyAlignment="1">
      <alignment vertical="center" wrapText="1"/>
    </xf>
    <xf numFmtId="170" fontId="1" fillId="0" borderId="1" xfId="3" applyNumberFormat="1" applyFont="1" applyFill="1" applyBorder="1" applyAlignment="1">
      <alignment vertical="top"/>
    </xf>
    <xf numFmtId="170" fontId="1" fillId="0" borderId="7" xfId="3" applyNumberFormat="1" applyFont="1" applyFill="1" applyBorder="1" applyAlignment="1">
      <alignment vertical="top"/>
    </xf>
    <xf numFmtId="170" fontId="1" fillId="0" borderId="31" xfId="3" applyNumberFormat="1" applyFont="1" applyFill="1" applyBorder="1" applyAlignment="1">
      <alignment vertical="top"/>
    </xf>
    <xf numFmtId="44" fontId="14" fillId="0" borderId="18" xfId="3" applyFont="1" applyFill="1" applyBorder="1" applyAlignment="1" applyProtection="1">
      <alignment horizontal="left" vertical="top"/>
    </xf>
    <xf numFmtId="44" fontId="12" fillId="0" borderId="2" xfId="3" applyFont="1" applyFill="1" applyBorder="1" applyAlignment="1" applyProtection="1">
      <alignment horizontal="left" vertical="top"/>
    </xf>
    <xf numFmtId="44" fontId="14" fillId="0" borderId="29" xfId="3" applyFont="1" applyFill="1" applyBorder="1" applyAlignment="1" applyProtection="1">
      <alignment horizontal="left" vertical="top"/>
    </xf>
    <xf numFmtId="44" fontId="14" fillId="0" borderId="18" xfId="3" applyFont="1" applyFill="1" applyBorder="1" applyAlignment="1">
      <alignment horizontal="left" vertical="top"/>
    </xf>
    <xf numFmtId="44" fontId="12" fillId="0" borderId="2" xfId="3" applyFont="1" applyFill="1" applyBorder="1" applyAlignment="1">
      <alignment horizontal="left" vertical="top"/>
    </xf>
    <xf numFmtId="44" fontId="14" fillId="0" borderId="10" xfId="3" applyFont="1" applyFill="1" applyBorder="1" applyAlignment="1">
      <alignment horizontal="left" vertical="top"/>
    </xf>
    <xf numFmtId="44" fontId="14" fillId="0" borderId="29" xfId="3" applyFont="1" applyFill="1" applyBorder="1" applyAlignment="1">
      <alignment horizontal="left" vertical="top"/>
    </xf>
    <xf numFmtId="44" fontId="14" fillId="0" borderId="8" xfId="3" applyFont="1" applyFill="1" applyBorder="1" applyAlignment="1">
      <alignment horizontal="left" vertical="top"/>
    </xf>
    <xf numFmtId="44" fontId="14" fillId="0" borderId="29" xfId="3"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 xfId="3" applyNumberFormat="1" applyFont="1" applyFill="1" applyBorder="1" applyAlignment="1">
      <alignment horizontal="left" vertical="top"/>
    </xf>
    <xf numFmtId="172" fontId="12" fillId="0" borderId="20" xfId="3" applyNumberFormat="1" applyFont="1" applyFill="1" applyBorder="1" applyAlignment="1" applyProtection="1">
      <alignment horizontal="left" vertical="top"/>
    </xf>
    <xf numFmtId="172" fontId="12" fillId="0" borderId="6" xfId="3" applyNumberFormat="1" applyFont="1" applyFill="1" applyBorder="1" applyAlignment="1" applyProtection="1">
      <alignment horizontal="left" vertical="top"/>
    </xf>
    <xf numFmtId="172" fontId="12" fillId="0" borderId="14" xfId="3" applyNumberFormat="1" applyFont="1" applyFill="1" applyBorder="1" applyAlignment="1" applyProtection="1">
      <alignment horizontal="left" vertical="top"/>
    </xf>
    <xf numFmtId="172" fontId="12" fillId="0" borderId="21" xfId="3" applyNumberFormat="1" applyFont="1" applyFill="1" applyBorder="1" applyAlignment="1" applyProtection="1">
      <alignment horizontal="left" vertical="top"/>
    </xf>
    <xf numFmtId="172" fontId="12" fillId="0" borderId="5" xfId="3" applyNumberFormat="1" applyFont="1" applyFill="1" applyBorder="1" applyAlignment="1" applyProtection="1">
      <alignment horizontal="left" vertical="top"/>
    </xf>
    <xf numFmtId="172" fontId="12" fillId="0" borderId="1" xfId="3" applyNumberFormat="1" applyFont="1" applyBorder="1" applyAlignment="1" applyProtection="1">
      <alignment horizontal="left" vertical="top"/>
    </xf>
    <xf numFmtId="172" fontId="12" fillId="0" borderId="10" xfId="3" applyNumberFormat="1" applyFont="1" applyBorder="1" applyAlignment="1" applyProtection="1">
      <alignment horizontal="left" vertical="top"/>
    </xf>
    <xf numFmtId="172" fontId="12" fillId="0" borderId="21" xfId="3" applyNumberFormat="1" applyFont="1" applyBorder="1" applyAlignment="1" applyProtection="1">
      <alignment horizontal="left" vertical="top"/>
    </xf>
    <xf numFmtId="172" fontId="14" fillId="0" borderId="18" xfId="3" applyNumberFormat="1" applyFont="1" applyBorder="1" applyAlignment="1" applyProtection="1">
      <alignment horizontal="left" vertical="top"/>
    </xf>
    <xf numFmtId="172" fontId="12" fillId="0" borderId="8" xfId="3" applyNumberFormat="1" applyFont="1" applyBorder="1" applyAlignment="1" applyProtection="1">
      <alignment horizontal="left" vertical="top"/>
    </xf>
    <xf numFmtId="172" fontId="14" fillId="0" borderId="1" xfId="3" applyNumberFormat="1" applyFont="1" applyBorder="1" applyAlignment="1" applyProtection="1">
      <alignment horizontal="left" vertical="top"/>
    </xf>
    <xf numFmtId="172" fontId="14" fillId="0" borderId="19" xfId="3" applyNumberFormat="1" applyFont="1" applyBorder="1" applyAlignment="1" applyProtection="1">
      <alignment horizontal="left" vertical="top"/>
    </xf>
    <xf numFmtId="172" fontId="14" fillId="0" borderId="8" xfId="3" applyNumberFormat="1" applyFont="1" applyBorder="1" applyAlignment="1" applyProtection="1">
      <alignment horizontal="left" vertical="top"/>
    </xf>
    <xf numFmtId="172" fontId="12" fillId="0" borderId="20" xfId="3" applyNumberFormat="1" applyFont="1" applyBorder="1" applyAlignment="1" applyProtection="1">
      <alignment horizontal="left" vertical="top"/>
    </xf>
    <xf numFmtId="172" fontId="12" fillId="0" borderId="5" xfId="3" applyNumberFormat="1" applyFont="1" applyBorder="1" applyAlignment="1" applyProtection="1">
      <alignment horizontal="left" vertical="top"/>
    </xf>
    <xf numFmtId="172" fontId="12" fillId="0" borderId="7" xfId="3" applyNumberFormat="1" applyFont="1" applyBorder="1" applyAlignment="1" applyProtection="1">
      <alignment horizontal="left" vertical="top"/>
    </xf>
    <xf numFmtId="172" fontId="12" fillId="0" borderId="43" xfId="3" applyNumberFormat="1" applyFont="1" applyBorder="1" applyAlignment="1" applyProtection="1">
      <alignment horizontal="left" vertical="top"/>
    </xf>
    <xf numFmtId="172" fontId="12" fillId="0" borderId="14" xfId="3" applyNumberFormat="1" applyFont="1" applyBorder="1" applyAlignment="1" applyProtection="1">
      <alignment horizontal="left" vertical="top"/>
    </xf>
    <xf numFmtId="14"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168" fontId="12" fillId="3" borderId="21" xfId="0" applyNumberFormat="1" applyFont="1" applyFill="1" applyBorder="1" applyAlignment="1">
      <alignment horizontal="center" vertical="center" wrapText="1"/>
    </xf>
    <xf numFmtId="0" fontId="1" fillId="0" borderId="14" xfId="0" applyFont="1" applyBorder="1" applyAlignment="1" applyProtection="1">
      <alignment horizontal="left" indent="1"/>
      <protection locked="0"/>
    </xf>
    <xf numFmtId="0" fontId="19" fillId="0" borderId="14" xfId="0" applyFont="1" applyBorder="1" applyAlignment="1" applyProtection="1">
      <alignment horizontal="left" indent="1"/>
      <protection locked="0"/>
    </xf>
    <xf numFmtId="0" fontId="1" fillId="0" borderId="1" xfId="0" applyFont="1" applyBorder="1" applyAlignment="1" applyProtection="1">
      <alignment horizontal="left" indent="1"/>
      <protection locked="0"/>
    </xf>
    <xf numFmtId="0" fontId="0" fillId="0" borderId="1" xfId="0" applyBorder="1" applyAlignment="1" applyProtection="1">
      <alignment horizontal="left" indent="1"/>
      <protection locked="0"/>
    </xf>
    <xf numFmtId="0" fontId="0" fillId="0" borderId="0" xfId="0" applyAlignment="1" applyProtection="1">
      <alignment horizontal="left" indent="1"/>
      <protection locked="0"/>
    </xf>
    <xf numFmtId="42" fontId="0" fillId="0" borderId="26" xfId="3" applyNumberFormat="1" applyFont="1" applyFill="1" applyBorder="1" applyProtection="1">
      <protection locked="0"/>
    </xf>
    <xf numFmtId="42" fontId="0" fillId="0" borderId="43" xfId="3" applyNumberFormat="1" applyFont="1" applyFill="1" applyBorder="1" applyProtection="1">
      <protection locked="0"/>
    </xf>
    <xf numFmtId="42" fontId="6" fillId="0" borderId="12" xfId="3" applyNumberFormat="1" applyFont="1" applyFill="1" applyBorder="1" applyProtection="1"/>
    <xf numFmtId="42" fontId="6" fillId="0" borderId="13" xfId="3" applyNumberFormat="1" applyFont="1" applyFill="1" applyBorder="1" applyAlignment="1" applyProtection="1">
      <alignment horizontal="right"/>
    </xf>
    <xf numFmtId="42" fontId="6" fillId="0" borderId="2" xfId="3" applyNumberFormat="1" applyFont="1" applyFill="1" applyBorder="1" applyProtection="1"/>
    <xf numFmtId="42" fontId="6" fillId="0" borderId="10" xfId="3" applyNumberFormat="1" applyFont="1" applyFill="1" applyBorder="1" applyAlignment="1" applyProtection="1">
      <alignment horizontal="right"/>
    </xf>
    <xf numFmtId="42" fontId="6" fillId="0" borderId="7" xfId="3" applyNumberFormat="1" applyFont="1" applyFill="1" applyBorder="1" applyProtection="1"/>
    <xf numFmtId="42" fontId="6" fillId="0" borderId="7" xfId="3" applyNumberFormat="1" applyFont="1" applyFill="1" applyBorder="1" applyAlignment="1" applyProtection="1">
      <alignment horizontal="right"/>
    </xf>
    <xf numFmtId="0" fontId="6" fillId="0" borderId="14" xfId="0" applyFont="1" applyBorder="1"/>
    <xf numFmtId="0" fontId="1" fillId="0" borderId="43" xfId="0" applyFont="1" applyBorder="1" applyAlignment="1" applyProtection="1">
      <alignment horizontal="left" indent="1"/>
      <protection locked="0"/>
    </xf>
    <xf numFmtId="0" fontId="1" fillId="0" borderId="14" xfId="0" applyFont="1" applyBorder="1" applyAlignment="1" applyProtection="1">
      <alignment horizontal="left"/>
      <protection locked="0"/>
    </xf>
    <xf numFmtId="14" fontId="12" fillId="0" borderId="14" xfId="0" applyNumberFormat="1" applyFont="1" applyBorder="1" applyAlignment="1">
      <alignment horizontal="center"/>
    </xf>
    <xf numFmtId="0" fontId="1" fillId="26" borderId="14" xfId="0" applyFont="1" applyFill="1" applyBorder="1" applyAlignment="1">
      <alignment horizontal="left"/>
    </xf>
    <xf numFmtId="42" fontId="0" fillId="0" borderId="27" xfId="3" applyNumberFormat="1" applyFont="1" applyFill="1" applyBorder="1" applyProtection="1"/>
    <xf numFmtId="42" fontId="0" fillId="0" borderId="23" xfId="3" applyNumberFormat="1" applyFont="1" applyFill="1" applyBorder="1" applyProtection="1"/>
    <xf numFmtId="42" fontId="14" fillId="0" borderId="14" xfId="3" applyNumberFormat="1" applyFont="1" applyFill="1" applyBorder="1" applyAlignment="1" applyProtection="1">
      <alignment horizontal="left" vertical="top"/>
    </xf>
    <xf numFmtId="42" fontId="14" fillId="0" borderId="21" xfId="3" applyNumberFormat="1" applyFont="1" applyFill="1" applyBorder="1" applyAlignment="1" applyProtection="1">
      <alignment horizontal="left" vertical="top"/>
    </xf>
    <xf numFmtId="14" fontId="50" fillId="0" borderId="6" xfId="0" applyNumberFormat="1" applyFont="1" applyBorder="1" applyAlignment="1">
      <alignment horizontal="center"/>
    </xf>
    <xf numFmtId="0" fontId="14" fillId="1" borderId="23" xfId="0" applyFont="1" applyFill="1" applyBorder="1" applyAlignment="1">
      <alignment horizontal="left" vertical="top"/>
    </xf>
    <xf numFmtId="0" fontId="51" fillId="16" borderId="0" xfId="0" applyFont="1" applyFill="1" applyAlignment="1">
      <alignment horizontal="left" vertical="center"/>
    </xf>
    <xf numFmtId="0" fontId="53" fillId="0" borderId="0" xfId="0" applyFont="1"/>
    <xf numFmtId="0" fontId="52" fillId="0" borderId="0" xfId="0" applyFont="1"/>
    <xf numFmtId="0" fontId="0" fillId="0" borderId="0" xfId="0" applyAlignment="1">
      <alignment horizontal="left"/>
    </xf>
    <xf numFmtId="0" fontId="12" fillId="0" borderId="0" xfId="0" applyFont="1" applyAlignment="1">
      <alignment horizontal="left" vertical="center"/>
    </xf>
    <xf numFmtId="172" fontId="12" fillId="0" borderId="0" xfId="3" applyNumberFormat="1" applyFont="1" applyBorder="1" applyAlignment="1" applyProtection="1">
      <alignment horizontal="left" vertical="top"/>
    </xf>
    <xf numFmtId="172" fontId="12" fillId="0" borderId="11" xfId="3" applyNumberFormat="1" applyFont="1" applyBorder="1" applyAlignment="1" applyProtection="1">
      <alignment horizontal="left" vertical="top"/>
    </xf>
    <xf numFmtId="42" fontId="12" fillId="0" borderId="0" xfId="3" applyNumberFormat="1" applyFont="1" applyBorder="1" applyAlignment="1">
      <alignment horizontal="left" vertical="top"/>
    </xf>
    <xf numFmtId="42" fontId="12" fillId="0" borderId="0" xfId="3" applyNumberFormat="1" applyFont="1" applyBorder="1" applyAlignment="1" applyProtection="1">
      <alignment horizontal="left" vertical="top"/>
    </xf>
    <xf numFmtId="172" fontId="12" fillId="0" borderId="0" xfId="3" applyNumberFormat="1" applyFont="1" applyFill="1" applyBorder="1" applyAlignment="1" applyProtection="1">
      <alignment horizontal="left" vertical="top"/>
    </xf>
    <xf numFmtId="42" fontId="12" fillId="0" borderId="0" xfId="3" applyNumberFormat="1" applyFont="1" applyFill="1" applyBorder="1" applyAlignment="1">
      <alignment horizontal="left" vertical="top"/>
    </xf>
    <xf numFmtId="42" fontId="12" fillId="0" borderId="0" xfId="3" applyNumberFormat="1" applyFont="1" applyFill="1" applyBorder="1" applyAlignment="1" applyProtection="1">
      <alignment horizontal="left" vertical="top"/>
    </xf>
    <xf numFmtId="172" fontId="12" fillId="0" borderId="1" xfId="3" applyNumberFormat="1" applyFont="1" applyFill="1" applyBorder="1" applyAlignment="1" applyProtection="1">
      <alignment horizontal="left" vertical="top"/>
    </xf>
    <xf numFmtId="172" fontId="12" fillId="0" borderId="19" xfId="3" applyNumberFormat="1" applyFont="1" applyFill="1" applyBorder="1" applyAlignment="1" applyProtection="1">
      <alignment horizontal="left" vertical="top"/>
    </xf>
    <xf numFmtId="42" fontId="12" fillId="0" borderId="1" xfId="3" applyNumberFormat="1" applyFont="1" applyFill="1" applyBorder="1" applyAlignment="1">
      <alignment horizontal="left" vertical="top"/>
    </xf>
    <xf numFmtId="42" fontId="12" fillId="0" borderId="19" xfId="3" applyNumberFormat="1" applyFont="1" applyFill="1" applyBorder="1" applyAlignment="1">
      <alignment horizontal="left" vertical="top"/>
    </xf>
    <xf numFmtId="42" fontId="12" fillId="0" borderId="1" xfId="3" applyNumberFormat="1" applyFont="1" applyFill="1" applyBorder="1" applyAlignment="1" applyProtection="1">
      <alignment horizontal="left" vertical="top"/>
    </xf>
    <xf numFmtId="42" fontId="12" fillId="0" borderId="19" xfId="3" applyNumberFormat="1" applyFont="1" applyFill="1" applyBorder="1" applyAlignment="1" applyProtection="1">
      <alignment horizontal="left" vertical="top"/>
    </xf>
    <xf numFmtId="172" fontId="12" fillId="0" borderId="27" xfId="3" applyNumberFormat="1" applyFont="1" applyFill="1" applyBorder="1" applyAlignment="1" applyProtection="1">
      <alignment horizontal="left" vertical="top"/>
    </xf>
    <xf numFmtId="42" fontId="12" fillId="0" borderId="27" xfId="3" applyNumberFormat="1" applyFont="1" applyFill="1" applyBorder="1" applyAlignment="1">
      <alignment horizontal="left" vertical="top"/>
    </xf>
    <xf numFmtId="42" fontId="12" fillId="0" borderId="27" xfId="3" applyNumberFormat="1" applyFont="1" applyFill="1" applyBorder="1" applyAlignment="1" applyProtection="1">
      <alignment horizontal="left" vertical="top"/>
    </xf>
    <xf numFmtId="42" fontId="14" fillId="0" borderId="20" xfId="3" applyNumberFormat="1" applyFont="1" applyBorder="1" applyAlignment="1" applyProtection="1">
      <alignment horizontal="left" vertical="top"/>
      <protection locked="0"/>
    </xf>
    <xf numFmtId="42" fontId="14" fillId="0" borderId="43" xfId="3" applyNumberFormat="1" applyFont="1" applyFill="1" applyBorder="1" applyAlignment="1" applyProtection="1">
      <alignment horizontal="left" vertical="top"/>
      <protection locked="0"/>
    </xf>
    <xf numFmtId="172" fontId="12" fillId="0" borderId="25" xfId="3" applyNumberFormat="1" applyFont="1" applyFill="1" applyBorder="1" applyAlignment="1" applyProtection="1">
      <alignment horizontal="left" vertical="top"/>
    </xf>
    <xf numFmtId="42" fontId="12" fillId="0" borderId="25" xfId="3" applyNumberFormat="1" applyFont="1" applyFill="1" applyBorder="1" applyAlignment="1">
      <alignment horizontal="left" vertical="top"/>
    </xf>
    <xf numFmtId="42" fontId="12" fillId="0" borderId="25" xfId="3" applyNumberFormat="1" applyFont="1" applyFill="1" applyBorder="1" applyAlignment="1" applyProtection="1">
      <alignment horizontal="left" vertical="top"/>
    </xf>
    <xf numFmtId="172" fontId="12" fillId="0" borderId="23" xfId="3" applyNumberFormat="1" applyFont="1" applyFill="1" applyBorder="1" applyAlignment="1" applyProtection="1">
      <alignment horizontal="left" vertical="top"/>
    </xf>
    <xf numFmtId="42" fontId="12" fillId="0" borderId="23" xfId="3" applyNumberFormat="1" applyFont="1" applyFill="1" applyBorder="1" applyAlignment="1">
      <alignment horizontal="left" vertical="top"/>
    </xf>
    <xf numFmtId="42" fontId="12" fillId="0" borderId="23" xfId="3" applyNumberFormat="1" applyFont="1" applyFill="1" applyBorder="1" applyAlignment="1" applyProtection="1">
      <alignment horizontal="left" vertical="top"/>
    </xf>
    <xf numFmtId="172" fontId="12" fillId="0" borderId="19" xfId="0" applyNumberFormat="1" applyFont="1" applyBorder="1" applyAlignment="1">
      <alignment horizontal="left" vertical="top"/>
    </xf>
    <xf numFmtId="42" fontId="12" fillId="0" borderId="19" xfId="0" applyNumberFormat="1" applyFont="1" applyBorder="1" applyAlignment="1">
      <alignment horizontal="left" vertical="top"/>
    </xf>
    <xf numFmtId="172" fontId="12" fillId="0" borderId="23" xfId="0" applyNumberFormat="1" applyFont="1" applyBorder="1" applyAlignment="1">
      <alignment horizontal="left" vertical="top"/>
    </xf>
    <xf numFmtId="42" fontId="12" fillId="0" borderId="23" xfId="0" applyNumberFormat="1" applyFont="1" applyBorder="1" applyAlignment="1">
      <alignment horizontal="left" vertical="top"/>
    </xf>
    <xf numFmtId="172" fontId="12" fillId="0" borderId="26" xfId="3" applyNumberFormat="1" applyFont="1" applyBorder="1" applyAlignment="1" applyProtection="1">
      <alignment horizontal="left" vertical="top"/>
    </xf>
    <xf numFmtId="42" fontId="12" fillId="0" borderId="26" xfId="3" applyNumberFormat="1" applyFont="1" applyBorder="1" applyAlignment="1" applyProtection="1">
      <alignment horizontal="left" vertical="top"/>
    </xf>
    <xf numFmtId="44" fontId="12" fillId="0" borderId="11" xfId="3" applyFont="1" applyBorder="1" applyAlignment="1">
      <alignment horizontal="left" vertical="top"/>
    </xf>
    <xf numFmtId="0" fontId="14" fillId="1" borderId="9" xfId="0" applyFont="1" applyFill="1" applyBorder="1" applyAlignment="1">
      <alignment horizontal="left" vertical="top"/>
    </xf>
    <xf numFmtId="0" fontId="14" fillId="3" borderId="18" xfId="0" applyFont="1" applyFill="1" applyBorder="1" applyAlignment="1">
      <alignment horizontal="center" vertical="center" wrapText="1"/>
    </xf>
    <xf numFmtId="49" fontId="14" fillId="3" borderId="19" xfId="0" applyNumberFormat="1" applyFont="1" applyFill="1" applyBorder="1" applyAlignment="1">
      <alignment horizontal="center" vertical="center" wrapText="1"/>
    </xf>
    <xf numFmtId="173" fontId="14" fillId="11" borderId="21" xfId="0" applyNumberFormat="1" applyFont="1" applyFill="1" applyBorder="1" applyAlignment="1">
      <alignment horizontal="center" vertical="center" wrapText="1"/>
    </xf>
    <xf numFmtId="168" fontId="12" fillId="17" borderId="6" xfId="0" applyNumberFormat="1" applyFont="1" applyFill="1" applyBorder="1" applyAlignment="1">
      <alignment horizontal="center" vertical="center" wrapText="1"/>
    </xf>
    <xf numFmtId="168" fontId="12" fillId="17" borderId="21" xfId="0" applyNumberFormat="1" applyFont="1" applyFill="1" applyBorder="1" applyAlignment="1">
      <alignment horizontal="center" vertical="center" wrapText="1"/>
    </xf>
    <xf numFmtId="168" fontId="12" fillId="4" borderId="5" xfId="0" applyNumberFormat="1" applyFont="1" applyFill="1" applyBorder="1" applyAlignment="1">
      <alignment horizontal="center" vertical="center" wrapText="1"/>
    </xf>
    <xf numFmtId="168" fontId="12" fillId="4" borderId="6" xfId="0" applyNumberFormat="1" applyFont="1" applyFill="1" applyBorder="1" applyAlignment="1">
      <alignment horizontal="center" vertical="center" wrapText="1"/>
    </xf>
    <xf numFmtId="168" fontId="12" fillId="4" borderId="14" xfId="0" applyNumberFormat="1" applyFont="1" applyFill="1" applyBorder="1" applyAlignment="1">
      <alignment horizontal="center" vertical="center" wrapText="1"/>
    </xf>
    <xf numFmtId="168" fontId="12" fillId="5" borderId="20" xfId="0" applyNumberFormat="1" applyFont="1" applyFill="1" applyBorder="1" applyAlignment="1">
      <alignment horizontal="center" vertical="center" wrapText="1"/>
    </xf>
    <xf numFmtId="168" fontId="12" fillId="5" borderId="6" xfId="0" applyNumberFormat="1" applyFont="1" applyFill="1" applyBorder="1" applyAlignment="1">
      <alignment horizontal="center" vertical="center" wrapText="1"/>
    </xf>
    <xf numFmtId="168" fontId="12" fillId="5" borderId="21" xfId="0" applyNumberFormat="1" applyFont="1" applyFill="1" applyBorder="1" applyAlignment="1">
      <alignment horizontal="center" vertical="center" wrapText="1"/>
    </xf>
    <xf numFmtId="168" fontId="12" fillId="6" borderId="20" xfId="0" applyNumberFormat="1" applyFont="1" applyFill="1" applyBorder="1" applyAlignment="1">
      <alignment horizontal="center" vertical="center" wrapText="1"/>
    </xf>
    <xf numFmtId="168" fontId="12" fillId="6" borderId="6" xfId="0" applyNumberFormat="1" applyFont="1" applyFill="1" applyBorder="1" applyAlignment="1">
      <alignment horizontal="center" vertical="center" wrapText="1"/>
    </xf>
    <xf numFmtId="168" fontId="12" fillId="6" borderId="21" xfId="0" applyNumberFormat="1" applyFont="1" applyFill="1" applyBorder="1" applyAlignment="1">
      <alignment horizontal="center" vertical="center" wrapText="1"/>
    </xf>
    <xf numFmtId="168" fontId="12" fillId="7" borderId="5" xfId="0" applyNumberFormat="1" applyFont="1" applyFill="1" applyBorder="1" applyAlignment="1">
      <alignment horizontal="center" vertical="center" wrapText="1"/>
    </xf>
    <xf numFmtId="168" fontId="12" fillId="7" borderId="6" xfId="0" applyNumberFormat="1" applyFont="1" applyFill="1" applyBorder="1" applyAlignment="1">
      <alignment horizontal="center" vertical="center" wrapText="1"/>
    </xf>
    <xf numFmtId="168" fontId="12" fillId="7" borderId="14" xfId="0" applyNumberFormat="1" applyFont="1" applyFill="1" applyBorder="1" applyAlignment="1">
      <alignment horizontal="center" vertical="center" wrapText="1"/>
    </xf>
    <xf numFmtId="168" fontId="12" fillId="8" borderId="20" xfId="0" applyNumberFormat="1" applyFont="1" applyFill="1" applyBorder="1" applyAlignment="1">
      <alignment horizontal="center" vertical="center" wrapText="1"/>
    </xf>
    <xf numFmtId="168" fontId="12" fillId="8" borderId="6" xfId="0" applyNumberFormat="1" applyFont="1" applyFill="1" applyBorder="1" applyAlignment="1">
      <alignment horizontal="center" vertical="center" wrapText="1"/>
    </xf>
    <xf numFmtId="168" fontId="12" fillId="8" borderId="21" xfId="0" applyNumberFormat="1" applyFont="1" applyFill="1" applyBorder="1" applyAlignment="1">
      <alignment horizontal="center" vertical="center" wrapText="1"/>
    </xf>
    <xf numFmtId="168" fontId="12" fillId="9" borderId="20" xfId="0" applyNumberFormat="1" applyFont="1" applyFill="1" applyBorder="1" applyAlignment="1">
      <alignment horizontal="center" vertical="center" wrapText="1"/>
    </xf>
    <xf numFmtId="168" fontId="12" fillId="9" borderId="6" xfId="0" applyNumberFormat="1" applyFont="1" applyFill="1" applyBorder="1" applyAlignment="1">
      <alignment horizontal="center" vertical="center" wrapText="1"/>
    </xf>
    <xf numFmtId="168" fontId="12" fillId="9" borderId="21" xfId="0" applyNumberFormat="1" applyFont="1" applyFill="1" applyBorder="1" applyAlignment="1">
      <alignment horizontal="center" vertical="center" wrapText="1"/>
    </xf>
    <xf numFmtId="168" fontId="12" fillId="10" borderId="20" xfId="0" applyNumberFormat="1" applyFont="1" applyFill="1" applyBorder="1" applyAlignment="1">
      <alignment horizontal="center" vertical="center" wrapText="1"/>
    </xf>
    <xf numFmtId="168" fontId="12" fillId="10" borderId="6" xfId="0" applyNumberFormat="1" applyFont="1" applyFill="1" applyBorder="1" applyAlignment="1">
      <alignment horizontal="center" vertical="center" wrapText="1"/>
    </xf>
    <xf numFmtId="168" fontId="12" fillId="10" borderId="21" xfId="0" applyNumberFormat="1" applyFont="1" applyFill="1" applyBorder="1" applyAlignment="1">
      <alignment horizontal="center" vertical="center" wrapText="1"/>
    </xf>
    <xf numFmtId="168" fontId="12" fillId="11" borderId="20" xfId="0" applyNumberFormat="1" applyFont="1" applyFill="1" applyBorder="1" applyAlignment="1">
      <alignment horizontal="center" vertical="center" wrapText="1"/>
    </xf>
    <xf numFmtId="168" fontId="12" fillId="14" borderId="5" xfId="0" applyNumberFormat="1" applyFont="1" applyFill="1" applyBorder="1" applyAlignment="1">
      <alignment horizontal="center" vertical="center" wrapText="1"/>
    </xf>
    <xf numFmtId="168" fontId="12" fillId="14" borderId="21" xfId="0" applyNumberFormat="1" applyFont="1" applyFill="1" applyBorder="1" applyAlignment="1">
      <alignment horizontal="center" vertical="center" wrapText="1"/>
    </xf>
    <xf numFmtId="168" fontId="12" fillId="3" borderId="20" xfId="0" applyNumberFormat="1" applyFont="1" applyFill="1" applyBorder="1" applyAlignment="1">
      <alignment horizontal="center" vertical="center" wrapText="1"/>
    </xf>
    <xf numFmtId="168" fontId="12" fillId="3" borderId="6" xfId="0" applyNumberFormat="1" applyFont="1" applyFill="1" applyBorder="1" applyAlignment="1">
      <alignment horizontal="center" vertical="center" wrapText="1"/>
    </xf>
    <xf numFmtId="172" fontId="12" fillId="0" borderId="21" xfId="0" applyNumberFormat="1" applyFont="1" applyBorder="1" applyAlignment="1">
      <alignment horizontal="left" vertical="top"/>
    </xf>
    <xf numFmtId="42" fontId="14" fillId="0" borderId="19" xfId="0" applyNumberFormat="1" applyFont="1" applyBorder="1" applyAlignment="1">
      <alignment horizontal="left" vertical="top"/>
    </xf>
    <xf numFmtId="42" fontId="14" fillId="0" borderId="1" xfId="0" applyNumberFormat="1" applyFont="1" applyBorder="1" applyAlignment="1">
      <alignment horizontal="left" vertical="top"/>
    </xf>
    <xf numFmtId="42" fontId="12" fillId="0" borderId="10" xfId="0" applyNumberFormat="1" applyFont="1" applyBorder="1" applyAlignment="1">
      <alignment horizontal="left" vertical="top"/>
    </xf>
    <xf numFmtId="172" fontId="14" fillId="0" borderId="21" xfId="0" applyNumberFormat="1" applyFont="1" applyBorder="1" applyAlignment="1">
      <alignment horizontal="left" vertical="top"/>
    </xf>
    <xf numFmtId="42" fontId="8" fillId="0" borderId="0" xfId="3" applyNumberFormat="1" applyFont="1" applyFill="1" applyBorder="1" applyAlignment="1" applyProtection="1">
      <alignment vertical="top"/>
    </xf>
    <xf numFmtId="166" fontId="8" fillId="0" borderId="0" xfId="6" applyNumberFormat="1" applyFont="1" applyFill="1" applyBorder="1" applyAlignment="1" applyProtection="1">
      <alignment vertical="top"/>
    </xf>
    <xf numFmtId="2" fontId="14" fillId="0" borderId="6" xfId="3" applyNumberFormat="1" applyFont="1" applyFill="1" applyBorder="1" applyAlignment="1" applyProtection="1">
      <alignment vertical="top"/>
    </xf>
    <xf numFmtId="42" fontId="14" fillId="0" borderId="6" xfId="3" applyNumberFormat="1" applyFont="1" applyBorder="1" applyAlignment="1" applyProtection="1">
      <alignment vertical="top"/>
    </xf>
    <xf numFmtId="10" fontId="14" fillId="0" borderId="6" xfId="5" applyNumberFormat="1" applyFont="1" applyFill="1" applyBorder="1" applyAlignment="1" applyProtection="1">
      <alignment vertical="top"/>
    </xf>
    <xf numFmtId="42" fontId="12" fillId="0" borderId="29" xfId="0" applyNumberFormat="1" applyFont="1" applyBorder="1" applyAlignment="1">
      <alignment horizontal="left" vertical="top"/>
    </xf>
    <xf numFmtId="42" fontId="12" fillId="0" borderId="21" xfId="0" applyNumberFormat="1" applyFont="1" applyBorder="1" applyAlignment="1">
      <alignment horizontal="left" vertical="top"/>
    </xf>
    <xf numFmtId="0" fontId="14" fillId="3" borderId="20" xfId="0" applyFont="1" applyFill="1" applyBorder="1" applyAlignment="1">
      <alignment horizontal="center" vertical="center" wrapText="1"/>
    </xf>
    <xf numFmtId="42" fontId="0" fillId="0" borderId="43" xfId="0" applyNumberFormat="1" applyBorder="1"/>
    <xf numFmtId="42" fontId="0" fillId="0" borderId="43" xfId="3" applyNumberFormat="1" applyFont="1" applyFill="1" applyBorder="1" applyProtection="1"/>
    <xf numFmtId="168" fontId="14" fillId="3" borderId="20" xfId="0" applyNumberFormat="1" applyFont="1" applyFill="1" applyBorder="1" applyAlignment="1">
      <alignment horizontal="center" vertical="center" wrapText="1"/>
    </xf>
    <xf numFmtId="168" fontId="12" fillId="17" borderId="5" xfId="0" applyNumberFormat="1" applyFont="1" applyFill="1" applyBorder="1" applyAlignment="1">
      <alignment horizontal="center" vertical="center" wrapText="1"/>
    </xf>
    <xf numFmtId="168" fontId="12" fillId="5" borderId="26" xfId="0" applyNumberFormat="1" applyFont="1" applyFill="1" applyBorder="1" applyAlignment="1">
      <alignment horizontal="center" vertical="center" wrapText="1"/>
    </xf>
    <xf numFmtId="168" fontId="12" fillId="6" borderId="26" xfId="0" applyNumberFormat="1" applyFont="1" applyFill="1" applyBorder="1" applyAlignment="1">
      <alignment horizontal="center" vertical="center" wrapText="1"/>
    </xf>
    <xf numFmtId="168" fontId="12" fillId="8" borderId="26" xfId="0" applyNumberFormat="1" applyFont="1" applyFill="1" applyBorder="1" applyAlignment="1">
      <alignment horizontal="center" vertical="center" wrapText="1"/>
    </xf>
    <xf numFmtId="168" fontId="12" fillId="9" borderId="26" xfId="0" applyNumberFormat="1" applyFont="1" applyFill="1" applyBorder="1" applyAlignment="1">
      <alignment horizontal="center" vertical="center" wrapText="1"/>
    </xf>
    <xf numFmtId="168" fontId="12" fillId="10" borderId="26" xfId="0" applyNumberFormat="1" applyFont="1" applyFill="1" applyBorder="1" applyAlignment="1">
      <alignment horizontal="center" vertical="center" wrapText="1"/>
    </xf>
    <xf numFmtId="173" fontId="14" fillId="0" borderId="0" xfId="0" applyNumberFormat="1" applyFont="1" applyAlignment="1">
      <alignment horizontal="center" vertical="center"/>
    </xf>
    <xf numFmtId="0" fontId="20" fillId="0" borderId="0" xfId="0" applyFont="1"/>
    <xf numFmtId="0" fontId="1" fillId="0" borderId="0" xfId="0" applyFont="1" applyAlignment="1">
      <alignment horizontal="center"/>
    </xf>
    <xf numFmtId="43" fontId="0" fillId="0" borderId="0" xfId="1" applyFont="1" applyBorder="1" applyProtection="1">
      <protection locked="0"/>
    </xf>
    <xf numFmtId="43" fontId="0" fillId="0" borderId="0" xfId="1" applyFont="1" applyBorder="1" applyProtection="1"/>
    <xf numFmtId="0" fontId="0" fillId="0" borderId="6" xfId="0" applyBorder="1" applyAlignment="1">
      <alignment horizontal="center"/>
    </xf>
    <xf numFmtId="168" fontId="12" fillId="11" borderId="21" xfId="0" applyNumberFormat="1" applyFont="1" applyFill="1" applyBorder="1" applyAlignment="1">
      <alignment horizontal="center" vertical="center" wrapText="1"/>
    </xf>
    <xf numFmtId="173" fontId="14" fillId="6" borderId="6" xfId="0" applyNumberFormat="1" applyFont="1" applyFill="1" applyBorder="1" applyAlignment="1">
      <alignment horizontal="center" vertical="center" wrapText="1"/>
    </xf>
    <xf numFmtId="173" fontId="14" fillId="7" borderId="6" xfId="0" applyNumberFormat="1" applyFont="1" applyFill="1" applyBorder="1" applyAlignment="1">
      <alignment horizontal="center" vertical="center" wrapText="1"/>
    </xf>
    <xf numFmtId="173" fontId="14" fillId="8" borderId="6" xfId="0" applyNumberFormat="1" applyFont="1" applyFill="1" applyBorder="1" applyAlignment="1">
      <alignment horizontal="center" vertical="center" wrapText="1"/>
    </xf>
    <xf numFmtId="173" fontId="14" fillId="9" borderId="6" xfId="0" applyNumberFormat="1" applyFont="1" applyFill="1" applyBorder="1" applyAlignment="1">
      <alignment horizontal="center" vertical="center" wrapText="1"/>
    </xf>
    <xf numFmtId="173" fontId="14" fillId="10" borderId="6" xfId="0" applyNumberFormat="1" applyFont="1" applyFill="1" applyBorder="1" applyAlignment="1">
      <alignment horizontal="center" vertical="center" wrapText="1"/>
    </xf>
    <xf numFmtId="173" fontId="14" fillId="3" borderId="6" xfId="0" applyNumberFormat="1" applyFont="1" applyFill="1" applyBorder="1" applyAlignment="1">
      <alignment horizontal="center" vertical="center" wrapText="1"/>
    </xf>
    <xf numFmtId="173" fontId="14" fillId="3" borderId="20" xfId="0" applyNumberFormat="1" applyFont="1" applyFill="1" applyBorder="1" applyAlignment="1">
      <alignment horizontal="center" vertical="center" wrapText="1"/>
    </xf>
    <xf numFmtId="173" fontId="14" fillId="3" borderId="21" xfId="0" applyNumberFormat="1" applyFont="1" applyFill="1" applyBorder="1" applyAlignment="1">
      <alignment horizontal="center" vertical="center" wrapText="1"/>
    </xf>
    <xf numFmtId="173" fontId="14" fillId="17" borderId="6" xfId="0" applyNumberFormat="1" applyFont="1" applyFill="1" applyBorder="1" applyAlignment="1">
      <alignment horizontal="center" vertical="center" wrapText="1"/>
    </xf>
    <xf numFmtId="173" fontId="14" fillId="17" borderId="21" xfId="0" applyNumberFormat="1" applyFont="1" applyFill="1" applyBorder="1" applyAlignment="1">
      <alignment horizontal="center" vertical="center" wrapText="1"/>
    </xf>
    <xf numFmtId="173" fontId="14" fillId="4" borderId="5" xfId="0" applyNumberFormat="1" applyFont="1" applyFill="1" applyBorder="1" applyAlignment="1">
      <alignment horizontal="center" vertical="center" wrapText="1"/>
    </xf>
    <xf numFmtId="173" fontId="14" fillId="4" borderId="6" xfId="0" applyNumberFormat="1" applyFont="1" applyFill="1" applyBorder="1" applyAlignment="1">
      <alignment horizontal="center" vertical="center" wrapText="1"/>
    </xf>
    <xf numFmtId="173" fontId="14" fillId="4" borderId="14" xfId="0" applyNumberFormat="1" applyFont="1" applyFill="1" applyBorder="1" applyAlignment="1">
      <alignment horizontal="center" vertical="center" wrapText="1"/>
    </xf>
    <xf numFmtId="173" fontId="14" fillId="5" borderId="20" xfId="0" applyNumberFormat="1" applyFont="1" applyFill="1" applyBorder="1" applyAlignment="1">
      <alignment horizontal="center" vertical="center" wrapText="1"/>
    </xf>
    <xf numFmtId="173" fontId="14" fillId="5" borderId="6" xfId="0" applyNumberFormat="1" applyFont="1" applyFill="1" applyBorder="1" applyAlignment="1">
      <alignment horizontal="center" vertical="center" wrapText="1"/>
    </xf>
    <xf numFmtId="173" fontId="14" fillId="5" borderId="21" xfId="0" applyNumberFormat="1" applyFont="1" applyFill="1" applyBorder="1" applyAlignment="1">
      <alignment horizontal="center" vertical="center" wrapText="1"/>
    </xf>
    <xf numFmtId="173" fontId="14" fillId="6" borderId="20" xfId="0" applyNumberFormat="1" applyFont="1" applyFill="1" applyBorder="1" applyAlignment="1">
      <alignment horizontal="center" vertical="center" wrapText="1"/>
    </xf>
    <xf numFmtId="173" fontId="14" fillId="6" borderId="21" xfId="0" applyNumberFormat="1" applyFont="1" applyFill="1" applyBorder="1" applyAlignment="1">
      <alignment horizontal="center" vertical="center" wrapText="1"/>
    </xf>
    <xf numFmtId="173" fontId="14" fillId="7" borderId="5" xfId="0" applyNumberFormat="1" applyFont="1" applyFill="1" applyBorder="1" applyAlignment="1">
      <alignment horizontal="center" vertical="center" wrapText="1"/>
    </xf>
    <xf numFmtId="173" fontId="14" fillId="7" borderId="14" xfId="0" applyNumberFormat="1" applyFont="1" applyFill="1" applyBorder="1" applyAlignment="1">
      <alignment horizontal="center" vertical="center" wrapText="1"/>
    </xf>
    <xf numFmtId="173" fontId="14" fillId="8" borderId="20" xfId="0" applyNumberFormat="1" applyFont="1" applyFill="1" applyBorder="1" applyAlignment="1">
      <alignment horizontal="center" vertical="center" wrapText="1"/>
    </xf>
    <xf numFmtId="173" fontId="14" fillId="8" borderId="21" xfId="0" applyNumberFormat="1" applyFont="1" applyFill="1" applyBorder="1" applyAlignment="1">
      <alignment horizontal="center" vertical="center" wrapText="1"/>
    </xf>
    <xf numFmtId="173" fontId="14" fillId="9" borderId="20" xfId="0" applyNumberFormat="1" applyFont="1" applyFill="1" applyBorder="1" applyAlignment="1">
      <alignment horizontal="center" vertical="center" wrapText="1"/>
    </xf>
    <xf numFmtId="173" fontId="14" fillId="9" borderId="21" xfId="0" applyNumberFormat="1" applyFont="1" applyFill="1" applyBorder="1" applyAlignment="1">
      <alignment horizontal="center" vertical="center" wrapText="1"/>
    </xf>
    <xf numFmtId="173" fontId="14" fillId="10" borderId="20" xfId="0" applyNumberFormat="1" applyFont="1" applyFill="1" applyBorder="1" applyAlignment="1">
      <alignment horizontal="center" vertical="center" wrapText="1"/>
    </xf>
    <xf numFmtId="173" fontId="14" fillId="10" borderId="21" xfId="0" applyNumberFormat="1" applyFont="1" applyFill="1" applyBorder="1" applyAlignment="1">
      <alignment horizontal="center" vertical="center" wrapText="1"/>
    </xf>
    <xf numFmtId="173" fontId="14" fillId="11" borderId="20" xfId="0" applyNumberFormat="1" applyFont="1" applyFill="1" applyBorder="1" applyAlignment="1">
      <alignment horizontal="center" vertical="center" wrapText="1"/>
    </xf>
    <xf numFmtId="173" fontId="14" fillId="14" borderId="5" xfId="0" applyNumberFormat="1" applyFont="1" applyFill="1" applyBorder="1" applyAlignment="1">
      <alignment horizontal="center" vertical="center" wrapText="1"/>
    </xf>
    <xf numFmtId="173" fontId="14" fillId="14" borderId="6" xfId="0" applyNumberFormat="1" applyFont="1" applyFill="1" applyBorder="1" applyAlignment="1">
      <alignment horizontal="center" vertical="center" wrapText="1"/>
    </xf>
    <xf numFmtId="173" fontId="14" fillId="14" borderId="21" xfId="0" applyNumberFormat="1" applyFont="1" applyFill="1" applyBorder="1" applyAlignment="1">
      <alignment horizontal="center" vertical="center" wrapText="1"/>
    </xf>
    <xf numFmtId="173" fontId="14" fillId="17" borderId="5" xfId="0" applyNumberFormat="1" applyFont="1" applyFill="1" applyBorder="1" applyAlignment="1">
      <alignment horizontal="center" vertical="center" wrapText="1"/>
    </xf>
    <xf numFmtId="173" fontId="14" fillId="5" borderId="26" xfId="0" applyNumberFormat="1" applyFont="1" applyFill="1" applyBorder="1" applyAlignment="1">
      <alignment horizontal="center" vertical="center" wrapText="1"/>
    </xf>
    <xf numFmtId="173" fontId="14" fillId="6" borderId="26" xfId="0" applyNumberFormat="1" applyFont="1" applyFill="1" applyBorder="1" applyAlignment="1">
      <alignment horizontal="center" vertical="center" wrapText="1"/>
    </xf>
    <xf numFmtId="173" fontId="14" fillId="8" borderId="26" xfId="0" applyNumberFormat="1" applyFont="1" applyFill="1" applyBorder="1" applyAlignment="1">
      <alignment horizontal="center" vertical="center" wrapText="1"/>
    </xf>
    <xf numFmtId="173" fontId="14" fillId="9" borderId="26" xfId="0" applyNumberFormat="1" applyFont="1" applyFill="1" applyBorder="1" applyAlignment="1">
      <alignment horizontal="center" vertical="center" wrapText="1"/>
    </xf>
    <xf numFmtId="173" fontId="14" fillId="10" borderId="26" xfId="0" applyNumberFormat="1" applyFont="1" applyFill="1" applyBorder="1" applyAlignment="1">
      <alignment horizontal="center" vertical="center" wrapText="1"/>
    </xf>
    <xf numFmtId="170" fontId="0" fillId="0" borderId="0" xfId="0" applyNumberFormat="1"/>
    <xf numFmtId="42" fontId="12" fillId="0" borderId="34" xfId="3" applyNumberFormat="1" applyFont="1" applyFill="1" applyBorder="1" applyAlignment="1" applyProtection="1">
      <alignment horizontal="left" vertical="top"/>
    </xf>
    <xf numFmtId="170" fontId="14" fillId="0" borderId="0" xfId="3" applyNumberFormat="1" applyFont="1" applyBorder="1" applyAlignment="1" applyProtection="1">
      <alignment horizontal="left" vertical="center"/>
    </xf>
    <xf numFmtId="9" fontId="30" fillId="0" borderId="0" xfId="5" applyFont="1" applyBorder="1" applyAlignment="1" applyProtection="1">
      <alignment horizontal="center" vertical="center"/>
    </xf>
    <xf numFmtId="42" fontId="14" fillId="0" borderId="43" xfId="3" applyNumberFormat="1" applyFont="1" applyFill="1" applyBorder="1" applyAlignment="1" applyProtection="1">
      <alignment horizontal="left" vertical="top"/>
    </xf>
    <xf numFmtId="42" fontId="14" fillId="0" borderId="7" xfId="3" applyNumberFormat="1" applyFont="1" applyFill="1" applyBorder="1" applyAlignment="1" applyProtection="1">
      <alignment horizontal="left" vertical="top"/>
    </xf>
    <xf numFmtId="42" fontId="14" fillId="0" borderId="22" xfId="3" applyNumberFormat="1" applyFont="1" applyFill="1" applyBorder="1" applyAlignment="1" applyProtection="1">
      <alignment horizontal="left" vertical="top"/>
    </xf>
    <xf numFmtId="42" fontId="14" fillId="0" borderId="54" xfId="3" applyNumberFormat="1" applyFont="1" applyFill="1" applyBorder="1" applyAlignment="1" applyProtection="1">
      <alignment horizontal="left" vertical="top"/>
    </xf>
    <xf numFmtId="42" fontId="14" fillId="0" borderId="3" xfId="3" applyNumberFormat="1" applyFont="1" applyFill="1" applyBorder="1" applyAlignment="1" applyProtection="1">
      <alignment horizontal="left" vertical="top"/>
    </xf>
    <xf numFmtId="42" fontId="14" fillId="0" borderId="11" xfId="3" applyNumberFormat="1" applyFont="1" applyFill="1" applyBorder="1" applyAlignment="1" applyProtection="1">
      <alignment horizontal="left" vertical="top"/>
    </xf>
    <xf numFmtId="42" fontId="14" fillId="0" borderId="54" xfId="3" applyNumberFormat="1" applyFont="1" applyBorder="1" applyAlignment="1" applyProtection="1">
      <alignment horizontal="left" vertical="top"/>
    </xf>
    <xf numFmtId="44" fontId="14" fillId="0" borderId="22" xfId="3" applyFont="1" applyFill="1" applyBorder="1" applyAlignment="1" applyProtection="1">
      <alignment horizontal="left" vertical="top"/>
    </xf>
    <xf numFmtId="44" fontId="12" fillId="0" borderId="34" xfId="3" applyFont="1" applyFill="1" applyBorder="1" applyAlignment="1">
      <alignment horizontal="left" vertical="top"/>
    </xf>
    <xf numFmtId="44" fontId="14" fillId="0" borderId="54" xfId="3" applyFont="1" applyFill="1" applyBorder="1" applyAlignment="1" applyProtection="1">
      <alignment horizontal="left" vertical="top"/>
    </xf>
    <xf numFmtId="44" fontId="14" fillId="0" borderId="3" xfId="3" applyFont="1" applyFill="1" applyBorder="1" applyAlignment="1" applyProtection="1">
      <alignment horizontal="left" vertical="top"/>
    </xf>
    <xf numFmtId="44" fontId="14" fillId="0" borderId="11" xfId="3" applyFont="1" applyFill="1" applyBorder="1" applyAlignment="1" applyProtection="1">
      <alignment horizontal="left" vertical="top"/>
    </xf>
    <xf numFmtId="44" fontId="14" fillId="0" borderId="0" xfId="3" applyFont="1" applyBorder="1" applyAlignment="1" applyProtection="1">
      <alignment horizontal="left" vertical="top"/>
    </xf>
    <xf numFmtId="44" fontId="14" fillId="0" borderId="54" xfId="3" applyFont="1" applyBorder="1" applyAlignment="1" applyProtection="1">
      <alignment horizontal="left" vertical="top"/>
    </xf>
    <xf numFmtId="42" fontId="12" fillId="0" borderId="34" xfId="3" applyNumberFormat="1" applyFont="1" applyFill="1" applyBorder="1" applyAlignment="1">
      <alignment horizontal="left" vertical="top"/>
    </xf>
    <xf numFmtId="44" fontId="12" fillId="0" borderId="34" xfId="3" applyFont="1" applyFill="1" applyBorder="1" applyAlignment="1" applyProtection="1">
      <alignment horizontal="left" vertical="top"/>
    </xf>
    <xf numFmtId="44" fontId="12" fillId="0" borderId="11" xfId="3" applyFont="1" applyBorder="1" applyAlignment="1" applyProtection="1">
      <alignment horizontal="left" vertical="top"/>
    </xf>
    <xf numFmtId="0" fontId="0" fillId="0" borderId="6" xfId="0" applyBorder="1" applyAlignment="1">
      <alignment horizontal="left" vertical="center" wrapText="1"/>
    </xf>
    <xf numFmtId="44" fontId="0" fillId="0" borderId="6" xfId="0" applyNumberFormat="1" applyBorder="1"/>
    <xf numFmtId="14" fontId="0" fillId="0" borderId="6" xfId="0" applyNumberFormat="1" applyBorder="1" applyAlignment="1">
      <alignment horizontal="right"/>
    </xf>
    <xf numFmtId="14" fontId="14" fillId="0" borderId="0" xfId="0" applyNumberFormat="1" applyFont="1"/>
    <xf numFmtId="0" fontId="1" fillId="13" borderId="0" xfId="0" applyFont="1" applyFill="1" applyAlignment="1">
      <alignment horizontal="right"/>
    </xf>
    <xf numFmtId="14" fontId="1" fillId="13" borderId="0" xfId="0" applyNumberFormat="1" applyFont="1" applyFill="1" applyAlignment="1">
      <alignment horizontal="right"/>
    </xf>
    <xf numFmtId="0" fontId="14" fillId="13" borderId="0" xfId="0" applyFont="1" applyFill="1" applyAlignment="1">
      <alignment horizontal="right" vertical="top"/>
    </xf>
    <xf numFmtId="0" fontId="14" fillId="13" borderId="0" xfId="0" applyFont="1" applyFill="1" applyAlignment="1" applyProtection="1">
      <alignment horizontal="right" vertical="top"/>
      <protection locked="0"/>
    </xf>
    <xf numFmtId="0" fontId="14" fillId="15" borderId="0" xfId="0" applyFont="1" applyFill="1" applyAlignment="1">
      <alignment horizontal="right" vertical="top"/>
    </xf>
    <xf numFmtId="0" fontId="1" fillId="13" borderId="0" xfId="0" applyFont="1" applyFill="1" applyAlignment="1">
      <alignment horizontal="right" vertical="top"/>
    </xf>
    <xf numFmtId="0" fontId="1" fillId="13" borderId="0" xfId="0" applyFont="1" applyFill="1" applyAlignment="1" applyProtection="1">
      <alignment horizontal="right" vertical="top"/>
      <protection locked="0"/>
    </xf>
    <xf numFmtId="0" fontId="1" fillId="15" borderId="0" xfId="0" applyFont="1" applyFill="1" applyAlignment="1">
      <alignment horizontal="right" vertical="top"/>
    </xf>
    <xf numFmtId="42" fontId="14" fillId="0" borderId="5" xfId="3" applyNumberFormat="1" applyFont="1" applyBorder="1" applyAlignment="1" applyProtection="1">
      <alignment horizontal="left" vertical="top"/>
      <protection locked="0"/>
    </xf>
    <xf numFmtId="0" fontId="14" fillId="0" borderId="27" xfId="0" applyFont="1" applyBorder="1" applyAlignment="1">
      <alignment horizontal="left" vertical="top"/>
    </xf>
    <xf numFmtId="0" fontId="14" fillId="0" borderId="23" xfId="0" applyFont="1" applyBorder="1" applyAlignment="1">
      <alignment horizontal="left" vertical="top"/>
    </xf>
    <xf numFmtId="0" fontId="14" fillId="1" borderId="22" xfId="0" applyFont="1" applyFill="1" applyBorder="1" applyAlignment="1">
      <alignment horizontal="left" vertical="top"/>
    </xf>
    <xf numFmtId="0" fontId="20" fillId="0" borderId="0" xfId="0" applyFont="1" applyProtection="1">
      <protection locked="0"/>
    </xf>
    <xf numFmtId="2" fontId="14" fillId="26" borderId="6" xfId="6" applyNumberFormat="1" applyFont="1" applyFill="1" applyBorder="1" applyAlignment="1" applyProtection="1">
      <alignment vertical="top"/>
    </xf>
    <xf numFmtId="170" fontId="12" fillId="26" borderId="6" xfId="3" applyNumberFormat="1" applyFont="1" applyFill="1" applyBorder="1" applyAlignment="1" applyProtection="1">
      <alignment vertical="top"/>
    </xf>
    <xf numFmtId="42" fontId="14" fillId="26" borderId="21" xfId="3" applyNumberFormat="1" applyFont="1" applyFill="1" applyBorder="1" applyAlignment="1" applyProtection="1">
      <alignment vertical="top"/>
    </xf>
    <xf numFmtId="42" fontId="12" fillId="26" borderId="6" xfId="3" applyNumberFormat="1" applyFont="1" applyFill="1" applyBorder="1" applyAlignment="1" applyProtection="1">
      <alignment vertical="top"/>
    </xf>
    <xf numFmtId="42" fontId="12" fillId="26" borderId="21" xfId="3" applyNumberFormat="1" applyFont="1" applyFill="1" applyBorder="1" applyAlignment="1" applyProtection="1">
      <alignment vertical="top"/>
    </xf>
    <xf numFmtId="170" fontId="12" fillId="26" borderId="12" xfId="3" applyNumberFormat="1" applyFont="1" applyFill="1" applyBorder="1" applyAlignment="1" applyProtection="1">
      <alignment vertical="top"/>
    </xf>
    <xf numFmtId="42" fontId="12" fillId="26" borderId="35" xfId="0" applyNumberFormat="1" applyFont="1" applyFill="1" applyBorder="1" applyAlignment="1">
      <alignment vertical="top"/>
    </xf>
    <xf numFmtId="170" fontId="12" fillId="26" borderId="36" xfId="3" applyNumberFormat="1" applyFont="1" applyFill="1" applyBorder="1" applyAlignment="1" applyProtection="1">
      <alignment vertical="top"/>
    </xf>
    <xf numFmtId="42" fontId="12" fillId="26" borderId="37" xfId="0" applyNumberFormat="1" applyFont="1" applyFill="1" applyBorder="1" applyAlignment="1">
      <alignment vertical="top"/>
    </xf>
    <xf numFmtId="2" fontId="12" fillId="26" borderId="6" xfId="0" applyNumberFormat="1" applyFont="1" applyFill="1" applyBorder="1" applyAlignment="1">
      <alignment vertical="top"/>
    </xf>
    <xf numFmtId="10" fontId="14" fillId="26" borderId="6" xfId="3" applyNumberFormat="1" applyFont="1" applyFill="1" applyBorder="1" applyAlignment="1" applyProtection="1">
      <alignment vertical="top"/>
    </xf>
    <xf numFmtId="9" fontId="14" fillId="26" borderId="6" xfId="0" applyNumberFormat="1" applyFont="1" applyFill="1" applyBorder="1" applyAlignment="1" applyProtection="1">
      <alignment vertical="top"/>
      <protection locked="0"/>
    </xf>
    <xf numFmtId="42" fontId="12" fillId="26" borderId="24" xfId="3" applyNumberFormat="1" applyFont="1" applyFill="1" applyBorder="1" applyAlignment="1" applyProtection="1">
      <alignment vertical="top"/>
    </xf>
    <xf numFmtId="42" fontId="12" fillId="26" borderId="9" xfId="3" applyNumberFormat="1" applyFont="1" applyFill="1" applyBorder="1" applyAlignment="1" applyProtection="1">
      <alignment vertical="top"/>
    </xf>
    <xf numFmtId="42" fontId="12" fillId="26" borderId="28" xfId="3" applyNumberFormat="1" applyFont="1" applyFill="1" applyBorder="1" applyAlignment="1" applyProtection="1">
      <alignment vertical="top"/>
    </xf>
    <xf numFmtId="42" fontId="12" fillId="26" borderId="38" xfId="3" applyNumberFormat="1" applyFont="1" applyFill="1" applyBorder="1" applyAlignment="1" applyProtection="1">
      <alignment vertical="top"/>
    </xf>
    <xf numFmtId="42" fontId="12" fillId="26" borderId="31" xfId="3" applyNumberFormat="1" applyFont="1" applyFill="1" applyBorder="1" applyAlignment="1" applyProtection="1">
      <alignment vertical="top"/>
    </xf>
    <xf numFmtId="42" fontId="12" fillId="26" borderId="37" xfId="3" applyNumberFormat="1" applyFont="1" applyFill="1" applyBorder="1" applyAlignment="1" applyProtection="1">
      <alignment vertical="top"/>
    </xf>
    <xf numFmtId="42" fontId="14" fillId="26" borderId="20" xfId="3" applyNumberFormat="1" applyFont="1" applyFill="1" applyBorder="1" applyAlignment="1" applyProtection="1">
      <alignment vertical="top"/>
    </xf>
    <xf numFmtId="42" fontId="12" fillId="26" borderId="20" xfId="3" applyNumberFormat="1" applyFont="1" applyFill="1" applyBorder="1" applyAlignment="1" applyProtection="1">
      <alignment vertical="top"/>
    </xf>
    <xf numFmtId="0" fontId="33" fillId="16" borderId="0" xfId="0" applyFont="1" applyFill="1" applyAlignment="1">
      <alignment horizontal="left" vertical="top" wrapText="1" indent="2"/>
    </xf>
    <xf numFmtId="0" fontId="14" fillId="0" borderId="14" xfId="0" applyFont="1" applyBorder="1" applyAlignment="1">
      <alignment horizontal="left"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14" fontId="14" fillId="0" borderId="6" xfId="0" applyNumberFormat="1" applyFont="1" applyBorder="1" applyAlignment="1" applyProtection="1">
      <alignment horizontal="center" vertical="top"/>
      <protection locked="0"/>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2" fillId="0" borderId="0" xfId="0" applyFont="1" applyAlignment="1">
      <alignment vertical="top" wrapText="1"/>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4" fillId="7"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0" borderId="6" xfId="0" applyFont="1" applyBorder="1" applyAlignment="1">
      <alignment horizontal="left" vertical="top"/>
    </xf>
    <xf numFmtId="0" fontId="1" fillId="0" borderId="6" xfId="4" applyFont="1" applyBorder="1" applyAlignment="1">
      <alignment vertical="top" wrapText="1"/>
    </xf>
    <xf numFmtId="171" fontId="8" fillId="0" borderId="27" xfId="4" applyNumberFormat="1" applyFont="1" applyBorder="1" applyAlignment="1">
      <alignment vertical="top"/>
    </xf>
    <xf numFmtId="171" fontId="8" fillId="0" borderId="0" xfId="4" applyNumberFormat="1" applyFont="1" applyAlignment="1">
      <alignment vertical="top"/>
    </xf>
    <xf numFmtId="171" fontId="8" fillId="0" borderId="25" xfId="4" applyNumberFormat="1" applyFont="1" applyBorder="1" applyAlignment="1">
      <alignment vertical="top"/>
    </xf>
    <xf numFmtId="0" fontId="12" fillId="0" borderId="14" xfId="0" applyFont="1" applyBorder="1" applyAlignment="1">
      <alignment vertical="top"/>
    </xf>
    <xf numFmtId="0" fontId="14" fillId="0" borderId="7" xfId="0" applyFont="1" applyBorder="1" applyAlignment="1">
      <alignment vertical="top"/>
    </xf>
    <xf numFmtId="0" fontId="12" fillId="0" borderId="14" xfId="0" applyFont="1" applyBorder="1" applyAlignment="1">
      <alignment horizontal="left" vertical="top"/>
    </xf>
    <xf numFmtId="0" fontId="14" fillId="0" borderId="1" xfId="0" applyFont="1" applyBorder="1" applyAlignment="1">
      <alignment horizontal="center" vertical="top"/>
    </xf>
    <xf numFmtId="0" fontId="12" fillId="16" borderId="6" xfId="0" applyFont="1" applyFill="1" applyBorder="1" applyAlignment="1">
      <alignmen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49" fontId="12" fillId="0" borderId="7" xfId="3" applyNumberFormat="1" applyFont="1" applyBorder="1" applyAlignment="1" applyProtection="1">
      <alignment horizontal="center" vertical="center"/>
    </xf>
    <xf numFmtId="14" fontId="1" fillId="0" borderId="0" xfId="0" applyNumberFormat="1" applyFont="1" applyAlignment="1">
      <alignment horizontal="center"/>
    </xf>
    <xf numFmtId="44" fontId="1" fillId="0" borderId="0" xfId="3" applyFont="1" applyAlignment="1"/>
    <xf numFmtId="14" fontId="14" fillId="13" borderId="0" xfId="0" applyNumberFormat="1" applyFont="1" applyFill="1" applyAlignment="1" applyProtection="1">
      <alignment horizontal="right" vertical="top"/>
      <protection locked="0"/>
    </xf>
    <xf numFmtId="167" fontId="14" fillId="13" borderId="0" xfId="0" applyNumberFormat="1" applyFont="1" applyFill="1" applyAlignment="1" applyProtection="1">
      <alignment vertical="top"/>
      <protection locked="0"/>
    </xf>
    <xf numFmtId="9" fontId="14" fillId="13" borderId="0" xfId="0" applyNumberFormat="1" applyFont="1" applyFill="1" applyAlignment="1" applyProtection="1">
      <alignment vertical="top"/>
      <protection locked="0"/>
    </xf>
    <xf numFmtId="0" fontId="14" fillId="13" borderId="0" xfId="0" applyFont="1" applyFill="1" applyAlignment="1" applyProtection="1">
      <alignment vertical="top"/>
      <protection locked="0"/>
    </xf>
    <xf numFmtId="170" fontId="14" fillId="13" borderId="0" xfId="3" applyNumberFormat="1" applyFont="1" applyFill="1" applyAlignment="1" applyProtection="1">
      <alignment vertical="top"/>
      <protection locked="0"/>
    </xf>
    <xf numFmtId="0" fontId="14" fillId="13" borderId="0" xfId="0" applyFont="1" applyFill="1" applyAlignment="1">
      <alignment vertical="top"/>
    </xf>
    <xf numFmtId="164" fontId="14" fillId="13" borderId="3" xfId="0" applyNumberFormat="1" applyFont="1" applyFill="1" applyBorder="1" applyAlignment="1">
      <alignment vertical="top"/>
    </xf>
    <xf numFmtId="0" fontId="1" fillId="0" borderId="1" xfId="0" applyFont="1" applyBorder="1" applyAlignment="1" applyProtection="1">
      <alignment horizontal="left"/>
      <protection locked="0"/>
    </xf>
    <xf numFmtId="0" fontId="0" fillId="13" borderId="0" xfId="0" applyFill="1"/>
    <xf numFmtId="0" fontId="1" fillId="13" borderId="0" xfId="0" applyFont="1" applyFill="1" applyAlignment="1" applyProtection="1">
      <alignment horizontal="right"/>
      <protection locked="0"/>
    </xf>
    <xf numFmtId="0" fontId="0" fillId="13" borderId="0" xfId="0" applyFill="1" applyProtection="1">
      <protection locked="0"/>
    </xf>
    <xf numFmtId="10" fontId="0" fillId="13" borderId="0" xfId="0" applyNumberFormat="1" applyFill="1"/>
    <xf numFmtId="9" fontId="11" fillId="0" borderId="0" xfId="0" applyNumberFormat="1" applyFont="1" applyAlignment="1">
      <alignment horizontal="center"/>
    </xf>
    <xf numFmtId="0" fontId="1" fillId="3" borderId="20" xfId="0" applyFont="1" applyFill="1" applyBorder="1" applyAlignment="1">
      <alignment horizontal="center" wrapText="1"/>
    </xf>
    <xf numFmtId="0" fontId="1" fillId="3" borderId="6" xfId="0" applyFont="1" applyFill="1" applyBorder="1" applyAlignment="1">
      <alignment horizontal="center" wrapText="1"/>
    </xf>
    <xf numFmtId="0" fontId="1" fillId="3" borderId="21" xfId="0" applyFont="1" applyFill="1" applyBorder="1" applyAlignment="1">
      <alignment horizontal="center" wrapText="1"/>
    </xf>
    <xf numFmtId="0" fontId="1" fillId="2" borderId="20" xfId="0" applyFont="1" applyFill="1" applyBorder="1" applyAlignment="1">
      <alignment horizontal="center" wrapText="1"/>
    </xf>
    <xf numFmtId="0" fontId="1" fillId="2" borderId="6" xfId="0" applyFont="1" applyFill="1" applyBorder="1" applyAlignment="1">
      <alignment horizontal="center" wrapText="1"/>
    </xf>
    <xf numFmtId="0" fontId="1" fillId="2" borderId="21" xfId="0" applyFont="1" applyFill="1" applyBorder="1" applyAlignment="1">
      <alignment horizontal="center" wrapText="1"/>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0" fontId="1" fillId="4" borderId="21" xfId="0"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0" fontId="1" fillId="12" borderId="25" xfId="0" applyFont="1" applyFill="1" applyBorder="1" applyAlignment="1">
      <alignment horizontal="center" wrapText="1"/>
    </xf>
    <xf numFmtId="0" fontId="1" fillId="12" borderId="14" xfId="0" applyFont="1" applyFill="1" applyBorder="1" applyAlignment="1">
      <alignment horizontal="center" wrapText="1"/>
    </xf>
    <xf numFmtId="0" fontId="0" fillId="3" borderId="20" xfId="0" applyFill="1" applyBorder="1" applyAlignment="1">
      <alignment horizontal="center"/>
    </xf>
    <xf numFmtId="0" fontId="6" fillId="3" borderId="6" xfId="0" applyFont="1"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6" fillId="2" borderId="6" xfId="0" applyFont="1" applyFill="1" applyBorder="1" applyAlignment="1">
      <alignment horizontal="center"/>
    </xf>
    <xf numFmtId="0" fontId="1" fillId="2" borderId="21" xfId="0" applyFont="1" applyFill="1" applyBorder="1" applyAlignment="1">
      <alignment horizontal="center"/>
    </xf>
    <xf numFmtId="0" fontId="0" fillId="4" borderId="20" xfId="0" applyFill="1" applyBorder="1" applyAlignment="1">
      <alignment horizontal="center"/>
    </xf>
    <xf numFmtId="0" fontId="6" fillId="4" borderId="6" xfId="0" applyFont="1" applyFill="1" applyBorder="1" applyAlignment="1">
      <alignment horizontal="center"/>
    </xf>
    <xf numFmtId="0" fontId="0" fillId="4" borderId="21" xfId="0" applyFill="1" applyBorder="1" applyAlignment="1">
      <alignment horizontal="center"/>
    </xf>
    <xf numFmtId="0" fontId="1" fillId="12" borderId="21" xfId="0" applyFont="1" applyFill="1" applyBorder="1" applyAlignment="1">
      <alignment horizontal="center" wrapText="1"/>
    </xf>
    <xf numFmtId="42" fontId="0" fillId="0" borderId="21" xfId="0" applyNumberFormat="1" applyBorder="1"/>
    <xf numFmtId="14" fontId="7" fillId="0" borderId="31" xfId="0" applyNumberFormat="1" applyFont="1" applyBorder="1" applyAlignment="1">
      <alignment horizontal="right"/>
    </xf>
    <xf numFmtId="14" fontId="6" fillId="0" borderId="32" xfId="0" applyNumberFormat="1" applyFont="1" applyBorder="1"/>
    <xf numFmtId="0" fontId="1" fillId="13" borderId="0" xfId="0" applyFont="1" applyFill="1"/>
    <xf numFmtId="14" fontId="1" fillId="13" borderId="0" xfId="0" applyNumberFormat="1" applyFont="1" applyFill="1"/>
    <xf numFmtId="0" fontId="0" fillId="15" borderId="0" xfId="0" applyFill="1"/>
    <xf numFmtId="0" fontId="14" fillId="13" borderId="0" xfId="0" applyFont="1" applyFill="1"/>
    <xf numFmtId="14" fontId="14" fillId="13" borderId="0" xfId="0" applyNumberFormat="1" applyFont="1" applyFill="1"/>
    <xf numFmtId="0" fontId="14" fillId="15" borderId="0" xfId="0" applyFont="1" applyFill="1"/>
    <xf numFmtId="0" fontId="1" fillId="3" borderId="6" xfId="0" applyFont="1" applyFill="1" applyBorder="1" applyAlignment="1">
      <alignment horizontal="center"/>
    </xf>
    <xf numFmtId="0" fontId="1" fillId="3" borderId="21" xfId="0" applyFont="1" applyFill="1" applyBorder="1" applyAlignment="1">
      <alignment horizontal="center"/>
    </xf>
    <xf numFmtId="0" fontId="1" fillId="2" borderId="6" xfId="0" applyFont="1" applyFill="1" applyBorder="1" applyAlignment="1">
      <alignment horizontal="center"/>
    </xf>
    <xf numFmtId="0" fontId="1" fillId="4" borderId="20" xfId="0" applyFont="1" applyFill="1" applyBorder="1" applyAlignment="1">
      <alignment horizontal="center"/>
    </xf>
    <xf numFmtId="0" fontId="1" fillId="4" borderId="6" xfId="0" applyFont="1" applyFill="1" applyBorder="1" applyAlignment="1">
      <alignment horizontal="center"/>
    </xf>
    <xf numFmtId="0" fontId="1" fillId="4" borderId="21" xfId="0" applyFont="1" applyFill="1" applyBorder="1" applyAlignment="1">
      <alignment horizontal="center"/>
    </xf>
    <xf numFmtId="168" fontId="1" fillId="5" borderId="6" xfId="0" applyNumberFormat="1" applyFont="1" applyFill="1" applyBorder="1" applyAlignment="1">
      <alignment horizontal="center" wrapText="1"/>
    </xf>
    <xf numFmtId="168" fontId="1" fillId="6" borderId="6" xfId="0" applyNumberFormat="1" applyFont="1" applyFill="1" applyBorder="1" applyAlignment="1">
      <alignment horizontal="center" wrapText="1"/>
    </xf>
    <xf numFmtId="168" fontId="1" fillId="7" borderId="6" xfId="0" applyNumberFormat="1" applyFont="1" applyFill="1" applyBorder="1" applyAlignment="1">
      <alignment horizontal="center" wrapText="1"/>
    </xf>
    <xf numFmtId="168" fontId="1" fillId="8" borderId="6" xfId="0" applyNumberFormat="1" applyFont="1" applyFill="1" applyBorder="1" applyAlignment="1">
      <alignment horizontal="center" wrapText="1"/>
    </xf>
    <xf numFmtId="168" fontId="1" fillId="9" borderId="6" xfId="0" applyNumberFormat="1" applyFont="1" applyFill="1" applyBorder="1" applyAlignment="1">
      <alignment horizontal="center" wrapText="1"/>
    </xf>
    <xf numFmtId="168" fontId="1" fillId="10" borderId="6" xfId="0" applyNumberFormat="1" applyFont="1" applyFill="1" applyBorder="1" applyAlignment="1">
      <alignment horizontal="center" wrapText="1"/>
    </xf>
    <xf numFmtId="168" fontId="1" fillId="11" borderId="6" xfId="0" applyNumberFormat="1" applyFont="1" applyFill="1" applyBorder="1" applyAlignment="1">
      <alignment horizontal="center" wrapText="1"/>
    </xf>
    <xf numFmtId="168" fontId="1" fillId="12" borderId="14" xfId="0" applyNumberFormat="1" applyFont="1" applyFill="1" applyBorder="1" applyAlignment="1">
      <alignment horizontal="center" wrapText="1"/>
    </xf>
    <xf numFmtId="9" fontId="0" fillId="13" borderId="0" xfId="5" applyFont="1" applyFill="1" applyProtection="1"/>
    <xf numFmtId="14" fontId="1" fillId="0" borderId="0" xfId="0" applyNumberFormat="1" applyFont="1"/>
    <xf numFmtId="14" fontId="6" fillId="0" borderId="0" xfId="0" applyNumberFormat="1" applyFont="1" applyAlignment="1">
      <alignment horizontal="center" wrapText="1"/>
    </xf>
    <xf numFmtId="172" fontId="12" fillId="26" borderId="9" xfId="0" applyNumberFormat="1" applyFont="1" applyFill="1" applyBorder="1" applyAlignment="1">
      <alignment vertical="top"/>
    </xf>
    <xf numFmtId="49" fontId="14" fillId="11" borderId="14" xfId="0" applyNumberFormat="1" applyFont="1" applyFill="1" applyBorder="1" applyAlignment="1">
      <alignment horizontal="center" vertical="center" wrapText="1"/>
    </xf>
    <xf numFmtId="173" fontId="14" fillId="11" borderId="14" xfId="0" applyNumberFormat="1" applyFont="1" applyFill="1" applyBorder="1" applyAlignment="1">
      <alignment horizontal="center" vertical="center" wrapText="1"/>
    </xf>
    <xf numFmtId="168" fontId="12" fillId="14" borderId="2" xfId="0" applyNumberFormat="1" applyFont="1" applyFill="1" applyBorder="1" applyAlignment="1">
      <alignment horizontal="center" vertical="center" wrapText="1"/>
    </xf>
    <xf numFmtId="168" fontId="12" fillId="14" borderId="29" xfId="0" applyNumberFormat="1" applyFont="1" applyFill="1" applyBorder="1" applyAlignment="1">
      <alignment horizontal="center" vertical="center" wrapText="1"/>
    </xf>
    <xf numFmtId="49" fontId="14" fillId="14" borderId="12" xfId="0" applyNumberFormat="1" applyFont="1" applyFill="1" applyBorder="1" applyAlignment="1">
      <alignment horizontal="center" vertical="center" wrapText="1"/>
    </xf>
    <xf numFmtId="168" fontId="14" fillId="11" borderId="14" xfId="0" applyNumberFormat="1" applyFont="1" applyFill="1" applyBorder="1" applyAlignment="1">
      <alignment horizontal="center" vertical="center" wrapText="1"/>
    </xf>
    <xf numFmtId="0" fontId="14" fillId="14" borderId="42" xfId="0" applyFont="1" applyFill="1" applyBorder="1" applyAlignment="1">
      <alignment horizontal="center" vertical="center" wrapText="1"/>
    </xf>
    <xf numFmtId="49" fontId="14" fillId="14" borderId="55" xfId="0" applyNumberFormat="1" applyFont="1" applyFill="1" applyBorder="1" applyAlignment="1">
      <alignment horizontal="center" vertical="center" wrapText="1"/>
    </xf>
    <xf numFmtId="168" fontId="12" fillId="14" borderId="18" xfId="0" applyNumberFormat="1" applyFont="1" applyFill="1" applyBorder="1" applyAlignment="1">
      <alignment horizontal="center" vertical="center" wrapText="1"/>
    </xf>
    <xf numFmtId="0" fontId="14" fillId="0" borderId="20" xfId="0" applyFont="1" applyBorder="1" applyAlignment="1">
      <alignment horizontal="left" vertical="top"/>
    </xf>
    <xf numFmtId="42" fontId="14" fillId="0" borderId="20" xfId="3" applyNumberFormat="1" applyFont="1" applyBorder="1" applyAlignment="1" applyProtection="1">
      <alignment horizontal="left" vertical="top"/>
    </xf>
    <xf numFmtId="42" fontId="14" fillId="0" borderId="25" xfId="3" applyNumberFormat="1" applyFont="1" applyBorder="1" applyAlignment="1" applyProtection="1">
      <alignment horizontal="left" vertical="top"/>
    </xf>
    <xf numFmtId="10" fontId="14" fillId="0" borderId="25" xfId="5" applyNumberFormat="1" applyFont="1" applyBorder="1" applyAlignment="1">
      <alignment horizontal="right" vertical="top"/>
    </xf>
    <xf numFmtId="42" fontId="12" fillId="0" borderId="25" xfId="3" applyNumberFormat="1" applyFont="1" applyBorder="1" applyAlignment="1" applyProtection="1">
      <alignment horizontal="left" vertical="top"/>
    </xf>
    <xf numFmtId="42" fontId="12" fillId="0" borderId="42" xfId="3" applyNumberFormat="1" applyFont="1" applyBorder="1" applyAlignment="1">
      <alignment horizontal="left" vertical="top"/>
    </xf>
    <xf numFmtId="42" fontId="12" fillId="0" borderId="25" xfId="3" applyNumberFormat="1" applyFont="1" applyBorder="1" applyAlignment="1">
      <alignment horizontal="left" vertical="top"/>
    </xf>
    <xf numFmtId="42" fontId="14" fillId="0" borderId="26" xfId="3" applyNumberFormat="1" applyFont="1" applyBorder="1" applyAlignment="1" applyProtection="1">
      <alignment horizontal="left" vertical="top"/>
    </xf>
    <xf numFmtId="42" fontId="14" fillId="0" borderId="25" xfId="0" applyNumberFormat="1" applyFont="1" applyBorder="1" applyAlignment="1">
      <alignment horizontal="left" vertical="top"/>
    </xf>
    <xf numFmtId="42" fontId="14" fillId="0" borderId="27" xfId="3" applyNumberFormat="1" applyFont="1" applyBorder="1" applyAlignment="1" applyProtection="1">
      <alignment horizontal="left" vertical="top"/>
    </xf>
    <xf numFmtId="44" fontId="14" fillId="0" borderId="25" xfId="3" applyFont="1" applyBorder="1" applyAlignment="1">
      <alignment horizontal="left" vertical="top"/>
    </xf>
    <xf numFmtId="44" fontId="12" fillId="0" borderId="10" xfId="3" applyFont="1" applyBorder="1" applyAlignment="1">
      <alignment horizontal="left" vertical="top"/>
    </xf>
    <xf numFmtId="173" fontId="14" fillId="14" borderId="14" xfId="0" applyNumberFormat="1" applyFont="1" applyFill="1" applyBorder="1" applyAlignment="1">
      <alignment horizontal="center" vertical="center" wrapText="1"/>
    </xf>
    <xf numFmtId="14" fontId="74" fillId="16" borderId="0" xfId="0" applyNumberFormat="1" applyFont="1" applyFill="1" applyAlignment="1">
      <alignment horizontal="center"/>
    </xf>
    <xf numFmtId="170" fontId="75" fillId="16" borderId="0" xfId="3" applyNumberFormat="1" applyFont="1" applyFill="1" applyBorder="1" applyAlignment="1" applyProtection="1">
      <alignment horizontal="left" vertical="center"/>
    </xf>
    <xf numFmtId="0" fontId="33" fillId="16" borderId="0" xfId="0" applyFont="1" applyFill="1" applyAlignment="1">
      <alignment horizontal="left" wrapText="1" indent="6"/>
    </xf>
    <xf numFmtId="0" fontId="33" fillId="16" borderId="0" xfId="0" applyFont="1" applyFill="1" applyAlignment="1">
      <alignment horizontal="left" vertical="center" wrapText="1" indent="6"/>
    </xf>
    <xf numFmtId="0" fontId="51" fillId="16" borderId="0" xfId="0" applyFont="1" applyFill="1" applyAlignment="1">
      <alignment horizontal="left" vertical="center"/>
    </xf>
    <xf numFmtId="0" fontId="34" fillId="16" borderId="0" xfId="0" applyFont="1" applyFill="1" applyAlignment="1">
      <alignment horizontal="center" vertical="center"/>
    </xf>
    <xf numFmtId="0" fontId="35" fillId="3" borderId="0" xfId="0" applyFont="1" applyFill="1" applyAlignment="1">
      <alignment horizontal="left" vertical="center" indent="2"/>
    </xf>
    <xf numFmtId="0" fontId="45" fillId="16" borderId="0" xfId="0" applyFont="1" applyFill="1" applyAlignment="1">
      <alignment horizontal="left" vertical="center"/>
    </xf>
    <xf numFmtId="0" fontId="33" fillId="16" borderId="0" xfId="0" applyFont="1" applyFill="1" applyAlignment="1">
      <alignment horizontal="left" vertical="center" wrapText="1"/>
    </xf>
    <xf numFmtId="0" fontId="35" fillId="0" borderId="0" xfId="0" applyFont="1" applyAlignment="1">
      <alignment horizontal="left" indent="1"/>
    </xf>
    <xf numFmtId="0" fontId="33" fillId="16" borderId="0" xfId="0" applyFont="1" applyFill="1" applyAlignment="1">
      <alignment horizontal="left" vertical="top" wrapText="1" indent="2"/>
    </xf>
    <xf numFmtId="0" fontId="64" fillId="16" borderId="0" xfId="0" applyFont="1" applyFill="1" applyAlignment="1">
      <alignment horizontal="left" vertical="center" wrapText="1" indent="8"/>
    </xf>
    <xf numFmtId="0" fontId="44" fillId="16" borderId="0" xfId="0" applyFont="1" applyFill="1" applyAlignment="1">
      <alignment horizontal="left" vertical="center" wrapText="1" indent="8"/>
    </xf>
    <xf numFmtId="0" fontId="64" fillId="16" borderId="0" xfId="0" applyFont="1" applyFill="1" applyAlignment="1">
      <alignment horizontal="left" vertical="center" indent="7"/>
    </xf>
    <xf numFmtId="0" fontId="58" fillId="16" borderId="0" xfId="0" applyFont="1" applyFill="1" applyAlignment="1">
      <alignment horizontal="left" vertical="center" wrapText="1" indent="2"/>
    </xf>
    <xf numFmtId="0" fontId="35" fillId="27" borderId="0" xfId="0" applyFont="1" applyFill="1"/>
    <xf numFmtId="0" fontId="33" fillId="16" borderId="0" xfId="0" applyFont="1" applyFill="1" applyAlignment="1">
      <alignment horizontal="left" vertical="center" wrapText="1" indent="2"/>
    </xf>
    <xf numFmtId="0" fontId="33" fillId="16" borderId="0" xfId="0" applyFont="1" applyFill="1" applyAlignment="1">
      <alignment vertical="center" wrapText="1"/>
    </xf>
    <xf numFmtId="0" fontId="35" fillId="27" borderId="0" xfId="0" applyFont="1" applyFill="1" applyAlignment="1">
      <alignment horizontal="left"/>
    </xf>
    <xf numFmtId="0" fontId="33" fillId="16" borderId="0" xfId="0" applyFont="1" applyFill="1" applyAlignment="1">
      <alignment horizontal="left" vertical="center" wrapText="1" indent="1"/>
    </xf>
    <xf numFmtId="0" fontId="35" fillId="14" borderId="0" xfId="0" applyFont="1" applyFill="1" applyAlignment="1">
      <alignment horizontal="left" indent="1"/>
    </xf>
    <xf numFmtId="0" fontId="33" fillId="16" borderId="0" xfId="0" applyFont="1" applyFill="1" applyAlignment="1">
      <alignment horizontal="left" vertical="top" wrapText="1"/>
    </xf>
    <xf numFmtId="0" fontId="33" fillId="16" borderId="0" xfId="0" applyFont="1" applyFill="1" applyAlignment="1">
      <alignment horizontal="left" vertical="top" wrapText="1" indent="4"/>
    </xf>
    <xf numFmtId="0" fontId="45" fillId="16" borderId="0" xfId="0" applyFont="1" applyFill="1" applyAlignment="1">
      <alignment horizontal="left" vertical="center" wrapText="1" indent="9"/>
    </xf>
    <xf numFmtId="0" fontId="40" fillId="16" borderId="0" xfId="0" applyFont="1" applyFill="1" applyAlignment="1">
      <alignment horizontal="left" vertical="top" wrapText="1" indent="6"/>
    </xf>
    <xf numFmtId="0" fontId="33" fillId="16" borderId="0" xfId="0" applyFont="1" applyFill="1" applyAlignment="1">
      <alignment horizontal="left" vertical="top" wrapText="1" indent="6"/>
    </xf>
    <xf numFmtId="0" fontId="40" fillId="16" borderId="0" xfId="0" applyFont="1" applyFill="1" applyAlignment="1">
      <alignment horizontal="left" vertical="top" wrapText="1" indent="4"/>
    </xf>
    <xf numFmtId="0" fontId="44" fillId="16" borderId="0" xfId="0" applyFont="1" applyFill="1" applyAlignment="1">
      <alignment horizontal="left" vertical="center" wrapText="1" indent="7"/>
    </xf>
    <xf numFmtId="0" fontId="45" fillId="16" borderId="0" xfId="0" applyFont="1" applyFill="1" applyAlignment="1">
      <alignment horizontal="left" vertical="top" wrapText="1" indent="7"/>
    </xf>
    <xf numFmtId="0" fontId="44" fillId="12" borderId="0" xfId="0" applyFont="1" applyFill="1" applyAlignment="1">
      <alignment horizontal="left" vertical="center" wrapText="1" indent="8"/>
    </xf>
    <xf numFmtId="0" fontId="37" fillId="16" borderId="0" xfId="0" applyFont="1" applyFill="1" applyAlignment="1">
      <alignment horizontal="left" vertical="top" wrapText="1" indent="2"/>
    </xf>
    <xf numFmtId="0" fontId="46" fillId="16" borderId="0" xfId="0" applyFont="1" applyFill="1" applyAlignment="1">
      <alignment horizontal="left" vertical="top" wrapText="1" indent="6"/>
    </xf>
    <xf numFmtId="0" fontId="44" fillId="16" borderId="0" xfId="0" applyFont="1" applyFill="1" applyAlignment="1">
      <alignment horizontal="left" vertical="center" wrapText="1"/>
    </xf>
    <xf numFmtId="0" fontId="44" fillId="16" borderId="0" xfId="0" applyFont="1" applyFill="1" applyAlignment="1">
      <alignment horizontal="left" vertical="center"/>
    </xf>
    <xf numFmtId="0" fontId="45" fillId="16" borderId="0" xfId="0" applyFont="1" applyFill="1" applyAlignment="1">
      <alignment horizontal="left" vertical="center" wrapText="1" indent="7"/>
    </xf>
    <xf numFmtId="0" fontId="69" fillId="16" borderId="0" xfId="7" applyFont="1" applyFill="1" applyAlignment="1">
      <alignment horizontal="left" vertical="center" indent="4"/>
    </xf>
    <xf numFmtId="0" fontId="69" fillId="16" borderId="0" xfId="7" applyFont="1" applyFill="1" applyAlignment="1">
      <alignment horizontal="left" vertical="center" indent="5"/>
    </xf>
    <xf numFmtId="0" fontId="70" fillId="16" borderId="0" xfId="0" applyFont="1" applyFill="1" applyAlignment="1">
      <alignment horizontal="left" vertical="center" indent="5"/>
    </xf>
    <xf numFmtId="0" fontId="56" fillId="0" borderId="0" xfId="0" applyFont="1" applyAlignment="1">
      <alignment horizontal="left" vertical="center" wrapText="1" indent="1"/>
    </xf>
    <xf numFmtId="0" fontId="32" fillId="16" borderId="0" xfId="0" applyFont="1" applyFill="1" applyAlignment="1">
      <alignment horizontal="left" vertical="center"/>
    </xf>
    <xf numFmtId="0" fontId="31" fillId="16" borderId="0" xfId="0" applyFont="1" applyFill="1" applyAlignment="1">
      <alignment horizontal="center" vertical="center"/>
    </xf>
    <xf numFmtId="0" fontId="14" fillId="0" borderId="7" xfId="0" applyFont="1" applyBorder="1" applyAlignment="1">
      <alignment horizontal="left" vertical="top"/>
    </xf>
    <xf numFmtId="0" fontId="14" fillId="0" borderId="5" xfId="0" applyFont="1" applyBorder="1" applyAlignment="1">
      <alignment horizontal="left" vertical="top"/>
    </xf>
    <xf numFmtId="49" fontId="12" fillId="0" borderId="13" xfId="3" applyNumberFormat="1" applyFont="1" applyBorder="1" applyAlignment="1" applyProtection="1">
      <alignment horizontal="center" vertical="center"/>
    </xf>
    <xf numFmtId="49" fontId="12" fillId="0" borderId="9" xfId="3" applyNumberFormat="1" applyFont="1" applyBorder="1" applyAlignment="1" applyProtection="1">
      <alignment horizontal="center" vertical="center"/>
    </xf>
    <xf numFmtId="49" fontId="12" fillId="0" borderId="4" xfId="3" applyNumberFormat="1" applyFont="1" applyBorder="1" applyAlignment="1" applyProtection="1">
      <alignment horizontal="center" vertical="center"/>
    </xf>
    <xf numFmtId="0" fontId="14" fillId="0" borderId="14" xfId="0" applyFont="1" applyBorder="1" applyAlignment="1">
      <alignment horizontal="left" vertical="top"/>
    </xf>
    <xf numFmtId="0" fontId="12" fillId="16" borderId="0" xfId="0" applyFont="1" applyFill="1" applyAlignment="1">
      <alignment horizontal="center" vertical="center"/>
    </xf>
    <xf numFmtId="49" fontId="14" fillId="11" borderId="26"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14" fillId="11" borderId="43" xfId="0" applyNumberFormat="1" applyFont="1" applyFill="1" applyBorder="1" applyAlignment="1">
      <alignment horizontal="center" vertical="center" wrapText="1"/>
    </xf>
    <xf numFmtId="14" fontId="14" fillId="0" borderId="26"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3" xfId="3" applyNumberFormat="1" applyFont="1" applyFill="1" applyBorder="1" applyAlignment="1" applyProtection="1">
      <alignment horizontal="center" vertical="top"/>
      <protection locked="0"/>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2" fillId="16" borderId="9" xfId="0" applyFont="1" applyFill="1" applyBorder="1" applyAlignment="1">
      <alignment horizontal="center" vertical="center"/>
    </xf>
    <xf numFmtId="0" fontId="14" fillId="3" borderId="2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43" xfId="0" applyFont="1" applyFill="1" applyBorder="1" applyAlignment="1">
      <alignment horizontal="center" vertical="center" wrapText="1"/>
    </xf>
    <xf numFmtId="49" fontId="14" fillId="2" borderId="26"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43" xfId="0" applyNumberFormat="1" applyFont="1" applyFill="1" applyBorder="1" applyAlignment="1">
      <alignment horizontal="center" vertical="center" wrapText="1"/>
    </xf>
    <xf numFmtId="49" fontId="14" fillId="4" borderId="26"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43" xfId="0" applyNumberFormat="1" applyFont="1" applyFill="1" applyBorder="1" applyAlignment="1">
      <alignment horizontal="center" vertical="center" wrapText="1"/>
    </xf>
    <xf numFmtId="49" fontId="14" fillId="5" borderId="26" xfId="0" applyNumberFormat="1" applyFont="1" applyFill="1" applyBorder="1" applyAlignment="1">
      <alignment horizontal="center" vertical="center" wrapText="1"/>
    </xf>
    <xf numFmtId="49" fontId="14" fillId="5" borderId="7" xfId="0" applyNumberFormat="1" applyFont="1" applyFill="1" applyBorder="1" applyAlignment="1">
      <alignment horizontal="center" vertical="center" wrapText="1"/>
    </xf>
    <xf numFmtId="49" fontId="14" fillId="5" borderId="43" xfId="0" applyNumberFormat="1" applyFont="1" applyFill="1" applyBorder="1" applyAlignment="1">
      <alignment horizontal="center" vertical="center" wrapText="1"/>
    </xf>
    <xf numFmtId="49" fontId="14" fillId="6" borderId="26" xfId="0" applyNumberFormat="1" applyFont="1" applyFill="1" applyBorder="1" applyAlignment="1">
      <alignment horizontal="center" vertical="center" wrapText="1"/>
    </xf>
    <xf numFmtId="49" fontId="14" fillId="6" borderId="7" xfId="0" applyNumberFormat="1" applyFont="1" applyFill="1" applyBorder="1" applyAlignment="1">
      <alignment horizontal="center" vertical="center" wrapText="1"/>
    </xf>
    <xf numFmtId="49" fontId="14" fillId="6" borderId="43" xfId="0" applyNumberFormat="1" applyFont="1" applyFill="1" applyBorder="1" applyAlignment="1">
      <alignment horizontal="center" vertical="center" wrapText="1"/>
    </xf>
    <xf numFmtId="0" fontId="12" fillId="3" borderId="15"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49" fontId="14" fillId="7" borderId="26" xfId="0" applyNumberFormat="1" applyFont="1" applyFill="1" applyBorder="1" applyAlignment="1">
      <alignment horizontal="center" vertical="center" wrapText="1"/>
    </xf>
    <xf numFmtId="49" fontId="14" fillId="7" borderId="7" xfId="0" applyNumberFormat="1" applyFont="1" applyFill="1" applyBorder="1" applyAlignment="1">
      <alignment horizontal="center" vertical="center" wrapText="1"/>
    </xf>
    <xf numFmtId="49" fontId="14" fillId="7" borderId="43" xfId="0" applyNumberFormat="1" applyFont="1" applyFill="1" applyBorder="1" applyAlignment="1">
      <alignment horizontal="center" vertical="center" wrapText="1"/>
    </xf>
    <xf numFmtId="49" fontId="14" fillId="8" borderId="26" xfId="0" applyNumberFormat="1" applyFont="1" applyFill="1" applyBorder="1" applyAlignment="1">
      <alignment horizontal="center" vertical="center" wrapText="1"/>
    </xf>
    <xf numFmtId="49" fontId="14" fillId="8" borderId="7" xfId="0" applyNumberFormat="1" applyFont="1" applyFill="1" applyBorder="1" applyAlignment="1">
      <alignment horizontal="center" vertical="center" wrapText="1"/>
    </xf>
    <xf numFmtId="49" fontId="14" fillId="8" borderId="43" xfId="0" applyNumberFormat="1" applyFont="1" applyFill="1" applyBorder="1" applyAlignment="1">
      <alignment horizontal="center" vertical="center" wrapText="1"/>
    </xf>
    <xf numFmtId="49" fontId="14" fillId="9" borderId="26" xfId="0" applyNumberFormat="1" applyFont="1" applyFill="1" applyBorder="1" applyAlignment="1">
      <alignment horizontal="center" vertical="center" wrapText="1"/>
    </xf>
    <xf numFmtId="49" fontId="14" fillId="9" borderId="7" xfId="0" applyNumberFormat="1" applyFont="1" applyFill="1" applyBorder="1" applyAlignment="1">
      <alignment horizontal="center" vertical="center" wrapText="1"/>
    </xf>
    <xf numFmtId="49" fontId="14" fillId="9" borderId="43" xfId="0" applyNumberFormat="1" applyFont="1" applyFill="1" applyBorder="1" applyAlignment="1">
      <alignment horizontal="center" vertical="center" wrapText="1"/>
    </xf>
    <xf numFmtId="49" fontId="14" fillId="10" borderId="26" xfId="0" applyNumberFormat="1" applyFont="1" applyFill="1" applyBorder="1" applyAlignment="1">
      <alignment horizontal="center" vertical="center" wrapText="1"/>
    </xf>
    <xf numFmtId="49" fontId="14" fillId="10" borderId="7" xfId="0" applyNumberFormat="1" applyFont="1" applyFill="1" applyBorder="1" applyAlignment="1">
      <alignment horizontal="center" vertical="center" wrapText="1"/>
    </xf>
    <xf numFmtId="49" fontId="14" fillId="10" borderId="43" xfId="0" applyNumberFormat="1" applyFont="1" applyFill="1" applyBorder="1" applyAlignment="1">
      <alignment horizontal="center" vertical="center" wrapText="1"/>
    </xf>
    <xf numFmtId="49" fontId="14" fillId="0" borderId="26"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3" xfId="3" applyNumberFormat="1" applyFont="1" applyFill="1" applyBorder="1" applyAlignment="1" applyProtection="1">
      <alignment horizontal="center" vertical="top"/>
      <protection locked="0"/>
    </xf>
    <xf numFmtId="42" fontId="14" fillId="0" borderId="26"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3" xfId="0" applyNumberFormat="1" applyFont="1" applyBorder="1" applyAlignment="1" applyProtection="1">
      <alignment horizontal="left" vertical="top"/>
      <protection locked="0"/>
    </xf>
    <xf numFmtId="42" fontId="14" fillId="0" borderId="7" xfId="0" applyNumberFormat="1" applyFont="1" applyBorder="1" applyAlignment="1">
      <alignment horizontal="left" vertical="top"/>
    </xf>
    <xf numFmtId="0" fontId="12" fillId="16" borderId="14" xfId="0" applyFont="1" applyFill="1" applyBorder="1" applyAlignment="1">
      <alignment horizontal="center" vertical="center"/>
    </xf>
    <xf numFmtId="0" fontId="12" fillId="16" borderId="7" xfId="0" applyFont="1" applyFill="1" applyBorder="1" applyAlignment="1">
      <alignment horizontal="center" vertical="center"/>
    </xf>
    <xf numFmtId="0" fontId="12" fillId="16" borderId="5" xfId="0" applyFont="1" applyFill="1" applyBorder="1" applyAlignment="1">
      <alignment horizontal="center" vertical="center"/>
    </xf>
    <xf numFmtId="42" fontId="14" fillId="0" borderId="26" xfId="0" applyNumberFormat="1" applyFont="1" applyBorder="1" applyAlignment="1">
      <alignment horizontal="left" vertical="top"/>
    </xf>
    <xf numFmtId="42" fontId="14" fillId="0" borderId="43" xfId="0" applyNumberFormat="1" applyFont="1" applyBorder="1" applyAlignment="1">
      <alignment horizontal="left" vertical="top"/>
    </xf>
    <xf numFmtId="0" fontId="14" fillId="0" borderId="26" xfId="0" applyFont="1" applyBorder="1" applyAlignment="1">
      <alignment horizontal="center" vertical="top"/>
    </xf>
    <xf numFmtId="0" fontId="14" fillId="0" borderId="7" xfId="0" applyFont="1" applyBorder="1" applyAlignment="1">
      <alignment horizontal="center" vertical="top"/>
    </xf>
    <xf numFmtId="0" fontId="14" fillId="0" borderId="43" xfId="0" applyFont="1" applyBorder="1" applyAlignment="1">
      <alignment horizontal="center" vertical="top"/>
    </xf>
    <xf numFmtId="14" fontId="14" fillId="0" borderId="26" xfId="0" applyNumberFormat="1" applyFont="1" applyBorder="1" applyAlignment="1">
      <alignment horizontal="center" vertical="top"/>
    </xf>
    <xf numFmtId="14" fontId="14" fillId="0" borderId="7" xfId="0" applyNumberFormat="1" applyFont="1" applyBorder="1" applyAlignment="1">
      <alignment horizontal="center" vertical="top"/>
    </xf>
    <xf numFmtId="14" fontId="14" fillId="0" borderId="43" xfId="0" applyNumberFormat="1" applyFont="1" applyBorder="1" applyAlignment="1">
      <alignment horizontal="center" vertical="top"/>
    </xf>
    <xf numFmtId="0" fontId="12" fillId="16" borderId="6" xfId="0" applyFont="1" applyFill="1" applyBorder="1" applyAlignment="1">
      <alignment horizontal="center" vertical="center"/>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4" fillId="0" borderId="1" xfId="0" applyFont="1" applyBorder="1" applyAlignment="1">
      <alignment horizontal="left" vertical="top"/>
    </xf>
    <xf numFmtId="0" fontId="12" fillId="0" borderId="1" xfId="0" applyFont="1" applyBorder="1" applyAlignment="1">
      <alignment horizontal="left" vertical="top"/>
    </xf>
    <xf numFmtId="0" fontId="12" fillId="0" borderId="7" xfId="0" applyFont="1" applyBorder="1" applyAlignment="1">
      <alignment horizontal="left" vertical="top"/>
    </xf>
    <xf numFmtId="0" fontId="14" fillId="0" borderId="6" xfId="0" applyFont="1" applyBorder="1" applyAlignment="1">
      <alignment horizontal="center" vertical="top"/>
    </xf>
    <xf numFmtId="0" fontId="12" fillId="0" borderId="9" xfId="0" applyFont="1" applyBorder="1" applyAlignment="1">
      <alignment horizontal="left" vertical="top"/>
    </xf>
    <xf numFmtId="0" fontId="26" fillId="0" borderId="10" xfId="0" applyFont="1" applyBorder="1" applyAlignment="1">
      <alignment horizontal="left" vertical="top"/>
    </xf>
    <xf numFmtId="0" fontId="26" fillId="0" borderId="1" xfId="0" applyFont="1" applyBorder="1" applyAlignment="1">
      <alignment horizontal="left" vertical="top"/>
    </xf>
    <xf numFmtId="0" fontId="12" fillId="14" borderId="45" xfId="0" applyFont="1" applyFill="1" applyBorder="1" applyAlignment="1">
      <alignment horizontal="center" vertical="center" wrapText="1"/>
    </xf>
    <xf numFmtId="0" fontId="12" fillId="14" borderId="47" xfId="0" applyFont="1" applyFill="1" applyBorder="1" applyAlignment="1">
      <alignment horizontal="center" vertical="center" wrapText="1"/>
    </xf>
    <xf numFmtId="0" fontId="12" fillId="14" borderId="46" xfId="0" applyFont="1" applyFill="1" applyBorder="1" applyAlignment="1">
      <alignment horizontal="center" vertical="center" wrapText="1"/>
    </xf>
    <xf numFmtId="0" fontId="14" fillId="0" borderId="14" xfId="0" applyFont="1" applyBorder="1" applyAlignment="1">
      <alignment horizontal="center" vertical="top"/>
    </xf>
    <xf numFmtId="0" fontId="14" fillId="0" borderId="5" xfId="0" applyFont="1" applyBorder="1" applyAlignment="1">
      <alignment horizontal="center" vertical="top"/>
    </xf>
    <xf numFmtId="14" fontId="14" fillId="0" borderId="6" xfId="0" applyNumberFormat="1" applyFont="1" applyBorder="1" applyAlignment="1">
      <alignment horizontal="center" vertical="top"/>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9" fontId="14" fillId="0" borderId="13" xfId="5" applyFont="1" applyBorder="1" applyAlignment="1" applyProtection="1">
      <alignment horizontal="center" vertical="center"/>
    </xf>
    <xf numFmtId="9" fontId="14" fillId="0" borderId="11" xfId="5" applyFont="1" applyBorder="1" applyAlignment="1" applyProtection="1">
      <alignment horizontal="center" vertical="center"/>
    </xf>
    <xf numFmtId="9" fontId="14" fillId="0" borderId="10" xfId="5" applyFont="1" applyBorder="1" applyAlignment="1" applyProtection="1">
      <alignment horizontal="center" vertical="center"/>
    </xf>
    <xf numFmtId="0" fontId="14" fillId="0" borderId="0" xfId="0" applyFont="1" applyAlignment="1">
      <alignment horizontal="left" vertical="center"/>
    </xf>
    <xf numFmtId="0" fontId="12" fillId="0" borderId="10" xfId="0" applyFont="1" applyBorder="1" applyAlignment="1">
      <alignment horizontal="left" vertical="top"/>
    </xf>
    <xf numFmtId="10" fontId="14" fillId="0" borderId="7" xfId="0" applyNumberFormat="1" applyFont="1" applyBorder="1" applyAlignment="1">
      <alignment horizontal="left" vertical="top" wrapText="1"/>
    </xf>
    <xf numFmtId="0" fontId="14" fillId="26" borderId="14" xfId="0" applyFont="1" applyFill="1" applyBorder="1" applyAlignment="1" applyProtection="1">
      <alignment vertical="top"/>
      <protection locked="0"/>
    </xf>
    <xf numFmtId="0" fontId="14" fillId="26" borderId="7" xfId="0" applyFont="1" applyFill="1" applyBorder="1" applyAlignment="1" applyProtection="1">
      <alignment vertical="top"/>
      <protection locked="0"/>
    </xf>
    <xf numFmtId="0" fontId="14" fillId="0" borderId="7" xfId="0" applyFont="1" applyBorder="1" applyAlignment="1" applyProtection="1">
      <alignment horizontal="left" vertical="top"/>
      <protection locked="0"/>
    </xf>
    <xf numFmtId="10" fontId="14" fillId="0" borderId="7" xfId="0" applyNumberFormat="1" applyFont="1" applyBorder="1" applyAlignment="1" applyProtection="1">
      <alignment horizontal="left" vertical="top" wrapText="1"/>
      <protection locked="0"/>
    </xf>
    <xf numFmtId="0" fontId="14" fillId="0" borderId="14" xfId="0" applyFont="1" applyBorder="1" applyAlignment="1" applyProtection="1">
      <alignment horizontal="center" vertical="top"/>
      <protection locked="0"/>
    </xf>
    <xf numFmtId="0" fontId="14" fillId="0" borderId="7" xfId="0" applyFont="1" applyBorder="1" applyAlignment="1" applyProtection="1">
      <alignment horizontal="center" vertical="top"/>
      <protection locked="0"/>
    </xf>
    <xf numFmtId="0" fontId="14" fillId="0" borderId="5" xfId="0" applyFont="1" applyBorder="1" applyAlignment="1" applyProtection="1">
      <alignment horizontal="center" vertical="top"/>
      <protection locked="0"/>
    </xf>
    <xf numFmtId="0" fontId="14" fillId="0" borderId="14" xfId="0" applyFont="1" applyBorder="1" applyAlignment="1" applyProtection="1">
      <alignment horizontal="center" vertical="top" wrapText="1"/>
      <protection locked="0"/>
    </xf>
    <xf numFmtId="0" fontId="14" fillId="0" borderId="7" xfId="0" applyFont="1" applyBorder="1" applyAlignment="1" applyProtection="1">
      <alignment horizontal="center" vertical="top" wrapText="1"/>
      <protection locked="0"/>
    </xf>
    <xf numFmtId="0" fontId="14" fillId="0" borderId="5" xfId="0" applyFont="1" applyBorder="1" applyAlignment="1" applyProtection="1">
      <alignment horizontal="center" vertical="top" wrapText="1"/>
      <protection locked="0"/>
    </xf>
    <xf numFmtId="0" fontId="14" fillId="0" borderId="6" xfId="0" applyFont="1" applyBorder="1" applyAlignment="1" applyProtection="1">
      <alignment horizontal="center" vertical="top"/>
      <protection locked="0"/>
    </xf>
    <xf numFmtId="14" fontId="14" fillId="0" borderId="6" xfId="0" applyNumberFormat="1" applyFont="1" applyBorder="1" applyAlignment="1" applyProtection="1">
      <alignment horizontal="center" vertical="top"/>
      <protection locked="0"/>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0" fontId="14" fillId="0" borderId="10" xfId="0" applyFont="1" applyBorder="1" applyAlignment="1">
      <alignment horizontal="left" vertical="top"/>
    </xf>
    <xf numFmtId="9" fontId="73" fillId="16" borderId="3" xfId="5" applyFont="1" applyFill="1" applyBorder="1" applyAlignment="1" applyProtection="1">
      <alignment horizontal="center" vertical="center"/>
    </xf>
    <xf numFmtId="49" fontId="12" fillId="14" borderId="14" xfId="0" applyNumberFormat="1" applyFont="1" applyFill="1" applyBorder="1" applyAlignment="1" applyProtection="1">
      <alignment horizontal="left" vertical="top"/>
      <protection locked="0"/>
    </xf>
    <xf numFmtId="49" fontId="12" fillId="14" borderId="9" xfId="0" applyNumberFormat="1" applyFont="1" applyFill="1" applyBorder="1" applyAlignment="1" applyProtection="1">
      <alignment horizontal="left" vertical="top"/>
      <protection locked="0"/>
    </xf>
    <xf numFmtId="49" fontId="12" fillId="14" borderId="4" xfId="0" applyNumberFormat="1" applyFont="1" applyFill="1" applyBorder="1" applyAlignment="1" applyProtection="1">
      <alignment horizontal="left" vertical="top"/>
      <protection locked="0"/>
    </xf>
    <xf numFmtId="0" fontId="17" fillId="0" borderId="6" xfId="7" applyBorder="1" applyAlignment="1" applyProtection="1">
      <alignment horizontal="center" vertical="top"/>
      <protection locked="0"/>
    </xf>
    <xf numFmtId="0" fontId="12" fillId="0" borderId="7" xfId="0" applyFont="1" applyBorder="1" applyAlignment="1" applyProtection="1">
      <alignment horizontal="left" vertical="top"/>
      <protection locked="0"/>
    </xf>
    <xf numFmtId="0" fontId="14" fillId="0" borderId="1" xfId="0" applyFont="1" applyBorder="1" applyAlignment="1" applyProtection="1">
      <alignment horizontal="left" vertical="top"/>
      <protection locked="0"/>
    </xf>
    <xf numFmtId="0" fontId="14" fillId="0" borderId="48" xfId="0" applyFont="1" applyBorder="1" applyAlignment="1" applyProtection="1">
      <alignment horizontal="left" vertical="top"/>
      <protection locked="0"/>
    </xf>
    <xf numFmtId="0" fontId="14" fillId="0" borderId="49" xfId="0" applyFont="1" applyBorder="1" applyAlignment="1" applyProtection="1">
      <alignment horizontal="left" vertical="top"/>
      <protection locked="0"/>
    </xf>
    <xf numFmtId="0" fontId="14" fillId="0" borderId="50" xfId="0" applyFont="1" applyBorder="1" applyAlignment="1" applyProtection="1">
      <alignment horizontal="left" vertical="top"/>
      <protection locked="0"/>
    </xf>
    <xf numFmtId="0" fontId="14" fillId="0" borderId="26" xfId="0" applyFont="1" applyBorder="1" applyAlignment="1" applyProtection="1">
      <alignment horizontal="left" vertical="top"/>
      <protection locked="0"/>
    </xf>
    <xf numFmtId="0" fontId="14" fillId="0" borderId="43" xfId="0" applyFont="1" applyBorder="1" applyAlignment="1" applyProtection="1">
      <alignment horizontal="left" vertical="top"/>
      <protection locked="0"/>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4" fillId="17" borderId="42"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7" xfId="0" applyFont="1" applyFill="1" applyBorder="1" applyAlignment="1">
      <alignment horizontal="center" vertical="center" wrapText="1"/>
    </xf>
    <xf numFmtId="0" fontId="14" fillId="17" borderId="3" xfId="0" applyFont="1" applyFill="1" applyBorder="1" applyAlignment="1">
      <alignment horizontal="center" vertical="center" wrapText="1"/>
    </xf>
    <xf numFmtId="0" fontId="14" fillId="17" borderId="25"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1"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9" borderId="42"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7"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25"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1"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2"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7"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25"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1"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2" fillId="0" borderId="0" xfId="0" applyFont="1" applyAlignment="1">
      <alignment vertical="top" wrapText="1"/>
    </xf>
    <xf numFmtId="164" fontId="12" fillId="0" borderId="27" xfId="0" applyNumberFormat="1" applyFont="1" applyBorder="1" applyAlignment="1">
      <alignment horizontal="right" vertical="top"/>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2" fillId="4" borderId="39" xfId="0" applyFont="1" applyFill="1" applyBorder="1" applyAlignment="1" applyProtection="1">
      <alignment horizontal="center" vertical="top"/>
      <protection locked="0"/>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167" fontId="12" fillId="3" borderId="39" xfId="0" applyNumberFormat="1"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4" fontId="14" fillId="4" borderId="42"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27" xfId="0" applyNumberFormat="1" applyFont="1" applyFill="1" applyBorder="1" applyAlignment="1">
      <alignment horizontal="center" vertical="center" wrapText="1"/>
    </xf>
    <xf numFmtId="164" fontId="14" fillId="4" borderId="3" xfId="0" applyNumberFormat="1" applyFont="1" applyFill="1" applyBorder="1" applyAlignment="1">
      <alignment horizontal="center" vertical="center" wrapText="1"/>
    </xf>
    <xf numFmtId="164" fontId="14" fillId="4" borderId="25"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11"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0" fontId="12" fillId="5" borderId="39" xfId="0" applyFont="1" applyFill="1" applyBorder="1" applyAlignment="1" applyProtection="1">
      <alignment horizontal="center" vertical="top"/>
      <protection locked="0"/>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2"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7" xfId="0" applyFont="1" applyFill="1" applyBorder="1" applyAlignment="1">
      <alignment horizontal="center" vertical="center" wrapText="1"/>
    </xf>
    <xf numFmtId="0" fontId="14" fillId="7" borderId="3" xfId="0" applyFont="1" applyFill="1" applyBorder="1" applyAlignment="1">
      <alignment horizontal="center" vertical="center" wrapText="1"/>
    </xf>
    <xf numFmtId="0" fontId="14" fillId="7" borderId="25"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2"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7"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164" fontId="12" fillId="0" borderId="26"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4" fillId="5" borderId="42"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7" xfId="0" applyNumberFormat="1" applyFont="1" applyFill="1" applyBorder="1" applyAlignment="1">
      <alignment horizontal="center" vertical="center" wrapText="1"/>
    </xf>
    <xf numFmtId="164" fontId="14" fillId="5" borderId="3" xfId="0" applyNumberFormat="1" applyFont="1" applyFill="1" applyBorder="1" applyAlignment="1">
      <alignment horizontal="center" vertical="center" wrapText="1"/>
    </xf>
    <xf numFmtId="164" fontId="14" fillId="5" borderId="25"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1"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164" fontId="13" fillId="0" borderId="31" xfId="0" applyNumberFormat="1" applyFont="1" applyBorder="1" applyAlignment="1">
      <alignment horizontal="center" vertical="top"/>
    </xf>
    <xf numFmtId="0" fontId="14" fillId="8" borderId="42"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7"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8" borderId="25"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1" xfId="0" applyNumberFormat="1" applyFont="1" applyFill="1" applyBorder="1" applyAlignment="1">
      <alignment horizontal="center" vertical="center" wrapText="1"/>
    </xf>
    <xf numFmtId="9" fontId="14" fillId="3" borderId="3"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3" borderId="42"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7"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25" xfId="0" applyFont="1" applyFill="1" applyBorder="1" applyAlignment="1">
      <alignment horizontal="center" vertical="center"/>
    </xf>
    <xf numFmtId="0" fontId="14" fillId="3" borderId="8" xfId="0" applyFont="1" applyFill="1" applyBorder="1" applyAlignment="1">
      <alignment horizontal="center" vertical="center"/>
    </xf>
    <xf numFmtId="0" fontId="12" fillId="2" borderId="39" xfId="0" applyFont="1" applyFill="1" applyBorder="1" applyAlignment="1" applyProtection="1">
      <alignment horizontal="center" vertical="top"/>
      <protection locked="0"/>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4" fillId="2" borderId="42"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3" fillId="16" borderId="0" xfId="0" applyNumberFormat="1" applyFont="1" applyFill="1" applyAlignment="1">
      <alignment horizontal="center" vertical="top"/>
    </xf>
    <xf numFmtId="14" fontId="14" fillId="0" borderId="14" xfId="0" applyNumberFormat="1" applyFont="1" applyBorder="1" applyAlignment="1">
      <alignment horizontal="left" vertical="top"/>
    </xf>
    <xf numFmtId="14" fontId="14" fillId="0" borderId="7" xfId="0" applyNumberFormat="1" applyFont="1" applyBorder="1" applyAlignment="1">
      <alignment horizontal="left" vertical="top"/>
    </xf>
    <xf numFmtId="14" fontId="14" fillId="0" borderId="5" xfId="0" applyNumberFormat="1" applyFont="1" applyBorder="1" applyAlignment="1">
      <alignment horizontal="left" vertical="top"/>
    </xf>
    <xf numFmtId="164" fontId="14" fillId="0" borderId="14" xfId="0" applyNumberFormat="1" applyFont="1" applyBorder="1" applyAlignment="1">
      <alignment horizontal="left" vertical="top"/>
    </xf>
    <xf numFmtId="164" fontId="14" fillId="0" borderId="7" xfId="0" applyNumberFormat="1" applyFont="1" applyBorder="1" applyAlignment="1">
      <alignment horizontal="left" vertical="top"/>
    </xf>
    <xf numFmtId="164" fontId="14" fillId="0" borderId="5" xfId="0" applyNumberFormat="1" applyFont="1" applyBorder="1" applyAlignment="1">
      <alignment horizontal="left" vertical="top"/>
    </xf>
    <xf numFmtId="164" fontId="12" fillId="14" borderId="6" xfId="0" applyNumberFormat="1" applyFont="1" applyFill="1" applyBorder="1" applyAlignment="1">
      <alignment horizontal="center" vertical="top"/>
    </xf>
    <xf numFmtId="164" fontId="12" fillId="0" borderId="45" xfId="0" applyNumberFormat="1" applyFont="1" applyBorder="1" applyAlignment="1">
      <alignment horizontal="left"/>
    </xf>
    <xf numFmtId="164" fontId="12" fillId="0" borderId="47" xfId="0" applyNumberFormat="1" applyFont="1" applyBorder="1" applyAlignment="1">
      <alignment horizontal="left"/>
    </xf>
    <xf numFmtId="164" fontId="12" fillId="0" borderId="46" xfId="0" applyNumberFormat="1" applyFont="1" applyBorder="1" applyAlignment="1">
      <alignment horizontal="left"/>
    </xf>
    <xf numFmtId="164" fontId="12" fillId="0" borderId="27" xfId="0" applyNumberFormat="1" applyFont="1" applyBorder="1" applyAlignment="1">
      <alignment horizontal="left"/>
    </xf>
    <xf numFmtId="164" fontId="12" fillId="0" borderId="0" xfId="0" applyNumberFormat="1" applyFont="1" applyAlignment="1">
      <alignment horizontal="left"/>
    </xf>
    <xf numFmtId="164" fontId="12" fillId="0" borderId="23" xfId="0" applyNumberFormat="1" applyFont="1" applyBorder="1" applyAlignment="1">
      <alignment horizontal="left"/>
    </xf>
    <xf numFmtId="164" fontId="12" fillId="0" borderId="25" xfId="0" applyNumberFormat="1" applyFont="1" applyBorder="1" applyAlignment="1">
      <alignment horizontal="left"/>
    </xf>
    <xf numFmtId="164" fontId="12" fillId="0" borderId="1" xfId="0" applyNumberFormat="1" applyFont="1" applyBorder="1" applyAlignment="1">
      <alignment horizontal="left"/>
    </xf>
    <xf numFmtId="164" fontId="12" fillId="0" borderId="19" xfId="0" applyNumberFormat="1" applyFont="1" applyBorder="1" applyAlignment="1">
      <alignment horizontal="left"/>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Font="1" applyBorder="1" applyAlignment="1">
      <alignment horizontal="left" vertical="top"/>
    </xf>
    <xf numFmtId="14" fontId="12" fillId="14" borderId="6" xfId="0" applyNumberFormat="1" applyFont="1" applyFill="1" applyBorder="1" applyAlignment="1">
      <alignment horizontal="left" vertical="top"/>
    </xf>
    <xf numFmtId="0" fontId="9" fillId="16" borderId="0" xfId="4" applyFont="1" applyFill="1" applyAlignment="1">
      <alignment horizontal="center" vertical="top" wrapText="1"/>
    </xf>
    <xf numFmtId="0" fontId="9" fillId="16" borderId="23" xfId="4" applyFont="1" applyFill="1" applyBorder="1" applyAlignment="1">
      <alignment horizontal="center" vertical="top" wrapText="1"/>
    </xf>
    <xf numFmtId="0" fontId="1" fillId="16" borderId="0" xfId="4" applyFont="1" applyFill="1" applyAlignment="1">
      <alignment horizontal="center" vertical="top" wrapText="1"/>
    </xf>
    <xf numFmtId="0" fontId="1" fillId="16" borderId="23" xfId="4" applyFont="1" applyFill="1" applyBorder="1" applyAlignment="1">
      <alignment horizontal="center" vertical="top" wrapText="1"/>
    </xf>
    <xf numFmtId="171" fontId="29" fillId="0" borderId="0" xfId="7" applyNumberFormat="1" applyFont="1" applyFill="1" applyBorder="1" applyAlignment="1">
      <alignment vertical="top"/>
    </xf>
    <xf numFmtId="171" fontId="7" fillId="0" borderId="0" xfId="4" applyNumberFormat="1" applyFont="1" applyAlignment="1">
      <alignment vertical="top"/>
    </xf>
    <xf numFmtId="0" fontId="4" fillId="25" borderId="14" xfId="4" applyFill="1" applyBorder="1" applyAlignment="1">
      <alignment vertical="top" wrapText="1"/>
    </xf>
    <xf numFmtId="0" fontId="4" fillId="25" borderId="5" xfId="4" applyFill="1" applyBorder="1" applyAlignment="1">
      <alignment vertical="top" wrapText="1"/>
    </xf>
    <xf numFmtId="0" fontId="4" fillId="25" borderId="14" xfId="4" applyFill="1" applyBorder="1" applyAlignment="1">
      <alignment vertical="top"/>
    </xf>
    <xf numFmtId="0" fontId="4" fillId="25" borderId="7" xfId="4" applyFill="1" applyBorder="1" applyAlignment="1">
      <alignment vertical="top"/>
    </xf>
    <xf numFmtId="0" fontId="4" fillId="25" borderId="5" xfId="4" applyFill="1" applyBorder="1" applyAlignment="1">
      <alignment vertical="top"/>
    </xf>
    <xf numFmtId="0" fontId="4" fillId="0" borderId="6" xfId="4" applyBorder="1" applyAlignment="1">
      <alignment vertical="top"/>
    </xf>
    <xf numFmtId="171" fontId="8" fillId="0" borderId="6" xfId="4" applyNumberFormat="1" applyFont="1" applyBorder="1" applyAlignment="1">
      <alignment vertical="center"/>
    </xf>
    <xf numFmtId="0" fontId="6" fillId="0" borderId="6" xfId="4" applyFont="1" applyBorder="1" applyAlignment="1">
      <alignment horizontal="center" vertical="top"/>
    </xf>
    <xf numFmtId="0" fontId="4" fillId="25" borderId="6" xfId="4" applyFill="1" applyBorder="1" applyAlignment="1">
      <alignment vertical="top"/>
    </xf>
    <xf numFmtId="0" fontId="1" fillId="0" borderId="6" xfId="4" applyFont="1" applyBorder="1" applyAlignment="1">
      <alignment vertical="top" wrapText="1"/>
    </xf>
    <xf numFmtId="0" fontId="4" fillId="0" borderId="6" xfId="4" applyBorder="1" applyAlignment="1">
      <alignment vertical="top" wrapText="1"/>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171" fontId="8" fillId="0" borderId="27" xfId="4" applyNumberFormat="1" applyFont="1" applyBorder="1" applyAlignment="1">
      <alignment vertical="top"/>
    </xf>
    <xf numFmtId="171" fontId="8" fillId="0" borderId="0" xfId="4" applyNumberFormat="1" applyFont="1" applyAlignment="1">
      <alignment vertical="top"/>
    </xf>
    <xf numFmtId="0" fontId="4" fillId="0" borderId="0" xfId="4" applyAlignment="1">
      <alignment vertical="top"/>
    </xf>
    <xf numFmtId="171" fontId="7" fillId="0" borderId="6" xfId="4" applyNumberFormat="1" applyFont="1" applyBorder="1" applyAlignment="1">
      <alignment horizontal="center" vertical="top"/>
    </xf>
    <xf numFmtId="171" fontId="8" fillId="0" borderId="26" xfId="4" applyNumberFormat="1" applyFont="1" applyBorder="1" applyAlignment="1">
      <alignment vertical="top"/>
    </xf>
    <xf numFmtId="171" fontId="8" fillId="0" borderId="7" xfId="4" applyNumberFormat="1" applyFont="1" applyBorder="1" applyAlignment="1">
      <alignment vertical="top"/>
    </xf>
    <xf numFmtId="171" fontId="8" fillId="0" borderId="48" xfId="4" applyNumberFormat="1" applyFont="1" applyBorder="1" applyAlignment="1">
      <alignment horizontal="left" vertical="top"/>
    </xf>
    <xf numFmtId="171" fontId="8" fillId="0" borderId="49" xfId="4" applyNumberFormat="1" applyFont="1" applyBorder="1" applyAlignment="1">
      <alignment horizontal="left" vertical="top"/>
    </xf>
    <xf numFmtId="171" fontId="8" fillId="0" borderId="6" xfId="4" applyNumberFormat="1" applyFont="1" applyBorder="1" applyAlignment="1">
      <alignment horizontal="left" vertical="center"/>
    </xf>
    <xf numFmtId="171" fontId="25" fillId="12" borderId="15" xfId="4" applyNumberFormat="1" applyFont="1" applyFill="1" applyBorder="1" applyAlignment="1">
      <alignment horizontal="left" vertical="top"/>
    </xf>
    <xf numFmtId="171" fontId="25" fillId="12" borderId="16" xfId="4" applyNumberFormat="1" applyFont="1" applyFill="1" applyBorder="1" applyAlignment="1">
      <alignment horizontal="left" vertical="top"/>
    </xf>
    <xf numFmtId="171" fontId="25" fillId="12" borderId="17" xfId="4" applyNumberFormat="1" applyFont="1" applyFill="1" applyBorder="1" applyAlignment="1">
      <alignment horizontal="left" vertical="top"/>
    </xf>
    <xf numFmtId="171" fontId="7" fillId="0" borderId="9" xfId="4" applyNumberFormat="1" applyFont="1" applyBorder="1" applyAlignment="1">
      <alignment vertical="top"/>
    </xf>
    <xf numFmtId="164" fontId="20" fillId="0" borderId="45" xfId="4" applyNumberFormat="1" applyFont="1" applyBorder="1" applyAlignment="1">
      <alignment horizontal="center" wrapText="1"/>
    </xf>
    <xf numFmtId="164" fontId="20" fillId="0" borderId="47" xfId="4" applyNumberFormat="1" applyFont="1" applyBorder="1" applyAlignment="1">
      <alignment horizontal="center" wrapText="1"/>
    </xf>
    <xf numFmtId="171" fontId="8" fillId="0" borderId="31" xfId="4" applyNumberFormat="1" applyFont="1" applyBorder="1" applyAlignment="1">
      <alignment horizontal="left" vertical="top"/>
    </xf>
    <xf numFmtId="171" fontId="8" fillId="0" borderId="26" xfId="4" applyNumberFormat="1" applyFont="1" applyBorder="1" applyAlignment="1">
      <alignment horizontal="left" vertical="top"/>
    </xf>
    <xf numFmtId="171" fontId="8" fillId="0" borderId="7" xfId="4" applyNumberFormat="1" applyFont="1" applyBorder="1" applyAlignment="1">
      <alignment horizontal="left" vertical="top"/>
    </xf>
    <xf numFmtId="171" fontId="21" fillId="0" borderId="27" xfId="4" applyNumberFormat="1" applyFont="1" applyBorder="1" applyAlignment="1">
      <alignment vertical="top"/>
    </xf>
    <xf numFmtId="171" fontId="21" fillId="0" borderId="0" xfId="4" applyNumberFormat="1" applyFont="1" applyAlignment="1">
      <alignment vertical="top"/>
    </xf>
    <xf numFmtId="0" fontId="6" fillId="0" borderId="45" xfId="4" applyFont="1" applyBorder="1" applyAlignment="1">
      <alignment horizontal="center" vertical="center"/>
    </xf>
    <xf numFmtId="0" fontId="6" fillId="0" borderId="46" xfId="4" applyFont="1" applyBorder="1" applyAlignment="1">
      <alignment horizontal="center" vertical="center"/>
    </xf>
    <xf numFmtId="0" fontId="6" fillId="0" borderId="31" xfId="4" applyFont="1" applyBorder="1" applyAlignment="1">
      <alignment horizontal="center" vertical="top"/>
    </xf>
    <xf numFmtId="0" fontId="14" fillId="26" borderId="14" xfId="0" applyFont="1" applyFill="1" applyBorder="1" applyAlignment="1">
      <alignment vertical="top"/>
    </xf>
    <xf numFmtId="0" fontId="14" fillId="26" borderId="7" xfId="0" applyFont="1" applyFill="1" applyBorder="1" applyAlignment="1">
      <alignment vertical="top"/>
    </xf>
    <xf numFmtId="0" fontId="12" fillId="0" borderId="14" xfId="0" applyFont="1" applyBorder="1" applyAlignment="1">
      <alignment vertical="top"/>
    </xf>
    <xf numFmtId="0" fontId="12" fillId="0" borderId="7" xfId="0" applyFont="1" applyBorder="1" applyAlignment="1">
      <alignment vertical="top"/>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4" xfId="0" applyNumberFormat="1" applyFont="1" applyFill="1" applyBorder="1" applyAlignment="1" applyProtection="1">
      <alignment horizontal="left" vertical="top"/>
      <protection locked="0"/>
    </xf>
    <xf numFmtId="14" fontId="12" fillId="18" borderId="14" xfId="0" applyNumberFormat="1" applyFont="1" applyFill="1" applyBorder="1" applyAlignment="1">
      <alignment horizontal="left" vertical="top"/>
    </xf>
    <xf numFmtId="14" fontId="12" fillId="18" borderId="7" xfId="0" applyNumberFormat="1" applyFont="1" applyFill="1" applyBorder="1" applyAlignment="1">
      <alignment horizontal="left" vertical="top"/>
    </xf>
    <xf numFmtId="14" fontId="12" fillId="18" borderId="5" xfId="0" applyNumberFormat="1" applyFont="1" applyFill="1" applyBorder="1" applyAlignment="1">
      <alignment horizontal="left" vertical="top"/>
    </xf>
    <xf numFmtId="14" fontId="12" fillId="18" borderId="6" xfId="0" applyNumberFormat="1" applyFont="1" applyFill="1" applyBorder="1" applyAlignment="1">
      <alignment horizontal="left" vertical="top"/>
    </xf>
    <xf numFmtId="171" fontId="8" fillId="0" borderId="25" xfId="4" applyNumberFormat="1" applyFont="1" applyBorder="1" applyAlignment="1">
      <alignment vertical="top"/>
    </xf>
    <xf numFmtId="171" fontId="8" fillId="0" borderId="1" xfId="4" applyNumberFormat="1" applyFont="1" applyBorder="1" applyAlignment="1">
      <alignmen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4" xfId="0" applyNumberFormat="1" applyFont="1" applyFill="1" applyBorder="1" applyAlignment="1" applyProtection="1">
      <alignment horizontal="left" vertical="top"/>
      <protection locked="0"/>
    </xf>
    <xf numFmtId="14" fontId="12" fillId="19" borderId="14" xfId="0" applyNumberFormat="1" applyFont="1" applyFill="1" applyBorder="1" applyAlignment="1">
      <alignment horizontal="left" vertical="top"/>
    </xf>
    <xf numFmtId="14" fontId="12" fillId="19" borderId="7" xfId="0" applyNumberFormat="1" applyFont="1" applyFill="1" applyBorder="1" applyAlignment="1">
      <alignment horizontal="left" vertical="top"/>
    </xf>
    <xf numFmtId="14" fontId="12" fillId="19" borderId="5" xfId="0" applyNumberFormat="1" applyFont="1" applyFill="1" applyBorder="1" applyAlignment="1">
      <alignment horizontal="left" vertical="top"/>
    </xf>
    <xf numFmtId="14"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4"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4" fillId="0" borderId="14" xfId="0" applyFont="1" applyBorder="1" applyAlignment="1">
      <alignment vertical="top"/>
    </xf>
    <xf numFmtId="0" fontId="14" fillId="0" borderId="7" xfId="0" applyFont="1" applyBorder="1" applyAlignment="1">
      <alignmen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4" xfId="0" applyNumberFormat="1" applyFont="1" applyFill="1" applyBorder="1" applyAlignment="1" applyProtection="1">
      <alignment horizontal="left" vertical="top"/>
      <protection locked="0"/>
    </xf>
    <xf numFmtId="14" fontId="12" fillId="20" borderId="14" xfId="0" applyNumberFormat="1" applyFont="1" applyFill="1" applyBorder="1" applyAlignment="1">
      <alignment horizontal="left" vertical="top"/>
    </xf>
    <xf numFmtId="14" fontId="12" fillId="20" borderId="7" xfId="0" applyNumberFormat="1" applyFont="1" applyFill="1" applyBorder="1" applyAlignment="1">
      <alignment horizontal="left" vertical="top"/>
    </xf>
    <xf numFmtId="14" fontId="12" fillId="20" borderId="5" xfId="0" applyNumberFormat="1" applyFont="1" applyFill="1" applyBorder="1" applyAlignment="1">
      <alignment horizontal="left" vertical="top"/>
    </xf>
    <xf numFmtId="14"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4" xfId="0" applyNumberFormat="1" applyFont="1" applyFill="1" applyBorder="1" applyAlignment="1" applyProtection="1">
      <alignment horizontal="left" vertical="top"/>
      <protection locked="0"/>
    </xf>
    <xf numFmtId="14" fontId="12" fillId="22" borderId="14" xfId="0" applyNumberFormat="1" applyFont="1" applyFill="1" applyBorder="1" applyAlignment="1">
      <alignment horizontal="left" vertical="top"/>
    </xf>
    <xf numFmtId="14" fontId="12" fillId="22" borderId="7" xfId="0" applyNumberFormat="1" applyFont="1" applyFill="1" applyBorder="1" applyAlignment="1">
      <alignment horizontal="left" vertical="top"/>
    </xf>
    <xf numFmtId="14" fontId="12" fillId="22" borderId="5" xfId="0" applyNumberFormat="1" applyFont="1" applyFill="1" applyBorder="1" applyAlignment="1">
      <alignment horizontal="left" vertical="top"/>
    </xf>
    <xf numFmtId="14" fontId="12" fillId="22" borderId="6" xfId="0" applyNumberFormat="1" applyFont="1" applyFill="1" applyBorder="1" applyAlignment="1">
      <alignment horizontal="left" vertical="top"/>
    </xf>
    <xf numFmtId="9" fontId="14" fillId="0" borderId="12" xfId="5" applyFont="1" applyBorder="1" applyAlignment="1" applyProtection="1">
      <alignment horizontal="center" vertical="center"/>
    </xf>
    <xf numFmtId="9" fontId="14" fillId="0" borderId="34" xfId="5" applyFont="1" applyBorder="1" applyAlignment="1" applyProtection="1">
      <alignment horizontal="center" vertical="center"/>
    </xf>
    <xf numFmtId="9" fontId="14" fillId="0" borderId="2" xfId="5" applyFont="1" applyBorder="1" applyAlignment="1" applyProtection="1">
      <alignment horizontal="center" vertical="center"/>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4" xfId="0" applyNumberFormat="1" applyFont="1" applyFill="1" applyBorder="1" applyAlignment="1" applyProtection="1">
      <alignment horizontal="left" vertical="top"/>
      <protection locked="0"/>
    </xf>
    <xf numFmtId="14" fontId="12" fillId="24" borderId="14" xfId="0" applyNumberFormat="1" applyFont="1" applyFill="1" applyBorder="1" applyAlignment="1">
      <alignment horizontal="left" vertical="top"/>
    </xf>
    <xf numFmtId="14" fontId="12" fillId="24" borderId="7" xfId="0" applyNumberFormat="1" applyFont="1" applyFill="1" applyBorder="1" applyAlignment="1">
      <alignment horizontal="left" vertical="top"/>
    </xf>
    <xf numFmtId="14" fontId="12" fillId="24" borderId="5" xfId="0" applyNumberFormat="1" applyFont="1" applyFill="1" applyBorder="1" applyAlignment="1">
      <alignment horizontal="left" vertical="top"/>
    </xf>
    <xf numFmtId="14"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4" xfId="0" applyNumberFormat="1" applyFont="1" applyFill="1" applyBorder="1" applyAlignment="1" applyProtection="1">
      <alignment horizontal="left" vertical="top"/>
      <protection locked="0"/>
    </xf>
    <xf numFmtId="14" fontId="12" fillId="23" borderId="14" xfId="0" applyNumberFormat="1" applyFont="1" applyFill="1" applyBorder="1" applyAlignment="1">
      <alignment horizontal="left" vertical="top"/>
    </xf>
    <xf numFmtId="14" fontId="12" fillId="23" borderId="7" xfId="0" applyNumberFormat="1" applyFont="1" applyFill="1" applyBorder="1" applyAlignment="1">
      <alignment horizontal="left" vertical="top"/>
    </xf>
    <xf numFmtId="14" fontId="12" fillId="23" borderId="5" xfId="0" applyNumberFormat="1" applyFont="1" applyFill="1" applyBorder="1" applyAlignment="1">
      <alignment horizontal="left" vertical="top"/>
    </xf>
    <xf numFmtId="14" fontId="12" fillId="23" borderId="6" xfId="0" applyNumberFormat="1" applyFont="1" applyFill="1" applyBorder="1" applyAlignment="1">
      <alignment horizontal="left" vertical="top"/>
    </xf>
  </cellXfs>
  <cellStyles count="12">
    <cellStyle name="Comma" xfId="1" builtinId="3"/>
    <cellStyle name="Comma 2" xfId="2" xr:uid="{00000000-0005-0000-0000-000001000000}"/>
    <cellStyle name="Comma 2 2" xfId="10" xr:uid="{758E5490-9923-4636-B856-DDD3F8F08FD0}"/>
    <cellStyle name="Currency" xfId="3" builtinId="4"/>
    <cellStyle name="Hyperlink" xfId="7" builtinId="8"/>
    <cellStyle name="Normal" xfId="0" builtinId="0"/>
    <cellStyle name="Normal 2" xfId="4" xr:uid="{00000000-0005-0000-0000-000005000000}"/>
    <cellStyle name="Normal 2 2" xfId="11" xr:uid="{7EFD224B-2BE7-4AD8-BE3B-24A5E8A32039}"/>
    <cellStyle name="Normal 3" xfId="8" xr:uid="{00000000-0005-0000-0000-000006000000}"/>
    <cellStyle name="Percent" xfId="5" builtinId="5"/>
    <cellStyle name="Percent 2" xfId="6" xr:uid="{00000000-0005-0000-0000-000008000000}"/>
    <cellStyle name="Percent 2 2" xfId="9" xr:uid="{00000000-0005-0000-0000-000009000000}"/>
  </cellStyles>
  <dxfs count="435">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b/>
        <i/>
        <color rgb="FFFF0000"/>
      </font>
    </dxf>
    <dxf>
      <font>
        <color theme="0"/>
      </font>
    </dxf>
    <dxf>
      <font>
        <color theme="0" tint="-0.499984740745262"/>
      </font>
      <fill>
        <patternFill>
          <bgColor theme="0" tint="-0.499984740745262"/>
        </patternFill>
      </fill>
    </dxf>
    <dxf>
      <fill>
        <patternFill>
          <bgColor theme="0" tint="-0.499984740745262"/>
        </patternFill>
      </fill>
    </dxf>
    <dxf>
      <fill>
        <patternFill>
          <bgColor rgb="FFFFFF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2" defaultPivotStyle="PivotStyleLight16"/>
  <colors>
    <mruColors>
      <color rgb="FFCC9900"/>
      <color rgb="FF0000FF"/>
      <color rgb="FF66FF66"/>
      <color rgb="FFFFFF66"/>
      <color rgb="FF92D050"/>
      <color rgb="FFFFFF99"/>
      <color rgb="FFF5D7D7"/>
      <color rgb="FFE3ACAB"/>
      <color rgb="FFC4B7F3"/>
      <color rgb="FFE8F2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persons/person.xml><?xml version="1.0" encoding="utf-8"?>
<personList xmlns="http://schemas.microsoft.com/office/spreadsheetml/2018/threadedcomments" xmlns:x="http://schemas.openxmlformats.org/spreadsheetml/2006/main">
  <person displayName="Elhams, Majda (HOM)" id="{9AEC154D-98D7-44BE-B9FE-787F9F879E57}" userId="S::majda.elhams@sfgov.org::8e67ec2f-acdc-431f-9e68-8f1c61d34584" providerId="AD"/>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21" dT="2023-03-22T21:39:33.43" personId="{9AEC154D-98D7-44BE-B9FE-787F9F879E57}" id="{D715E60F-7874-4389-AAF2-F6EAF3A45474}">
    <text>May need updating after decision regarding how to account for salary savings</text>
  </threadedComment>
</ThreadedComments>
</file>

<file path=xl/threadedComments/threadedComment2.xml><?xml version="1.0" encoding="utf-8"?>
<ThreadedComments xmlns="http://schemas.microsoft.com/office/spreadsheetml/2018/threadedcomments" xmlns:x="http://schemas.openxmlformats.org/spreadsheetml/2006/main">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70" dT="2021-06-22T18:34:50.29" personId="{37C13E08-1940-4736-9219-A04A4AA0E6BC}" id="{31FAC18D-3D6F-453D-91CA-A46C73459EB2}">
    <text>For subcontractors with more than $25k budgeted in a year, load the amount in excess of $25k in this section</text>
  </threadedComment>
</ThreadedComments>
</file>

<file path=xl/threadedComments/threadedComment9.xml><?xml version="1.0" encoding="utf-8"?>
<ThreadedComments xmlns="http://schemas.microsoft.com/office/spreadsheetml/2018/threadedcomments" xmlns:x="http://schemas.openxmlformats.org/spreadsheetml/2006/main">
  <threadedComment ref="A70" dT="2021-06-22T18:34:50.29" personId="{37C13E08-1940-4736-9219-A04A4AA0E6BC}" id="{8F20642B-3A7C-46A1-8294-9C5FA0218A40}">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microsoft.com/office/2017/10/relationships/threadedComment" Target="../threadedComments/threadedComment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2.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 Id="rId4" Type="http://schemas.microsoft.com/office/2017/10/relationships/threadedComment" Target="../threadedComments/threadedComment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hudexchange.info/resources/documents/CoCProgramInterimRule_FormattedVersion.pdf"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 Id="rId4" Type="http://schemas.microsoft.com/office/2017/10/relationships/threadedComment" Target="../threadedComments/threadedComment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2.ed.gov/about/offices/list/ocfo/intro.html"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hudexchange.info/resources/documents/CoCProgramInterimRule_FormattedVersion.pdf"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 Id="rId4" Type="http://schemas.microsoft.com/office/2017/10/relationships/threadedComment" Target="../threadedComments/threadedComment5.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hudexchange.info/resources/documents/CoCProgramInterimRule_FormattedVersion.pdf"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7.bin"/><Relationship Id="rId4" Type="http://schemas.microsoft.com/office/2017/10/relationships/threadedComment" Target="../threadedComments/threadedComment6.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hudexchange.info/resources/documents/CoCProgramInterimRule_FormattedVersion.pdf"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 Id="rId4" Type="http://schemas.microsoft.com/office/2017/10/relationships/threadedComment" Target="../threadedComments/threadedComment7.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hudexchange.info/resources/documents/CoCProgramInterimRule_FormattedVersion.pdf"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5.bin"/><Relationship Id="rId4" Type="http://schemas.microsoft.com/office/2017/10/relationships/threadedComment" Target="../threadedComments/threadedComment8.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hudexchange.info/resources/documents/CoCProgramInterimRule_FormattedVersion.pdf"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9.bin"/><Relationship Id="rId4" Type="http://schemas.microsoft.com/office/2017/10/relationships/threadedComment" Target="../threadedComments/threadedComment9.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hudexchange.info/resources/documents/CoCProgramInterimRule_FormattedVers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249977111117893"/>
  </sheetPr>
  <dimension ref="A1:C64"/>
  <sheetViews>
    <sheetView zoomScaleNormal="100" workbookViewId="0">
      <pane ySplit="1" topLeftCell="A2" activePane="bottomLeft" state="frozen"/>
      <selection activeCell="F105" sqref="F105"/>
      <selection pane="bottomLeft" activeCell="C64" sqref="C64"/>
    </sheetView>
  </sheetViews>
  <sheetFormatPr defaultRowHeight="12.75"/>
  <cols>
    <col min="1" max="1" width="18.28515625" customWidth="1"/>
    <col min="2" max="3" width="80.28515625" style="22" customWidth="1"/>
  </cols>
  <sheetData>
    <row r="1" spans="1:3" s="55" customFormat="1" ht="15.75">
      <c r="A1" s="242" t="s">
        <v>0</v>
      </c>
      <c r="B1" s="243" t="s">
        <v>1</v>
      </c>
      <c r="C1" s="243" t="s">
        <v>2</v>
      </c>
    </row>
    <row r="2" spans="1:3" s="55" customFormat="1" ht="24" customHeight="1">
      <c r="B2" s="239"/>
      <c r="C2" s="239"/>
    </row>
    <row r="3" spans="1:3" s="55" customFormat="1" ht="24" customHeight="1">
      <c r="A3" s="2" t="s">
        <v>3</v>
      </c>
      <c r="B3" s="241"/>
      <c r="C3" s="241"/>
    </row>
    <row r="4" spans="1:3" ht="25.5">
      <c r="A4" s="16" t="s">
        <v>4</v>
      </c>
      <c r="B4" s="240" t="s">
        <v>5</v>
      </c>
    </row>
    <row r="5" spans="1:3" ht="25.5">
      <c r="A5" s="16" t="s">
        <v>6</v>
      </c>
      <c r="B5" s="240" t="s">
        <v>7</v>
      </c>
    </row>
    <row r="6" spans="1:3" ht="25.5">
      <c r="A6" s="16" t="s">
        <v>8</v>
      </c>
      <c r="B6" s="240" t="s">
        <v>9</v>
      </c>
      <c r="C6" s="240" t="s">
        <v>10</v>
      </c>
    </row>
    <row r="7" spans="1:3" ht="25.5">
      <c r="A7" s="16" t="s">
        <v>11</v>
      </c>
      <c r="B7" s="240" t="s">
        <v>12</v>
      </c>
      <c r="C7" s="240" t="s">
        <v>13</v>
      </c>
    </row>
    <row r="8" spans="1:3" ht="63.75">
      <c r="A8" s="16" t="s">
        <v>8</v>
      </c>
      <c r="B8" s="240" t="s">
        <v>14</v>
      </c>
      <c r="C8" s="240" t="s">
        <v>15</v>
      </c>
    </row>
    <row r="9" spans="1:3" ht="25.5">
      <c r="A9" s="16" t="s">
        <v>16</v>
      </c>
      <c r="B9" s="240" t="s">
        <v>17</v>
      </c>
      <c r="C9" s="240" t="s">
        <v>18</v>
      </c>
    </row>
    <row r="10" spans="1:3" ht="25.5">
      <c r="A10" s="16" t="s">
        <v>19</v>
      </c>
      <c r="B10" s="240" t="s">
        <v>20</v>
      </c>
    </row>
    <row r="11" spans="1:3">
      <c r="A11" s="16" t="s">
        <v>21</v>
      </c>
      <c r="B11" s="240" t="s">
        <v>22</v>
      </c>
    </row>
    <row r="12" spans="1:3">
      <c r="A12" s="16" t="s">
        <v>23</v>
      </c>
      <c r="B12" s="22" t="s">
        <v>24</v>
      </c>
    </row>
    <row r="14" spans="1:3">
      <c r="A14" s="2" t="s">
        <v>25</v>
      </c>
      <c r="B14" s="244"/>
      <c r="C14" s="245"/>
    </row>
    <row r="15" spans="1:3">
      <c r="A15" s="16" t="s">
        <v>26</v>
      </c>
      <c r="B15" s="240" t="s">
        <v>27</v>
      </c>
    </row>
    <row r="16" spans="1:3" ht="25.5">
      <c r="A16" s="16" t="s">
        <v>28</v>
      </c>
      <c r="B16" s="240" t="s">
        <v>29</v>
      </c>
    </row>
    <row r="17" spans="1:3" ht="38.25">
      <c r="A17" s="16" t="s">
        <v>28</v>
      </c>
      <c r="B17" s="240" t="s">
        <v>30</v>
      </c>
      <c r="C17" s="240" t="s">
        <v>31</v>
      </c>
    </row>
    <row r="24" spans="1:3">
      <c r="A24" s="2" t="s">
        <v>32</v>
      </c>
      <c r="B24" s="244"/>
      <c r="C24" s="245"/>
    </row>
    <row r="25" spans="1:3" ht="25.5">
      <c r="A25" s="16" t="s">
        <v>33</v>
      </c>
      <c r="B25" s="240" t="s">
        <v>34</v>
      </c>
    </row>
    <row r="26" spans="1:3" ht="38.25">
      <c r="A26" s="16" t="s">
        <v>28</v>
      </c>
      <c r="B26" s="240" t="s">
        <v>35</v>
      </c>
    </row>
    <row r="27" spans="1:3" ht="38.25">
      <c r="A27" s="16" t="s">
        <v>28</v>
      </c>
      <c r="B27" s="240" t="s">
        <v>36</v>
      </c>
      <c r="C27" s="240" t="s">
        <v>37</v>
      </c>
    </row>
    <row r="34" spans="1:3">
      <c r="A34" s="2" t="s">
        <v>38</v>
      </c>
      <c r="B34" s="244"/>
      <c r="C34" s="245"/>
    </row>
    <row r="35" spans="1:3">
      <c r="A35" s="16" t="s">
        <v>28</v>
      </c>
      <c r="B35" s="240" t="s">
        <v>39</v>
      </c>
    </row>
    <row r="36" spans="1:3">
      <c r="A36" s="16" t="s">
        <v>28</v>
      </c>
      <c r="B36" s="240" t="s">
        <v>40</v>
      </c>
    </row>
    <row r="37" spans="1:3" ht="51">
      <c r="A37" s="16" t="s">
        <v>28</v>
      </c>
      <c r="B37" s="240" t="s">
        <v>41</v>
      </c>
      <c r="C37" s="240" t="s">
        <v>42</v>
      </c>
    </row>
    <row r="38" spans="1:3">
      <c r="B38" s="240"/>
    </row>
    <row r="39" spans="1:3">
      <c r="B39" s="240"/>
    </row>
    <row r="40" spans="1:3">
      <c r="B40" s="240"/>
    </row>
    <row r="41" spans="1:3">
      <c r="B41" s="240"/>
    </row>
    <row r="42" spans="1:3">
      <c r="B42" s="240"/>
    </row>
    <row r="49" spans="1:3">
      <c r="A49" s="1"/>
      <c r="B49" s="244"/>
      <c r="C49" s="245"/>
    </row>
    <row r="56" spans="1:3">
      <c r="A56" t="s">
        <v>43</v>
      </c>
    </row>
    <row r="57" spans="1:3">
      <c r="A57" t="s">
        <v>44</v>
      </c>
    </row>
    <row r="58" spans="1:3">
      <c r="A58" t="s">
        <v>45</v>
      </c>
    </row>
    <row r="59" spans="1:3">
      <c r="A59" t="s">
        <v>46</v>
      </c>
    </row>
    <row r="60" spans="1:3">
      <c r="A60" t="s">
        <v>47</v>
      </c>
    </row>
    <row r="61" spans="1:3">
      <c r="A61" t="s">
        <v>48</v>
      </c>
    </row>
    <row r="62" spans="1:3">
      <c r="A62" t="s">
        <v>49</v>
      </c>
    </row>
    <row r="63" spans="1:3">
      <c r="A63" t="s">
        <v>50</v>
      </c>
    </row>
    <row r="64" spans="1:3">
      <c r="A64" t="s">
        <v>51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N565"/>
  <sheetViews>
    <sheetView showGridLines="0" showZeros="0" zoomScale="85" zoomScaleNormal="85" zoomScaleSheetLayoutView="85" workbookViewId="0">
      <pane xSplit="1" ySplit="13" topLeftCell="B14" activePane="bottomRight" state="frozen"/>
      <selection activeCell="A100" sqref="A100:N100"/>
      <selection pane="topRight" activeCell="A100" sqref="A100:N100"/>
      <selection pane="bottomLeft" activeCell="A100" sqref="A100:N100"/>
      <selection pane="bottomRight" activeCell="B7" sqref="B7:H7"/>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hidden="1" customWidth="1" outlineLevel="1"/>
    <col min="14" max="14" width="15.7109375" style="408" hidden="1" customWidth="1" outlineLevel="1"/>
    <col min="15" max="15" width="15.7109375" style="364" customWidth="1" collapsed="1"/>
    <col min="16" max="16" width="15.7109375" style="364" hidden="1" customWidth="1" outlineLevel="1"/>
    <col min="17" max="18" width="11" style="364" hidden="1" customWidth="1" outlineLevel="1"/>
    <col min="19" max="19" width="11" style="364" hidden="1" customWidth="1" collapsed="1"/>
    <col min="20" max="20" width="15.7109375" style="364" hidden="1" customWidth="1" outlineLevel="1"/>
    <col min="21" max="21" width="15.7109375" style="408" hidden="1" customWidth="1" outlineLevel="1"/>
    <col min="22" max="22" width="15.7109375" style="364" hidden="1" customWidth="1" collapsed="1"/>
    <col min="23" max="23" width="15.7109375" style="364" hidden="1" customWidth="1" outlineLevel="1"/>
    <col min="24" max="25" width="11" style="364" hidden="1" customWidth="1" outlineLevel="1"/>
    <col min="26" max="26" width="11" style="364" hidden="1" customWidth="1" collapsed="1"/>
    <col min="27" max="27" width="15.7109375" style="364" hidden="1" customWidth="1" outlineLevel="1"/>
    <col min="28" max="28" width="15.7109375" style="408" hidden="1" customWidth="1" outlineLevel="1"/>
    <col min="29" max="29" width="15.7109375" style="364" hidden="1" customWidth="1" collapsed="1"/>
    <col min="30" max="30" width="15.7109375" style="364" hidden="1" customWidth="1" outlineLevel="1"/>
    <col min="31" max="32" width="11" style="364" hidden="1" customWidth="1" outlineLevel="1"/>
    <col min="33" max="33" width="11" style="364" hidden="1" customWidth="1" collapsed="1"/>
    <col min="34" max="34" width="15.7109375" style="364" hidden="1" customWidth="1" outlineLevel="1"/>
    <col min="35" max="35" width="15.7109375" style="408" hidden="1" customWidth="1" outlineLevel="1"/>
    <col min="36" max="36" width="15.7109375" style="364" hidden="1" customWidth="1" collapsed="1"/>
    <col min="37" max="37" width="15.7109375" style="364" hidden="1" customWidth="1" outlineLevel="1"/>
    <col min="38" max="39" width="11" style="364" hidden="1" customWidth="1" outlineLevel="1"/>
    <col min="40" max="40" width="11" style="364" hidden="1" customWidth="1" collapsed="1"/>
    <col min="41" max="41" width="15.7109375" style="364" hidden="1" customWidth="1" outlineLevel="1"/>
    <col min="42" max="42" width="15.7109375" style="408" hidden="1" customWidth="1" outlineLevel="1"/>
    <col min="43" max="43" width="15.7109375" style="364" hidden="1" customWidth="1" collapsed="1"/>
    <col min="44" max="44" width="15.7109375" style="364" hidden="1" customWidth="1" outlineLevel="1"/>
    <col min="45" max="46" width="11" style="364" hidden="1" customWidth="1" outlineLevel="1"/>
    <col min="47" max="47" width="11" style="364" hidden="1" customWidth="1" collapsed="1"/>
    <col min="48" max="48" width="15.7109375" style="364" hidden="1" customWidth="1" outlineLevel="1"/>
    <col min="49" max="49" width="15.7109375" style="408" hidden="1" customWidth="1" outlineLevel="1"/>
    <col min="50" max="50" width="15.7109375" style="364" hidden="1" customWidth="1" collapsed="1"/>
    <col min="51" max="51" width="15.7109375" style="364" hidden="1" customWidth="1" outlineLevel="1"/>
    <col min="52" max="53" width="11" style="364" hidden="1" customWidth="1" outlineLevel="1"/>
    <col min="54" max="54" width="11" style="364" hidden="1" customWidth="1" collapsed="1"/>
    <col min="55" max="55" width="15.7109375" style="364" hidden="1" customWidth="1" outlineLevel="1"/>
    <col min="56" max="56" width="15.7109375" style="408" hidden="1" customWidth="1" outlineLevel="1"/>
    <col min="57" max="57" width="15.7109375" style="364" hidden="1" customWidth="1" collapsed="1"/>
    <col min="58" max="58" width="15.7109375" style="364" hidden="1" customWidth="1" outlineLevel="1"/>
    <col min="59" max="60" width="11" style="364" hidden="1" customWidth="1" outlineLevel="1"/>
    <col min="61" max="61" width="11" style="364" hidden="1" customWidth="1" collapsed="1"/>
    <col min="62" max="62" width="15.7109375" style="364" hidden="1" customWidth="1" outlineLevel="1"/>
    <col min="63" max="63" width="15.7109375" style="408" hidden="1" customWidth="1" outlineLevel="1"/>
    <col min="64" max="64" width="15.7109375" style="364" hidden="1" customWidth="1" collapsed="1"/>
    <col min="65" max="65" width="15.7109375" style="364" hidden="1" customWidth="1" outlineLevel="1"/>
    <col min="66" max="67" width="11" style="364" hidden="1" customWidth="1" outlineLevel="1"/>
    <col min="68" max="68" width="11" style="364" hidden="1" customWidth="1" collapsed="1"/>
    <col min="69" max="69" width="15.7109375" style="364" hidden="1" customWidth="1" outlineLevel="1"/>
    <col min="70" max="70" width="15.7109375" style="408" hidden="1" customWidth="1" outlineLevel="1"/>
    <col min="71" max="71" width="15.7109375" style="364" hidden="1" customWidth="1" collapsed="1"/>
    <col min="72" max="72" width="15.7109375" style="98" hidden="1" customWidth="1" outlineLevel="1"/>
    <col min="73" max="73" width="12.5703125" style="98" hidden="1" customWidth="1" outlineLevel="1"/>
    <col min="74" max="74" width="9.7109375" style="110" hidden="1" customWidth="1" outlineLevel="1"/>
    <col min="75" max="75" width="10.28515625" style="364" hidden="1" customWidth="1" collapsed="1"/>
    <col min="76" max="77" width="17.7109375" style="364" hidden="1" customWidth="1" outlineLevel="1"/>
    <col min="78" max="78" width="17.7109375" style="364" hidden="1" customWidth="1" collapsed="1"/>
    <col min="79" max="80" width="17.7109375" style="364" hidden="1" customWidth="1" outlineLevel="1"/>
    <col min="81" max="81" width="17.7109375" style="364" hidden="1" customWidth="1" collapsed="1"/>
    <col min="82" max="111" width="17.7109375" style="364" customWidth="1"/>
    <col min="112" max="16384" width="17.7109375" style="364"/>
  </cols>
  <sheetData>
    <row r="1" spans="1:118" s="98" customFormat="1">
      <c r="A1" s="106" t="str">
        <f>'○ Summary (1)'!A1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266</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204</v>
      </c>
      <c r="B3" s="1199">
        <f>'○ Summary (1)'!B3</f>
        <v>0</v>
      </c>
      <c r="C3" s="1200"/>
      <c r="D3" s="1200"/>
      <c r="E3" s="1200"/>
      <c r="F3" s="1200"/>
      <c r="G3" s="1200"/>
      <c r="H3" s="120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 Summary (1)'!A7</f>
        <v>Provider Name</v>
      </c>
      <c r="B4" s="1202">
        <f>'○ Summary (1)'!B7</f>
        <v>0</v>
      </c>
      <c r="C4" s="1203"/>
      <c r="D4" s="1203"/>
      <c r="E4" s="1203"/>
      <c r="F4" s="1203"/>
      <c r="G4" s="1203"/>
      <c r="H4" s="120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 Summary (1)'!A8</f>
        <v>Program</v>
      </c>
      <c r="B5" s="1202" t="str">
        <f>'○ Summary (1)'!B8</f>
        <v>RFP #141 - Shelter Transportation</v>
      </c>
      <c r="C5" s="1203"/>
      <c r="D5" s="1203"/>
      <c r="E5" s="1203"/>
      <c r="F5" s="1203"/>
      <c r="G5" s="1203"/>
      <c r="H5" s="120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hidden="1">
      <c r="A6" s="341" t="str">
        <f>'○ Summary (1)'!A9</f>
        <v>F$P Contract ID#</v>
      </c>
      <c r="B6" s="928">
        <f>'○ Summary (1)'!B9</f>
        <v>0</v>
      </c>
      <c r="C6" s="923"/>
      <c r="D6" s="923"/>
      <c r="E6" s="923"/>
      <c r="F6" s="923"/>
      <c r="G6" s="923"/>
      <c r="H6" s="924"/>
      <c r="BT6" s="1100"/>
      <c r="BU6" s="1100"/>
      <c r="BV6" s="1100"/>
    </row>
    <row r="7" spans="1:118" s="114" customFormat="1" ht="16.5" thickBot="1">
      <c r="A7" s="341" t="s">
        <v>262</v>
      </c>
      <c r="B7" s="1205" t="str">
        <f>'○ Summary (1)'!B12</f>
        <v>RFP #141 Shelter Ancillary Services</v>
      </c>
      <c r="C7" s="1205"/>
      <c r="D7" s="1205"/>
      <c r="E7" s="1205"/>
      <c r="F7" s="1205"/>
      <c r="G7" s="1205"/>
      <c r="H7" s="1205"/>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hidden="1" thickBot="1">
      <c r="A8" s="364"/>
      <c r="B8" s="198"/>
      <c r="C8" s="1198" t="str">
        <f>'○ Summary (1)'!F17</f>
        <v xml:space="preserve"> </v>
      </c>
      <c r="D8" s="1198"/>
      <c r="E8" s="1198"/>
      <c r="F8" s="1198"/>
      <c r="G8" s="1198"/>
      <c r="H8" s="1198"/>
      <c r="I8" s="1161" t="str">
        <f>'○ Summary (1)'!I17</f>
        <v xml:space="preserve"> </v>
      </c>
      <c r="J8" s="1161"/>
      <c r="K8" s="1161"/>
      <c r="L8" s="1161"/>
      <c r="M8" s="1161"/>
      <c r="N8" s="1161"/>
      <c r="O8" s="1161"/>
      <c r="P8" s="1161" t="str">
        <f>'○ Summary (1)'!L17</f>
        <v xml:space="preserve"> </v>
      </c>
      <c r="Q8" s="1161"/>
      <c r="R8" s="1161"/>
      <c r="S8" s="1161"/>
      <c r="T8" s="1161"/>
      <c r="U8" s="1161"/>
      <c r="V8" s="1161"/>
      <c r="W8" s="1161" t="str">
        <f>'○ Summary (1)'!O17</f>
        <v xml:space="preserve"> </v>
      </c>
      <c r="X8" s="1161"/>
      <c r="Y8" s="1161"/>
      <c r="Z8" s="1161"/>
      <c r="AA8" s="1161"/>
      <c r="AB8" s="1161"/>
      <c r="AC8" s="1161"/>
      <c r="AD8" s="1161" t="str">
        <f>'○ Summary (1)'!R17</f>
        <v xml:space="preserve"> </v>
      </c>
      <c r="AE8" s="1161"/>
      <c r="AF8" s="1161"/>
      <c r="AG8" s="1161"/>
      <c r="AH8" s="1161"/>
      <c r="AI8" s="1161"/>
      <c r="AJ8" s="1161"/>
      <c r="AK8" s="1161" t="str">
        <f>'○ Summary (1)'!U17</f>
        <v xml:space="preserve"> </v>
      </c>
      <c r="AL8" s="1161"/>
      <c r="AM8" s="1161"/>
      <c r="AN8" s="1161"/>
      <c r="AO8" s="1161"/>
      <c r="AP8" s="1161"/>
      <c r="AQ8" s="1161"/>
      <c r="AR8" s="1161" t="str">
        <f>'○ Summary (1)'!X17</f>
        <v xml:space="preserve"> </v>
      </c>
      <c r="AS8" s="1161"/>
      <c r="AT8" s="1161"/>
      <c r="AU8" s="1161"/>
      <c r="AV8" s="1161"/>
      <c r="AW8" s="1161"/>
      <c r="AX8" s="1161"/>
      <c r="AY8" s="1161" t="str">
        <f>'○ Summary (1)'!AA17</f>
        <v xml:space="preserve"> </v>
      </c>
      <c r="AZ8" s="1161"/>
      <c r="BA8" s="1161"/>
      <c r="BB8" s="1161"/>
      <c r="BC8" s="1161"/>
      <c r="BD8" s="1161"/>
      <c r="BE8" s="1161"/>
      <c r="BF8" s="1161" t="str">
        <f>'○ Summary (1)'!AD17</f>
        <v xml:space="preserve"> </v>
      </c>
      <c r="BG8" s="1161"/>
      <c r="BH8" s="1161"/>
      <c r="BI8" s="1161"/>
      <c r="BJ8" s="1161"/>
      <c r="BK8" s="1161"/>
      <c r="BL8" s="1161"/>
      <c r="BM8" s="1161" t="str">
        <f>'○ Summary (1)'!AG17</f>
        <v xml:space="preserve"> </v>
      </c>
      <c r="BN8" s="1161"/>
      <c r="BO8" s="1161"/>
      <c r="BP8" s="1161"/>
      <c r="BQ8" s="1161"/>
      <c r="BR8" s="1161"/>
      <c r="BS8" s="1161"/>
      <c r="BT8" s="757"/>
      <c r="BU8" s="757"/>
      <c r="BV8" s="757"/>
      <c r="BW8" s="98"/>
    </row>
    <row r="9" spans="1:118" ht="18" customHeight="1">
      <c r="A9" s="1206" t="s">
        <v>269</v>
      </c>
      <c r="B9" s="1207"/>
      <c r="C9" s="1207"/>
      <c r="D9" s="1207"/>
      <c r="E9" s="1207"/>
      <c r="F9" s="1207"/>
      <c r="G9" s="1207"/>
      <c r="H9" s="1208"/>
      <c r="I9" s="1107" t="s">
        <v>215</v>
      </c>
      <c r="J9" s="1108"/>
      <c r="K9" s="1108"/>
      <c r="L9" s="1108"/>
      <c r="M9" s="1108"/>
      <c r="N9" s="1108"/>
      <c r="O9" s="1109"/>
      <c r="P9" s="1186" t="s">
        <v>216</v>
      </c>
      <c r="Q9" s="1187"/>
      <c r="R9" s="1187"/>
      <c r="S9" s="1187"/>
      <c r="T9" s="1187"/>
      <c r="U9" s="1187"/>
      <c r="V9" s="1188"/>
      <c r="W9" s="1104" t="s">
        <v>217</v>
      </c>
      <c r="X9" s="1105"/>
      <c r="Y9" s="1105"/>
      <c r="Z9" s="1105"/>
      <c r="AA9" s="1105"/>
      <c r="AB9" s="1105"/>
      <c r="AC9" s="1106"/>
      <c r="AD9" s="1119" t="s">
        <v>218</v>
      </c>
      <c r="AE9" s="1120"/>
      <c r="AF9" s="1120"/>
      <c r="AG9" s="1120"/>
      <c r="AH9" s="1120"/>
      <c r="AI9" s="1120"/>
      <c r="AJ9" s="1121"/>
      <c r="AK9" s="1134" t="s">
        <v>219</v>
      </c>
      <c r="AL9" s="1135"/>
      <c r="AM9" s="1135"/>
      <c r="AN9" s="1135"/>
      <c r="AO9" s="1135"/>
      <c r="AP9" s="1135"/>
      <c r="AQ9" s="1136"/>
      <c r="AR9" s="1122" t="s">
        <v>220</v>
      </c>
      <c r="AS9" s="1123"/>
      <c r="AT9" s="1123"/>
      <c r="AU9" s="1123"/>
      <c r="AV9" s="1123"/>
      <c r="AW9" s="1123"/>
      <c r="AX9" s="1124"/>
      <c r="AY9" s="1146" t="s">
        <v>221</v>
      </c>
      <c r="AZ9" s="1147"/>
      <c r="BA9" s="1147"/>
      <c r="BB9" s="1147"/>
      <c r="BC9" s="1147"/>
      <c r="BD9" s="1147"/>
      <c r="BE9" s="1148"/>
      <c r="BF9" s="1085" t="s">
        <v>222</v>
      </c>
      <c r="BG9" s="1086"/>
      <c r="BH9" s="1086"/>
      <c r="BI9" s="1086"/>
      <c r="BJ9" s="1086"/>
      <c r="BK9" s="1086"/>
      <c r="BL9" s="1087"/>
      <c r="BM9" s="1088" t="s">
        <v>223</v>
      </c>
      <c r="BN9" s="1089"/>
      <c r="BO9" s="1089"/>
      <c r="BP9" s="1089"/>
      <c r="BQ9" s="1089"/>
      <c r="BR9" s="1089"/>
      <c r="BS9" s="1090"/>
      <c r="BT9" s="1171" t="s">
        <v>224</v>
      </c>
      <c r="BU9" s="1172"/>
      <c r="BV9" s="1172"/>
      <c r="BW9" s="1172"/>
      <c r="BX9" s="1172"/>
      <c r="BY9" s="1172"/>
      <c r="BZ9" s="1173"/>
      <c r="CA9" s="1064" t="s">
        <v>240</v>
      </c>
      <c r="CB9" s="1065"/>
      <c r="CC9" s="1066"/>
    </row>
    <row r="10" spans="1:118" s="412" customFormat="1" ht="31.5" customHeight="1">
      <c r="A10" s="1209"/>
      <c r="B10" s="1210"/>
      <c r="C10" s="1210"/>
      <c r="D10" s="1210"/>
      <c r="E10" s="1210"/>
      <c r="F10" s="1210"/>
      <c r="G10" s="1210"/>
      <c r="H10" s="1211"/>
      <c r="I10" s="1180" t="s">
        <v>267</v>
      </c>
      <c r="J10" s="1181"/>
      <c r="K10" s="1174" t="s">
        <v>268</v>
      </c>
      <c r="L10" s="1175"/>
      <c r="M10" s="150" t="str">
        <f>'○ Summary (1)'!E19</f>
        <v>2/1/2024 - 1/31/2025</v>
      </c>
      <c r="N10" s="433" t="str">
        <f>'○ Summary (1)'!F19</f>
        <v>2/1/2024 - 1/31/2025</v>
      </c>
      <c r="O10" s="199" t="str">
        <f>'○ Summary (1)'!G19</f>
        <v>2/1/2024 - 1/31/2025</v>
      </c>
      <c r="P10" s="1189" t="s">
        <v>267</v>
      </c>
      <c r="Q10" s="1190"/>
      <c r="R10" s="1195" t="s">
        <v>268</v>
      </c>
      <c r="S10" s="1190"/>
      <c r="T10" s="151" t="str">
        <f>'○ Summary (1)'!H19</f>
        <v>N/A</v>
      </c>
      <c r="U10" s="434" t="str">
        <f>'○ Summary (1)'!I19</f>
        <v>N/A</v>
      </c>
      <c r="V10" s="206" t="str">
        <f>'○ Summary (1)'!J19</f>
        <v>N/A</v>
      </c>
      <c r="W10" s="1110" t="s">
        <v>267</v>
      </c>
      <c r="X10" s="1111"/>
      <c r="Y10" s="1116" t="s">
        <v>268</v>
      </c>
      <c r="Z10" s="1111"/>
      <c r="AA10" s="152" t="str">
        <f>'○ Summary (1)'!K19</f>
        <v>N/A</v>
      </c>
      <c r="AB10" s="435" t="str">
        <f>'○ Summary (1)'!L19</f>
        <v>N/A</v>
      </c>
      <c r="AC10" s="209" t="str">
        <f>'○ Summary (1)'!M19</f>
        <v>N/A</v>
      </c>
      <c r="AD10" s="1152" t="s">
        <v>267</v>
      </c>
      <c r="AE10" s="1153"/>
      <c r="AF10" s="1158" t="s">
        <v>268</v>
      </c>
      <c r="AG10" s="1153"/>
      <c r="AH10" s="153" t="str">
        <f>'○ Summary (1)'!N19</f>
        <v>N/A</v>
      </c>
      <c r="AI10" s="436" t="str">
        <f>'○ Summary (1)'!O19</f>
        <v>N/A</v>
      </c>
      <c r="AJ10" s="212" t="str">
        <f>'○ Summary (1)'!P19</f>
        <v>N/A</v>
      </c>
      <c r="AK10" s="1137" t="s">
        <v>267</v>
      </c>
      <c r="AL10" s="1138"/>
      <c r="AM10" s="1143" t="s">
        <v>268</v>
      </c>
      <c r="AN10" s="1138"/>
      <c r="AO10" s="761" t="str">
        <f>'○ Summary (1)'!Q19</f>
        <v>N/A</v>
      </c>
      <c r="AP10" s="437" t="str">
        <f>'○ Summary (1)'!R19</f>
        <v>N/A</v>
      </c>
      <c r="AQ10" s="215" t="str">
        <f>'○ Summary (1)'!S19</f>
        <v>N/A</v>
      </c>
      <c r="AR10" s="1125" t="s">
        <v>267</v>
      </c>
      <c r="AS10" s="1126"/>
      <c r="AT10" s="1131" t="s">
        <v>268</v>
      </c>
      <c r="AU10" s="1126"/>
      <c r="AV10" s="760" t="str">
        <f>'○ Summary (1)'!T19</f>
        <v>N/A</v>
      </c>
      <c r="AW10" s="438" t="str">
        <f>'○ Summary (1)'!U19</f>
        <v>N/A</v>
      </c>
      <c r="AX10" s="218" t="str">
        <f>'○ Summary (1)'!V19</f>
        <v>N/A</v>
      </c>
      <c r="AY10" s="1162" t="s">
        <v>267</v>
      </c>
      <c r="AZ10" s="1163"/>
      <c r="BA10" s="1168" t="s">
        <v>268</v>
      </c>
      <c r="BB10" s="1163"/>
      <c r="BC10" s="762" t="str">
        <f>'○ Summary (1)'!W19</f>
        <v>N/A</v>
      </c>
      <c r="BD10" s="439" t="str">
        <f>'○ Summary (1)'!X19</f>
        <v>N/A</v>
      </c>
      <c r="BE10" s="221" t="str">
        <f>'○ Summary (1)'!Y19</f>
        <v>N/A</v>
      </c>
      <c r="BF10" s="1076" t="s">
        <v>267</v>
      </c>
      <c r="BG10" s="1077"/>
      <c r="BH10" s="1082" t="s">
        <v>268</v>
      </c>
      <c r="BI10" s="1077"/>
      <c r="BJ10" s="755" t="str">
        <f>'○ Summary (1)'!Z19</f>
        <v>N/A</v>
      </c>
      <c r="BK10" s="440" t="str">
        <f>'○ Summary (1)'!AA19</f>
        <v>N/A</v>
      </c>
      <c r="BL10" s="224" t="str">
        <f>'○ Summary (1)'!AB19</f>
        <v>N/A</v>
      </c>
      <c r="BM10" s="1091" t="s">
        <v>267</v>
      </c>
      <c r="BN10" s="1092"/>
      <c r="BO10" s="1097" t="s">
        <v>268</v>
      </c>
      <c r="BP10" s="1092"/>
      <c r="BQ10" s="756" t="str">
        <f>'○ Summary (1)'!AC19</f>
        <v>N/A</v>
      </c>
      <c r="BR10" s="441" t="str">
        <f>'○ Summary (1)'!AD19</f>
        <v>N/A</v>
      </c>
      <c r="BS10" s="227" t="str">
        <f>'○ Summary (1)'!AE19</f>
        <v>N/A</v>
      </c>
      <c r="BT10" s="1067" t="s">
        <v>267</v>
      </c>
      <c r="BU10" s="1068"/>
      <c r="BV10" s="1073" t="s">
        <v>268</v>
      </c>
      <c r="BW10" s="1068"/>
      <c r="BX10" s="162" t="str">
        <f>'○ Summary (1)'!AF19</f>
        <v>N/A</v>
      </c>
      <c r="BY10" s="442" t="str">
        <f>'○ Summary (1)'!AG19</f>
        <v>N/A</v>
      </c>
      <c r="BZ10" s="163" t="str">
        <f>'○ Summary (1)'!AH19</f>
        <v>N/A</v>
      </c>
      <c r="CA10" s="164" t="str">
        <f>'○ Summary (1)'!AI19</f>
        <v>2/1/2024 - 1/31/2025</v>
      </c>
      <c r="CB10" s="165" t="str">
        <f>'○ Summary (1)'!AJ19</f>
        <v>2/1/2024 - 1/31/2025</v>
      </c>
      <c r="CC10" s="166" t="str">
        <f>'○ Summary (1)'!AK19</f>
        <v>2/1/2024 - 1/31/2025</v>
      </c>
    </row>
    <row r="11" spans="1:118" s="412" customFormat="1" hidden="1">
      <c r="A11" s="1209"/>
      <c r="B11" s="1210"/>
      <c r="C11" s="1210"/>
      <c r="D11" s="1210"/>
      <c r="E11" s="1210"/>
      <c r="F11" s="1210"/>
      <c r="G11" s="1210"/>
      <c r="H11" s="1211"/>
      <c r="I11" s="1182"/>
      <c r="J11" s="1183"/>
      <c r="K11" s="1176"/>
      <c r="L11" s="1177"/>
      <c r="M11" s="150" t="str">
        <f>'○ Summary (1)'!E20</f>
        <v>12 Months</v>
      </c>
      <c r="N11" s="433" t="str">
        <f>'○ Summary (1)'!F20</f>
        <v>12 Months</v>
      </c>
      <c r="O11" s="199" t="str">
        <f>'○ Summary (1)'!G20</f>
        <v>12 Months</v>
      </c>
      <c r="P11" s="1191"/>
      <c r="Q11" s="1192"/>
      <c r="R11" s="1196"/>
      <c r="S11" s="1192"/>
      <c r="T11" s="151" t="str">
        <f>'○ Summary (1)'!H20</f>
        <v>12 Months</v>
      </c>
      <c r="U11" s="434" t="str">
        <f>'○ Summary (1)'!I20</f>
        <v>12 Months</v>
      </c>
      <c r="V11" s="206" t="str">
        <f>'○ Summary (1)'!J20</f>
        <v>12 Months</v>
      </c>
      <c r="W11" s="1112"/>
      <c r="X11" s="1113"/>
      <c r="Y11" s="1117"/>
      <c r="Z11" s="1113"/>
      <c r="AA11" s="152" t="str">
        <f>'○ Summary (1)'!K20</f>
        <v>12 Months</v>
      </c>
      <c r="AB11" s="435" t="str">
        <f>'○ Summary (1)'!L20</f>
        <v>12 Months</v>
      </c>
      <c r="AC11" s="209" t="str">
        <f>'○ Summary (1)'!M20</f>
        <v>12 Months</v>
      </c>
      <c r="AD11" s="1154"/>
      <c r="AE11" s="1155"/>
      <c r="AF11" s="1159"/>
      <c r="AG11" s="1155"/>
      <c r="AH11" s="153" t="str">
        <f>'○ Summary (1)'!N20</f>
        <v>12 Months</v>
      </c>
      <c r="AI11" s="436" t="str">
        <f>'○ Summary (1)'!O20</f>
        <v>12 Months</v>
      </c>
      <c r="AJ11" s="212" t="str">
        <f>'○ Summary (1)'!P20</f>
        <v>12 Months</v>
      </c>
      <c r="AK11" s="1139"/>
      <c r="AL11" s="1140"/>
      <c r="AM11" s="1144"/>
      <c r="AN11" s="1140"/>
      <c r="AO11" s="761" t="str">
        <f>'○ Summary (1)'!Q20</f>
        <v>12 Months</v>
      </c>
      <c r="AP11" s="437" t="str">
        <f>'○ Summary (1)'!R20</f>
        <v>12 Months</v>
      </c>
      <c r="AQ11" s="215" t="str">
        <f>'○ Summary (1)'!S20</f>
        <v>12 Months</v>
      </c>
      <c r="AR11" s="1127"/>
      <c r="AS11" s="1128"/>
      <c r="AT11" s="1132"/>
      <c r="AU11" s="1128"/>
      <c r="AV11" s="760" t="str">
        <f>'○ Summary (1)'!T20</f>
        <v>12 Months</v>
      </c>
      <c r="AW11" s="438" t="str">
        <f>'○ Summary (1)'!U20</f>
        <v>12 Months</v>
      </c>
      <c r="AX11" s="218" t="str">
        <f>'○ Summary (1)'!V20</f>
        <v>12 Months</v>
      </c>
      <c r="AY11" s="1164"/>
      <c r="AZ11" s="1165"/>
      <c r="BA11" s="1169"/>
      <c r="BB11" s="1165"/>
      <c r="BC11" s="762" t="str">
        <f>'○ Summary (1)'!W20</f>
        <v>12 Months</v>
      </c>
      <c r="BD11" s="439" t="str">
        <f>'○ Summary (1)'!X20</f>
        <v>12 Months</v>
      </c>
      <c r="BE11" s="221" t="str">
        <f>'○ Summary (1)'!Y20</f>
        <v>12 Months</v>
      </c>
      <c r="BF11" s="1078"/>
      <c r="BG11" s="1079"/>
      <c r="BH11" s="1083"/>
      <c r="BI11" s="1079"/>
      <c r="BJ11" s="755" t="str">
        <f>'○ Summary (1)'!Z20</f>
        <v>12 Months</v>
      </c>
      <c r="BK11" s="440" t="str">
        <f>'○ Summary (1)'!AA20</f>
        <v>12 Months</v>
      </c>
      <c r="BL11" s="224" t="str">
        <f>'○ Summary (1)'!AB20</f>
        <v>12 Months</v>
      </c>
      <c r="BM11" s="1093"/>
      <c r="BN11" s="1094"/>
      <c r="BO11" s="1098"/>
      <c r="BP11" s="1094"/>
      <c r="BQ11" s="756" t="str">
        <f>'○ Summary (1)'!AC20</f>
        <v>12 Months</v>
      </c>
      <c r="BR11" s="441" t="str">
        <f>'○ Summary (1)'!AD20</f>
        <v>12 Months</v>
      </c>
      <c r="BS11" s="227" t="str">
        <f>'○ Summary (1)'!AE20</f>
        <v>12 Months</v>
      </c>
      <c r="BT11" s="1069"/>
      <c r="BU11" s="1070"/>
      <c r="BV11" s="1074"/>
      <c r="BW11" s="1070"/>
      <c r="BX11" s="162" t="str">
        <f>'○ Summary (1)'!AF20</f>
        <v>12 Months</v>
      </c>
      <c r="BY11" s="442" t="str">
        <f>'○ Summary (1)'!AG20</f>
        <v>12 Months</v>
      </c>
      <c r="BZ11" s="163" t="str">
        <f>'○ Summary (1)'!AH20</f>
        <v>12 Months</v>
      </c>
      <c r="CA11" s="164">
        <f>'○ Summary (1)'!AI20</f>
        <v>0</v>
      </c>
      <c r="CB11" s="165">
        <f>'○ Summary (1)'!AJ20</f>
        <v>0</v>
      </c>
      <c r="CC11" s="166">
        <f>'○ Summary (1)'!AK20</f>
        <v>0</v>
      </c>
    </row>
    <row r="12" spans="1:118" s="413" customFormat="1" ht="15.75" hidden="1" customHeight="1">
      <c r="A12" s="1209"/>
      <c r="B12" s="1210"/>
      <c r="C12" s="1210"/>
      <c r="D12" s="1210"/>
      <c r="E12" s="1210"/>
      <c r="F12" s="1210"/>
      <c r="G12" s="1210"/>
      <c r="H12" s="1211"/>
      <c r="I12" s="1184"/>
      <c r="J12" s="1185"/>
      <c r="K12" s="1178"/>
      <c r="L12" s="1179"/>
      <c r="M12" s="154" t="str">
        <f>'○ Summary (1)'!E21</f>
        <v/>
      </c>
      <c r="N12" s="433" t="str">
        <f>'○ Summary (1)'!F21</f>
        <v xml:space="preserve"> </v>
      </c>
      <c r="O12" s="200" t="str">
        <f>'○ Summary (1)'!G21</f>
        <v>New</v>
      </c>
      <c r="P12" s="1193"/>
      <c r="Q12" s="1194"/>
      <c r="R12" s="1197"/>
      <c r="S12" s="1194"/>
      <c r="T12" s="155" t="str">
        <f>'○ Summary (1)'!H21</f>
        <v/>
      </c>
      <c r="U12" s="434" t="str">
        <f>'○ Summary (1)'!I21</f>
        <v xml:space="preserve"> </v>
      </c>
      <c r="V12" s="207" t="str">
        <f>'○ Summary (1)'!J21</f>
        <v>New</v>
      </c>
      <c r="W12" s="1114"/>
      <c r="X12" s="1115"/>
      <c r="Y12" s="1118"/>
      <c r="Z12" s="1115"/>
      <c r="AA12" s="156" t="str">
        <f>'○ Summary (1)'!K21</f>
        <v/>
      </c>
      <c r="AB12" s="435" t="str">
        <f>'○ Summary (1)'!L21</f>
        <v xml:space="preserve"> </v>
      </c>
      <c r="AC12" s="210" t="str">
        <f>'○ Summary (1)'!M21</f>
        <v>New</v>
      </c>
      <c r="AD12" s="1156"/>
      <c r="AE12" s="1157"/>
      <c r="AF12" s="1160"/>
      <c r="AG12" s="1157"/>
      <c r="AH12" s="157" t="str">
        <f>'○ Summary (1)'!N21</f>
        <v/>
      </c>
      <c r="AI12" s="443" t="str">
        <f>'○ Summary (1)'!O21</f>
        <v xml:space="preserve"> </v>
      </c>
      <c r="AJ12" s="213" t="str">
        <f>'○ Summary (1)'!P21</f>
        <v>New</v>
      </c>
      <c r="AK12" s="1141"/>
      <c r="AL12" s="1142"/>
      <c r="AM12" s="1145"/>
      <c r="AN12" s="1142"/>
      <c r="AO12" s="158" t="str">
        <f>'○ Summary (1)'!Q21</f>
        <v/>
      </c>
      <c r="AP12" s="444" t="str">
        <f>'○ Summary (1)'!R21</f>
        <v xml:space="preserve"> </v>
      </c>
      <c r="AQ12" s="216" t="str">
        <f>'○ Summary (1)'!S21</f>
        <v>New</v>
      </c>
      <c r="AR12" s="1129"/>
      <c r="AS12" s="1130"/>
      <c r="AT12" s="1133"/>
      <c r="AU12" s="1130"/>
      <c r="AV12" s="167" t="str">
        <f>'○ Summary (1)'!T21</f>
        <v/>
      </c>
      <c r="AW12" s="445" t="str">
        <f>'○ Summary (1)'!U21</f>
        <v xml:space="preserve"> </v>
      </c>
      <c r="AX12" s="219" t="str">
        <f>'○ Summary (1)'!V21</f>
        <v>New</v>
      </c>
      <c r="AY12" s="1166"/>
      <c r="AZ12" s="1167"/>
      <c r="BA12" s="1170"/>
      <c r="BB12" s="1167"/>
      <c r="BC12" s="168" t="str">
        <f>'○ Summary (1)'!W21</f>
        <v/>
      </c>
      <c r="BD12" s="446" t="str">
        <f>'○ Summary (1)'!X21</f>
        <v xml:space="preserve"> </v>
      </c>
      <c r="BE12" s="222" t="str">
        <f>'○ Summary (1)'!Y21</f>
        <v>New</v>
      </c>
      <c r="BF12" s="1080"/>
      <c r="BG12" s="1081"/>
      <c r="BH12" s="1084"/>
      <c r="BI12" s="1081"/>
      <c r="BJ12" s="169" t="str">
        <f>'○ Summary (1)'!Z21</f>
        <v/>
      </c>
      <c r="BK12" s="447" t="str">
        <f>'○ Summary (1)'!AA21</f>
        <v xml:space="preserve"> </v>
      </c>
      <c r="BL12" s="225" t="str">
        <f>'○ Summary (1)'!AB21</f>
        <v>New</v>
      </c>
      <c r="BM12" s="1095"/>
      <c r="BN12" s="1096"/>
      <c r="BO12" s="1099"/>
      <c r="BP12" s="1096"/>
      <c r="BQ12" s="170" t="str">
        <f>'○ Summary (1)'!AC21</f>
        <v/>
      </c>
      <c r="BR12" s="448" t="str">
        <f>'○ Summary (1)'!AD21</f>
        <v xml:space="preserve"> </v>
      </c>
      <c r="BS12" s="228" t="str">
        <f>'○ Summary (1)'!AE21</f>
        <v>New</v>
      </c>
      <c r="BT12" s="1071"/>
      <c r="BU12" s="1072"/>
      <c r="BV12" s="1075"/>
      <c r="BW12" s="1072"/>
      <c r="BX12" s="171" t="str">
        <f>'○ Summary (1)'!AF21</f>
        <v/>
      </c>
      <c r="BY12" s="449" t="str">
        <f>'○ Summary (1)'!AG21</f>
        <v xml:space="preserve"> </v>
      </c>
      <c r="BZ12" s="172" t="str">
        <f>'○ Summary (1)'!AH21</f>
        <v>New</v>
      </c>
      <c r="CA12" s="173" t="str">
        <f>'○ Summary (1)'!AI21</f>
        <v/>
      </c>
      <c r="CB12" s="142" t="s">
        <v>68</v>
      </c>
      <c r="CC12" s="174" t="str">
        <f>'○ Summary (1)'!AK21</f>
        <v>New</v>
      </c>
    </row>
    <row r="13" spans="1:118" s="413" customFormat="1" ht="63">
      <c r="A13" s="1212"/>
      <c r="B13" s="1213"/>
      <c r="C13" s="1213"/>
      <c r="D13" s="1213"/>
      <c r="E13" s="1213"/>
      <c r="F13" s="1213"/>
      <c r="G13" s="1213"/>
      <c r="H13" s="1214"/>
      <c r="I13" s="201" t="s">
        <v>270</v>
      </c>
      <c r="J13" s="160" t="s">
        <v>271</v>
      </c>
      <c r="K13" s="160" t="s">
        <v>272</v>
      </c>
      <c r="L13" s="160" t="s">
        <v>273</v>
      </c>
      <c r="M13" s="150" t="s">
        <v>274</v>
      </c>
      <c r="N13" s="433" t="s">
        <v>275</v>
      </c>
      <c r="O13" s="199" t="s">
        <v>274</v>
      </c>
      <c r="P13" s="208" t="s">
        <v>270</v>
      </c>
      <c r="Q13" s="151" t="s">
        <v>271</v>
      </c>
      <c r="R13" s="151" t="s">
        <v>272</v>
      </c>
      <c r="S13" s="151" t="s">
        <v>273</v>
      </c>
      <c r="T13" s="151" t="str">
        <f>M13</f>
        <v>Budgeted Salary</v>
      </c>
      <c r="U13" s="434" t="str">
        <f>N13</f>
        <v>Change</v>
      </c>
      <c r="V13" s="206" t="str">
        <f>O13</f>
        <v>Budgeted Salary</v>
      </c>
      <c r="W13" s="211" t="s">
        <v>270</v>
      </c>
      <c r="X13" s="152" t="s">
        <v>271</v>
      </c>
      <c r="Y13" s="152" t="s">
        <v>272</v>
      </c>
      <c r="Z13" s="152" t="s">
        <v>273</v>
      </c>
      <c r="AA13" s="152" t="str">
        <f>T13</f>
        <v>Budgeted Salary</v>
      </c>
      <c r="AB13" s="435" t="str">
        <f>U13</f>
        <v>Change</v>
      </c>
      <c r="AC13" s="209" t="str">
        <f>V13</f>
        <v>Budgeted Salary</v>
      </c>
      <c r="AD13" s="214" t="s">
        <v>270</v>
      </c>
      <c r="AE13" s="161" t="s">
        <v>271</v>
      </c>
      <c r="AF13" s="161" t="s">
        <v>272</v>
      </c>
      <c r="AG13" s="161" t="s">
        <v>273</v>
      </c>
      <c r="AH13" s="157" t="str">
        <f>AA13</f>
        <v>Budgeted Salary</v>
      </c>
      <c r="AI13" s="443" t="str">
        <f>AB13</f>
        <v>Change</v>
      </c>
      <c r="AJ13" s="213" t="str">
        <f>AC13</f>
        <v>Budgeted Salary</v>
      </c>
      <c r="AK13" s="217" t="s">
        <v>270</v>
      </c>
      <c r="AL13" s="159" t="s">
        <v>271</v>
      </c>
      <c r="AM13" s="159" t="s">
        <v>272</v>
      </c>
      <c r="AN13" s="159" t="s">
        <v>273</v>
      </c>
      <c r="AO13" s="158" t="str">
        <f>AH13</f>
        <v>Budgeted Salary</v>
      </c>
      <c r="AP13" s="444" t="str">
        <f>AI13</f>
        <v>Change</v>
      </c>
      <c r="AQ13" s="216" t="str">
        <f>AJ13</f>
        <v>Budgeted Salary</v>
      </c>
      <c r="AR13" s="220" t="s">
        <v>270</v>
      </c>
      <c r="AS13" s="175" t="s">
        <v>271</v>
      </c>
      <c r="AT13" s="175" t="s">
        <v>272</v>
      </c>
      <c r="AU13" s="175" t="s">
        <v>273</v>
      </c>
      <c r="AV13" s="167" t="str">
        <f>AO13</f>
        <v>Budgeted Salary</v>
      </c>
      <c r="AW13" s="445" t="str">
        <f>AP13</f>
        <v>Change</v>
      </c>
      <c r="AX13" s="219" t="str">
        <f>AQ13</f>
        <v>Budgeted Salary</v>
      </c>
      <c r="AY13" s="223" t="s">
        <v>270</v>
      </c>
      <c r="AZ13" s="176" t="s">
        <v>271</v>
      </c>
      <c r="BA13" s="176" t="s">
        <v>272</v>
      </c>
      <c r="BB13" s="176" t="s">
        <v>273</v>
      </c>
      <c r="BC13" s="168" t="str">
        <f>AV13</f>
        <v>Budgeted Salary</v>
      </c>
      <c r="BD13" s="446" t="str">
        <f>AW13</f>
        <v>Change</v>
      </c>
      <c r="BE13" s="222" t="str">
        <f>AX13</f>
        <v>Budgeted Salary</v>
      </c>
      <c r="BF13" s="226" t="s">
        <v>270</v>
      </c>
      <c r="BG13" s="177" t="s">
        <v>271</v>
      </c>
      <c r="BH13" s="177" t="s">
        <v>272</v>
      </c>
      <c r="BI13" s="177" t="s">
        <v>273</v>
      </c>
      <c r="BJ13" s="169" t="str">
        <f>BC13</f>
        <v>Budgeted Salary</v>
      </c>
      <c r="BK13" s="447" t="str">
        <f>BD13</f>
        <v>Change</v>
      </c>
      <c r="BL13" s="225" t="str">
        <f>BE13</f>
        <v>Budgeted Salary</v>
      </c>
      <c r="BM13" s="229" t="s">
        <v>270</v>
      </c>
      <c r="BN13" s="178" t="s">
        <v>271</v>
      </c>
      <c r="BO13" s="178" t="s">
        <v>272</v>
      </c>
      <c r="BP13" s="178" t="s">
        <v>273</v>
      </c>
      <c r="BQ13" s="170" t="str">
        <f>BJ13</f>
        <v>Budgeted Salary</v>
      </c>
      <c r="BR13" s="448" t="str">
        <f>BK13</f>
        <v>Change</v>
      </c>
      <c r="BS13" s="228" t="str">
        <f>BL13</f>
        <v>Budgeted Salary</v>
      </c>
      <c r="BT13" s="230" t="s">
        <v>270</v>
      </c>
      <c r="BU13" s="179" t="s">
        <v>271</v>
      </c>
      <c r="BV13" s="179" t="s">
        <v>272</v>
      </c>
      <c r="BW13" s="179" t="s">
        <v>273</v>
      </c>
      <c r="BX13" s="171" t="str">
        <f>BQ13</f>
        <v>Budgeted Salary</v>
      </c>
      <c r="BY13" s="449" t="str">
        <f>BR13</f>
        <v>Change</v>
      </c>
      <c r="BZ13" s="172" t="str">
        <f>BS13</f>
        <v>Budgeted Salary</v>
      </c>
      <c r="CA13" s="173" t="str">
        <f>AA13</f>
        <v>Budgeted Salary</v>
      </c>
      <c r="CB13" s="142" t="s">
        <v>275</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62"/>
      <c r="B14" s="1039"/>
      <c r="C14" s="1039"/>
      <c r="D14" s="1039"/>
      <c r="E14" s="1039"/>
      <c r="F14" s="1039"/>
      <c r="G14" s="1039"/>
      <c r="H14" s="1063"/>
      <c r="I14" s="415"/>
      <c r="J14" s="416"/>
      <c r="K14" s="417"/>
      <c r="L14" s="730">
        <f>K14*J14</f>
        <v>0</v>
      </c>
      <c r="M14" s="418"/>
      <c r="N14" s="731">
        <f>O14-M14</f>
        <v>0</v>
      </c>
      <c r="O14" s="732">
        <f>ROUND(IF(ISBLANK(I14),M14,I14*L14),0)</f>
        <v>0</v>
      </c>
      <c r="P14" s="415"/>
      <c r="Q14" s="416"/>
      <c r="R14" s="417"/>
      <c r="S14" s="730">
        <f t="shared" ref="S14:S34"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16" si="6">BA14*AZ14</f>
        <v>0</v>
      </c>
      <c r="BC14" s="418"/>
      <c r="BD14" s="731">
        <f>BE14-BC14</f>
        <v>0</v>
      </c>
      <c r="BE14" s="732">
        <f t="shared" ref="BE14:BE56" si="7">ROUND(IF(ISBLANK(AY14),BC14,AY14*BB14),0)</f>
        <v>0</v>
      </c>
      <c r="BF14" s="415"/>
      <c r="BG14" s="416"/>
      <c r="BH14" s="417"/>
      <c r="BI14" s="730">
        <f t="shared" ref="BI14:BI16" si="8">BH14*BG14</f>
        <v>0</v>
      </c>
      <c r="BJ14" s="418"/>
      <c r="BK14" s="731">
        <f>BL14-BJ14</f>
        <v>0</v>
      </c>
      <c r="BL14" s="732">
        <f t="shared" ref="BL14:BL56" si="9">ROUND(IF(ISBLANK(BF14),BJ14,BF14*BI14),0)</f>
        <v>0</v>
      </c>
      <c r="BM14" s="415"/>
      <c r="BN14" s="416"/>
      <c r="BO14" s="741"/>
      <c r="BP14" s="730">
        <f t="shared" ref="BP14:BP16" si="10">BO14*BN14</f>
        <v>0</v>
      </c>
      <c r="BQ14" s="418"/>
      <c r="BR14" s="731">
        <f>BS14-BQ14</f>
        <v>0</v>
      </c>
      <c r="BS14" s="732">
        <f t="shared" ref="BS14:BS56" si="11">ROUND(IF(ISBLANK(BM14),BQ14,BM14*BP14),0)</f>
        <v>0</v>
      </c>
      <c r="BT14" s="415"/>
      <c r="BU14" s="416"/>
      <c r="BV14" s="417"/>
      <c r="BW14" s="730">
        <f t="shared" ref="BW14:BW16" si="12">BV14*BU14</f>
        <v>0</v>
      </c>
      <c r="BX14" s="418"/>
      <c r="BY14" s="731">
        <f>BZ14-BX14</f>
        <v>0</v>
      </c>
      <c r="BZ14" s="732">
        <f t="shared" ref="BZ14:BZ56" si="13">ROUND(IF(ISBLANK(BT14),BX14,BT14*BW14),0)</f>
        <v>0</v>
      </c>
      <c r="CA14" s="748">
        <f t="shared" ref="CA14" si="14">SUM(M14,T14,AA14,AH14,AO14,AV14,BC14,BJ14,BQ14,BX14)</f>
        <v>0</v>
      </c>
      <c r="CB14" s="733">
        <f t="shared" ref="CB14" si="15">SUM(N14,U14,AB14,AI14,AP14,AW14,BD14,BK14,BR14,BY14)</f>
        <v>0</v>
      </c>
      <c r="CC14" s="732">
        <f t="shared" ref="CC14" si="16">SUM(O14,V14,AC14,AJ14,AQ14,AX14,BE14,BL14,BS14,BZ14)</f>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62"/>
      <c r="B15" s="1039"/>
      <c r="C15" s="1039"/>
      <c r="D15" s="1039"/>
      <c r="E15" s="1039"/>
      <c r="F15" s="1039"/>
      <c r="G15" s="1039"/>
      <c r="H15" s="1063"/>
      <c r="I15" s="415"/>
      <c r="J15" s="416"/>
      <c r="K15" s="417"/>
      <c r="L15" s="730">
        <f t="shared" ref="L15:L56" si="17">K15*J15</f>
        <v>0</v>
      </c>
      <c r="M15" s="418"/>
      <c r="N15" s="731">
        <f t="shared" ref="N15:N56" si="18">O15-M15</f>
        <v>0</v>
      </c>
      <c r="O15" s="732">
        <f t="shared" ref="O15:O56" si="19">ROUND(IF(ISBLANK(I15),M15,I15*L15),0)</f>
        <v>0</v>
      </c>
      <c r="P15" s="415"/>
      <c r="Q15" s="416"/>
      <c r="R15" s="417"/>
      <c r="S15" s="730">
        <f t="shared" si="0"/>
        <v>0</v>
      </c>
      <c r="T15" s="418"/>
      <c r="U15" s="731">
        <f t="shared" ref="U15:U56" si="20">V15-T15</f>
        <v>0</v>
      </c>
      <c r="V15" s="732">
        <f t="shared" si="1"/>
        <v>0</v>
      </c>
      <c r="W15" s="415"/>
      <c r="X15" s="416"/>
      <c r="Y15" s="417"/>
      <c r="Z15" s="730">
        <f t="shared" ref="Z15:Z56" si="21">Y15*X15</f>
        <v>0</v>
      </c>
      <c r="AA15" s="418"/>
      <c r="AB15" s="731">
        <f t="shared" ref="AB15:AB56" si="22">AC15-AA15</f>
        <v>0</v>
      </c>
      <c r="AC15" s="732">
        <f t="shared" si="2"/>
        <v>0</v>
      </c>
      <c r="AD15" s="415"/>
      <c r="AE15" s="416"/>
      <c r="AF15" s="417"/>
      <c r="AG15" s="730">
        <f t="shared" ref="AG15:AG56" si="23">AF15*AE15</f>
        <v>0</v>
      </c>
      <c r="AH15" s="418"/>
      <c r="AI15" s="731">
        <f t="shared" ref="AI15:AI56" si="24">AJ15-AH15</f>
        <v>0</v>
      </c>
      <c r="AJ15" s="732">
        <f t="shared" si="3"/>
        <v>0</v>
      </c>
      <c r="AK15" s="415"/>
      <c r="AL15" s="416"/>
      <c r="AM15" s="417"/>
      <c r="AN15" s="730">
        <f t="shared" ref="AN15:AN56" si="25">AM15*AL15</f>
        <v>0</v>
      </c>
      <c r="AO15" s="418"/>
      <c r="AP15" s="731">
        <f t="shared" ref="AP15:AP56" si="26">AQ15-AO15</f>
        <v>0</v>
      </c>
      <c r="AQ15" s="732">
        <f t="shared" si="4"/>
        <v>0</v>
      </c>
      <c r="AR15" s="415"/>
      <c r="AS15" s="416"/>
      <c r="AT15" s="417"/>
      <c r="AU15" s="730">
        <f t="shared" ref="AU15:AU56" si="27">AT15*AS15</f>
        <v>0</v>
      </c>
      <c r="AV15" s="418"/>
      <c r="AW15" s="731">
        <f t="shared" ref="AW15:AW56" si="28">AX15-AV15</f>
        <v>0</v>
      </c>
      <c r="AX15" s="732">
        <f t="shared" si="5"/>
        <v>0</v>
      </c>
      <c r="AY15" s="415"/>
      <c r="AZ15" s="416"/>
      <c r="BA15" s="417"/>
      <c r="BB15" s="730">
        <f t="shared" si="6"/>
        <v>0</v>
      </c>
      <c r="BC15" s="418"/>
      <c r="BD15" s="731">
        <f t="shared" ref="BD15:BD56" si="29">BE15-BC15</f>
        <v>0</v>
      </c>
      <c r="BE15" s="732">
        <f t="shared" si="7"/>
        <v>0</v>
      </c>
      <c r="BF15" s="415"/>
      <c r="BG15" s="416"/>
      <c r="BH15" s="417"/>
      <c r="BI15" s="730">
        <f t="shared" si="8"/>
        <v>0</v>
      </c>
      <c r="BJ15" s="418"/>
      <c r="BK15" s="731">
        <f t="shared" ref="BK15:BK56" si="30">BL15-BJ15</f>
        <v>0</v>
      </c>
      <c r="BL15" s="732">
        <f t="shared" si="9"/>
        <v>0</v>
      </c>
      <c r="BM15" s="415"/>
      <c r="BN15" s="416"/>
      <c r="BO15" s="741"/>
      <c r="BP15" s="730">
        <f t="shared" si="10"/>
        <v>0</v>
      </c>
      <c r="BQ15" s="418"/>
      <c r="BR15" s="731">
        <f t="shared" ref="BR15:BR56" si="31">BS15-BQ15</f>
        <v>0</v>
      </c>
      <c r="BS15" s="732">
        <f t="shared" si="11"/>
        <v>0</v>
      </c>
      <c r="BT15" s="415"/>
      <c r="BU15" s="416"/>
      <c r="BV15" s="417"/>
      <c r="BW15" s="730">
        <f t="shared" si="12"/>
        <v>0</v>
      </c>
      <c r="BX15" s="418"/>
      <c r="BY15" s="731">
        <f t="shared" ref="BY15:BY56" si="32">BZ15-BX15</f>
        <v>0</v>
      </c>
      <c r="BZ15" s="732">
        <f t="shared" si="13"/>
        <v>0</v>
      </c>
      <c r="CA15" s="748">
        <f t="shared" ref="CA15:CA56" si="33">SUM(M15,T15,AA15,AH15,AO15,AV15,BC15,BJ15,BQ15,BX15)</f>
        <v>0</v>
      </c>
      <c r="CB15" s="733">
        <f t="shared" ref="CB15:CB56" si="34">SUM(N15,U15,AB15,AI15,AP15,AW15,BD15,BK15,BR15,BY15)</f>
        <v>0</v>
      </c>
      <c r="CC15" s="732">
        <f t="shared" ref="CC15:CC56" si="35">SUM(O15,V15,AC15,AJ15,AQ15,AX15,BE15,BL15,BS15,BZ15)</f>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62"/>
      <c r="B16" s="1039"/>
      <c r="C16" s="1039"/>
      <c r="D16" s="1039"/>
      <c r="E16" s="1039"/>
      <c r="F16" s="1039"/>
      <c r="G16" s="1039"/>
      <c r="H16" s="1063"/>
      <c r="I16" s="415"/>
      <c r="J16" s="634"/>
      <c r="K16" s="197"/>
      <c r="L16" s="730">
        <f t="shared" si="17"/>
        <v>0</v>
      </c>
      <c r="M16" s="418"/>
      <c r="N16" s="731">
        <f t="shared" si="18"/>
        <v>0</v>
      </c>
      <c r="O16" s="732">
        <f t="shared" si="19"/>
        <v>0</v>
      </c>
      <c r="P16" s="415"/>
      <c r="Q16" s="416"/>
      <c r="R16" s="417"/>
      <c r="S16" s="730">
        <f t="shared" si="0"/>
        <v>0</v>
      </c>
      <c r="T16" s="418"/>
      <c r="U16" s="731">
        <f t="shared" si="20"/>
        <v>0</v>
      </c>
      <c r="V16" s="732">
        <f t="shared" si="1"/>
        <v>0</v>
      </c>
      <c r="W16" s="415"/>
      <c r="X16" s="416"/>
      <c r="Y16" s="417"/>
      <c r="Z16" s="730">
        <f t="shared" si="21"/>
        <v>0</v>
      </c>
      <c r="AA16" s="418"/>
      <c r="AB16" s="731">
        <f t="shared" si="22"/>
        <v>0</v>
      </c>
      <c r="AC16" s="732">
        <f t="shared" si="2"/>
        <v>0</v>
      </c>
      <c r="AD16" s="415"/>
      <c r="AE16" s="416"/>
      <c r="AF16" s="417"/>
      <c r="AG16" s="730">
        <f t="shared" si="23"/>
        <v>0</v>
      </c>
      <c r="AH16" s="418"/>
      <c r="AI16" s="731">
        <f t="shared" si="24"/>
        <v>0</v>
      </c>
      <c r="AJ16" s="732">
        <f t="shared" si="3"/>
        <v>0</v>
      </c>
      <c r="AK16" s="415"/>
      <c r="AL16" s="416"/>
      <c r="AM16" s="417"/>
      <c r="AN16" s="730">
        <f t="shared" si="25"/>
        <v>0</v>
      </c>
      <c r="AO16" s="418"/>
      <c r="AP16" s="731">
        <f t="shared" si="26"/>
        <v>0</v>
      </c>
      <c r="AQ16" s="732">
        <f t="shared" si="4"/>
        <v>0</v>
      </c>
      <c r="AR16" s="415"/>
      <c r="AS16" s="416"/>
      <c r="AT16" s="417"/>
      <c r="AU16" s="730">
        <f t="shared" si="27"/>
        <v>0</v>
      </c>
      <c r="AV16" s="418"/>
      <c r="AW16" s="731">
        <f t="shared" si="28"/>
        <v>0</v>
      </c>
      <c r="AX16" s="732">
        <f t="shared" si="5"/>
        <v>0</v>
      </c>
      <c r="AY16" s="415"/>
      <c r="AZ16" s="416"/>
      <c r="BA16" s="417"/>
      <c r="BB16" s="730">
        <f t="shared" si="6"/>
        <v>0</v>
      </c>
      <c r="BC16" s="418"/>
      <c r="BD16" s="731">
        <f t="shared" si="29"/>
        <v>0</v>
      </c>
      <c r="BE16" s="732">
        <f t="shared" si="7"/>
        <v>0</v>
      </c>
      <c r="BF16" s="415"/>
      <c r="BG16" s="416"/>
      <c r="BH16" s="417"/>
      <c r="BI16" s="730">
        <f t="shared" si="8"/>
        <v>0</v>
      </c>
      <c r="BJ16" s="418"/>
      <c r="BK16" s="731">
        <f t="shared" si="30"/>
        <v>0</v>
      </c>
      <c r="BL16" s="732">
        <f t="shared" si="9"/>
        <v>0</v>
      </c>
      <c r="BM16" s="415"/>
      <c r="BN16" s="416"/>
      <c r="BO16" s="741"/>
      <c r="BP16" s="730">
        <f t="shared" si="10"/>
        <v>0</v>
      </c>
      <c r="BQ16" s="418"/>
      <c r="BR16" s="731">
        <f t="shared" si="31"/>
        <v>0</v>
      </c>
      <c r="BS16" s="732">
        <f t="shared" si="11"/>
        <v>0</v>
      </c>
      <c r="BT16" s="415"/>
      <c r="BU16" s="416"/>
      <c r="BV16" s="417"/>
      <c r="BW16" s="730">
        <f t="shared" si="12"/>
        <v>0</v>
      </c>
      <c r="BX16" s="418"/>
      <c r="BY16" s="731">
        <f t="shared" si="32"/>
        <v>0</v>
      </c>
      <c r="BZ16" s="732">
        <f t="shared" si="13"/>
        <v>0</v>
      </c>
      <c r="CA16" s="748">
        <f t="shared" si="33"/>
        <v>0</v>
      </c>
      <c r="CB16" s="733">
        <f t="shared" si="34"/>
        <v>0</v>
      </c>
      <c r="CC16" s="732">
        <f t="shared" si="35"/>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62"/>
      <c r="B17" s="1039"/>
      <c r="C17" s="1039"/>
      <c r="D17" s="1039"/>
      <c r="E17" s="1039"/>
      <c r="F17" s="1039"/>
      <c r="G17" s="1039"/>
      <c r="H17" s="1063"/>
      <c r="I17" s="415"/>
      <c r="J17" s="634"/>
      <c r="K17" s="417"/>
      <c r="L17" s="730">
        <f t="shared" si="17"/>
        <v>0</v>
      </c>
      <c r="M17" s="418"/>
      <c r="N17" s="731">
        <f t="shared" si="18"/>
        <v>0</v>
      </c>
      <c r="O17" s="732">
        <f t="shared" si="19"/>
        <v>0</v>
      </c>
      <c r="P17" s="415"/>
      <c r="Q17" s="416"/>
      <c r="R17" s="417"/>
      <c r="S17" s="730">
        <f t="shared" si="0"/>
        <v>0</v>
      </c>
      <c r="T17" s="418"/>
      <c r="U17" s="731">
        <f t="shared" si="20"/>
        <v>0</v>
      </c>
      <c r="V17" s="732">
        <f t="shared" si="1"/>
        <v>0</v>
      </c>
      <c r="W17" s="415"/>
      <c r="X17" s="416"/>
      <c r="Y17" s="417"/>
      <c r="Z17" s="730">
        <f t="shared" si="21"/>
        <v>0</v>
      </c>
      <c r="AA17" s="418"/>
      <c r="AB17" s="731">
        <f t="shared" si="22"/>
        <v>0</v>
      </c>
      <c r="AC17" s="732">
        <f t="shared" si="2"/>
        <v>0</v>
      </c>
      <c r="AD17" s="415"/>
      <c r="AE17" s="416"/>
      <c r="AF17" s="417"/>
      <c r="AG17" s="730">
        <f t="shared" si="23"/>
        <v>0</v>
      </c>
      <c r="AH17" s="418"/>
      <c r="AI17" s="731">
        <f t="shared" si="24"/>
        <v>0</v>
      </c>
      <c r="AJ17" s="732">
        <f t="shared" si="3"/>
        <v>0</v>
      </c>
      <c r="AK17" s="415"/>
      <c r="AL17" s="416"/>
      <c r="AM17" s="417"/>
      <c r="AN17" s="730">
        <f t="shared" si="25"/>
        <v>0</v>
      </c>
      <c r="AO17" s="418"/>
      <c r="AP17" s="731">
        <f t="shared" si="26"/>
        <v>0</v>
      </c>
      <c r="AQ17" s="732">
        <f t="shared" si="4"/>
        <v>0</v>
      </c>
      <c r="AR17" s="415"/>
      <c r="AS17" s="416"/>
      <c r="AT17" s="417"/>
      <c r="AU17" s="730">
        <f t="shared" si="27"/>
        <v>0</v>
      </c>
      <c r="AV17" s="418"/>
      <c r="AW17" s="731">
        <f t="shared" si="28"/>
        <v>0</v>
      </c>
      <c r="AX17" s="732">
        <f t="shared" si="5"/>
        <v>0</v>
      </c>
      <c r="AY17" s="415"/>
      <c r="AZ17" s="416"/>
      <c r="BA17" s="417"/>
      <c r="BB17" s="730">
        <f t="shared" ref="BB17:BB56" si="36">BA17*AZ17</f>
        <v>0</v>
      </c>
      <c r="BC17" s="418"/>
      <c r="BD17" s="731">
        <f t="shared" si="29"/>
        <v>0</v>
      </c>
      <c r="BE17" s="732">
        <f t="shared" si="7"/>
        <v>0</v>
      </c>
      <c r="BF17" s="415"/>
      <c r="BG17" s="416"/>
      <c r="BH17" s="417"/>
      <c r="BI17" s="730">
        <f t="shared" ref="BI17:BI56" si="37">BH17*BG17</f>
        <v>0</v>
      </c>
      <c r="BJ17" s="418"/>
      <c r="BK17" s="731">
        <f t="shared" si="30"/>
        <v>0</v>
      </c>
      <c r="BL17" s="732">
        <f t="shared" si="9"/>
        <v>0</v>
      </c>
      <c r="BM17" s="415"/>
      <c r="BN17" s="416"/>
      <c r="BO17" s="741"/>
      <c r="BP17" s="730">
        <f t="shared" ref="BP17:BP56" si="38">BO17*BN17</f>
        <v>0</v>
      </c>
      <c r="BQ17" s="418"/>
      <c r="BR17" s="731">
        <f t="shared" si="31"/>
        <v>0</v>
      </c>
      <c r="BS17" s="732">
        <f t="shared" si="11"/>
        <v>0</v>
      </c>
      <c r="BT17" s="415"/>
      <c r="BU17" s="416"/>
      <c r="BV17" s="417"/>
      <c r="BW17" s="730">
        <f t="shared" ref="BW17:BW56" si="39">BV17*BU17</f>
        <v>0</v>
      </c>
      <c r="BX17" s="418"/>
      <c r="BY17" s="731">
        <f t="shared" si="32"/>
        <v>0</v>
      </c>
      <c r="BZ17" s="732">
        <f t="shared" si="13"/>
        <v>0</v>
      </c>
      <c r="CA17" s="748">
        <f t="shared" si="33"/>
        <v>0</v>
      </c>
      <c r="CB17" s="733">
        <f t="shared" si="34"/>
        <v>0</v>
      </c>
      <c r="CC17" s="732">
        <f t="shared" si="35"/>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62"/>
      <c r="B18" s="1039"/>
      <c r="C18" s="1039"/>
      <c r="D18" s="1039"/>
      <c r="E18" s="1039"/>
      <c r="F18" s="1039"/>
      <c r="G18" s="1039"/>
      <c r="H18" s="1063"/>
      <c r="I18" s="415"/>
      <c r="J18" s="634"/>
      <c r="K18" s="417"/>
      <c r="L18" s="730">
        <f t="shared" si="17"/>
        <v>0</v>
      </c>
      <c r="M18" s="635"/>
      <c r="N18" s="731">
        <f t="shared" si="18"/>
        <v>0</v>
      </c>
      <c r="O18" s="732">
        <f t="shared" si="19"/>
        <v>0</v>
      </c>
      <c r="P18" s="202"/>
      <c r="Q18" s="416"/>
      <c r="R18" s="417"/>
      <c r="S18" s="730">
        <f t="shared" si="0"/>
        <v>0</v>
      </c>
      <c r="T18" s="418"/>
      <c r="U18" s="731">
        <f t="shared" si="20"/>
        <v>0</v>
      </c>
      <c r="V18" s="732">
        <f t="shared" si="1"/>
        <v>0</v>
      </c>
      <c r="W18" s="415"/>
      <c r="X18" s="416"/>
      <c r="Y18" s="197"/>
      <c r="Z18" s="730">
        <f t="shared" si="21"/>
        <v>0</v>
      </c>
      <c r="AA18" s="418"/>
      <c r="AB18" s="731">
        <f t="shared" si="22"/>
        <v>0</v>
      </c>
      <c r="AC18" s="732">
        <f t="shared" si="2"/>
        <v>0</v>
      </c>
      <c r="AD18" s="415"/>
      <c r="AE18" s="634"/>
      <c r="AF18" s="417"/>
      <c r="AG18" s="730">
        <f t="shared" si="23"/>
        <v>0</v>
      </c>
      <c r="AH18" s="635"/>
      <c r="AI18" s="731">
        <f t="shared" si="24"/>
        <v>0</v>
      </c>
      <c r="AJ18" s="732">
        <f t="shared" si="3"/>
        <v>0</v>
      </c>
      <c r="AK18" s="202"/>
      <c r="AL18" s="416"/>
      <c r="AM18" s="417"/>
      <c r="AN18" s="730">
        <f t="shared" si="25"/>
        <v>0</v>
      </c>
      <c r="AO18" s="418"/>
      <c r="AP18" s="731">
        <f t="shared" si="26"/>
        <v>0</v>
      </c>
      <c r="AQ18" s="732">
        <f t="shared" si="4"/>
        <v>0</v>
      </c>
      <c r="AR18" s="415"/>
      <c r="AS18" s="416"/>
      <c r="AT18" s="417"/>
      <c r="AU18" s="730">
        <f t="shared" si="27"/>
        <v>0</v>
      </c>
      <c r="AV18" s="418"/>
      <c r="AW18" s="731">
        <f t="shared" si="28"/>
        <v>0</v>
      </c>
      <c r="AX18" s="732">
        <f t="shared" si="5"/>
        <v>0</v>
      </c>
      <c r="AY18" s="415"/>
      <c r="AZ18" s="416"/>
      <c r="BA18" s="417"/>
      <c r="BB18" s="730">
        <f t="shared" si="36"/>
        <v>0</v>
      </c>
      <c r="BC18" s="418"/>
      <c r="BD18" s="731">
        <f t="shared" si="29"/>
        <v>0</v>
      </c>
      <c r="BE18" s="732">
        <f t="shared" si="7"/>
        <v>0</v>
      </c>
      <c r="BF18" s="415"/>
      <c r="BG18" s="416"/>
      <c r="BH18" s="417"/>
      <c r="BI18" s="730">
        <f t="shared" si="37"/>
        <v>0</v>
      </c>
      <c r="BJ18" s="418"/>
      <c r="BK18" s="731">
        <f t="shared" si="30"/>
        <v>0</v>
      </c>
      <c r="BL18" s="732">
        <f t="shared" si="9"/>
        <v>0</v>
      </c>
      <c r="BM18" s="415"/>
      <c r="BN18" s="416"/>
      <c r="BO18" s="741"/>
      <c r="BP18" s="730">
        <f t="shared" si="38"/>
        <v>0</v>
      </c>
      <c r="BQ18" s="418"/>
      <c r="BR18" s="731">
        <f t="shared" si="31"/>
        <v>0</v>
      </c>
      <c r="BS18" s="732">
        <f t="shared" si="11"/>
        <v>0</v>
      </c>
      <c r="BT18" s="415"/>
      <c r="BU18" s="416"/>
      <c r="BV18" s="417"/>
      <c r="BW18" s="730">
        <f t="shared" si="39"/>
        <v>0</v>
      </c>
      <c r="BX18" s="418"/>
      <c r="BY18" s="731">
        <f t="shared" si="32"/>
        <v>0</v>
      </c>
      <c r="BZ18" s="732">
        <f t="shared" si="13"/>
        <v>0</v>
      </c>
      <c r="CA18" s="748">
        <f t="shared" si="33"/>
        <v>0</v>
      </c>
      <c r="CB18" s="733">
        <f t="shared" si="34"/>
        <v>0</v>
      </c>
      <c r="CC18" s="732">
        <f t="shared" si="35"/>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62"/>
      <c r="B19" s="1039"/>
      <c r="C19" s="1039"/>
      <c r="D19" s="1039"/>
      <c r="E19" s="1039"/>
      <c r="F19" s="1039"/>
      <c r="G19" s="1039"/>
      <c r="H19" s="1063"/>
      <c r="I19" s="415"/>
      <c r="J19" s="416"/>
      <c r="K19" s="417"/>
      <c r="L19" s="730">
        <f t="shared" si="17"/>
        <v>0</v>
      </c>
      <c r="M19" s="418"/>
      <c r="N19" s="731">
        <f t="shared" si="18"/>
        <v>0</v>
      </c>
      <c r="O19" s="732">
        <f t="shared" si="19"/>
        <v>0</v>
      </c>
      <c r="P19" s="415"/>
      <c r="Q19" s="416"/>
      <c r="R19" s="417"/>
      <c r="S19" s="730">
        <f t="shared" si="0"/>
        <v>0</v>
      </c>
      <c r="T19" s="418"/>
      <c r="U19" s="731">
        <f t="shared" si="20"/>
        <v>0</v>
      </c>
      <c r="V19" s="732">
        <f t="shared" si="1"/>
        <v>0</v>
      </c>
      <c r="W19" s="415"/>
      <c r="X19" s="416"/>
      <c r="Y19" s="417"/>
      <c r="Z19" s="730">
        <f t="shared" si="21"/>
        <v>0</v>
      </c>
      <c r="AA19" s="418"/>
      <c r="AB19" s="731">
        <f t="shared" si="22"/>
        <v>0</v>
      </c>
      <c r="AC19" s="732">
        <f t="shared" si="2"/>
        <v>0</v>
      </c>
      <c r="AD19" s="415"/>
      <c r="AE19" s="416"/>
      <c r="AF19" s="417"/>
      <c r="AG19" s="730">
        <f t="shared" si="23"/>
        <v>0</v>
      </c>
      <c r="AH19" s="418"/>
      <c r="AI19" s="731">
        <f t="shared" si="24"/>
        <v>0</v>
      </c>
      <c r="AJ19" s="732">
        <f t="shared" si="3"/>
        <v>0</v>
      </c>
      <c r="AK19" s="415"/>
      <c r="AL19" s="416"/>
      <c r="AM19" s="417"/>
      <c r="AN19" s="730">
        <f t="shared" si="25"/>
        <v>0</v>
      </c>
      <c r="AO19" s="418"/>
      <c r="AP19" s="731">
        <f t="shared" si="26"/>
        <v>0</v>
      </c>
      <c r="AQ19" s="732">
        <f t="shared" si="4"/>
        <v>0</v>
      </c>
      <c r="AR19" s="415"/>
      <c r="AS19" s="416"/>
      <c r="AT19" s="417"/>
      <c r="AU19" s="730">
        <f t="shared" si="27"/>
        <v>0</v>
      </c>
      <c r="AV19" s="418"/>
      <c r="AW19" s="731">
        <f t="shared" si="28"/>
        <v>0</v>
      </c>
      <c r="AX19" s="732">
        <f t="shared" si="5"/>
        <v>0</v>
      </c>
      <c r="AY19" s="415"/>
      <c r="AZ19" s="416"/>
      <c r="BA19" s="417"/>
      <c r="BB19" s="730">
        <f t="shared" si="36"/>
        <v>0</v>
      </c>
      <c r="BC19" s="418"/>
      <c r="BD19" s="731">
        <f t="shared" si="29"/>
        <v>0</v>
      </c>
      <c r="BE19" s="732">
        <f t="shared" si="7"/>
        <v>0</v>
      </c>
      <c r="BF19" s="415"/>
      <c r="BG19" s="416"/>
      <c r="BH19" s="417"/>
      <c r="BI19" s="730">
        <f t="shared" si="37"/>
        <v>0</v>
      </c>
      <c r="BJ19" s="418"/>
      <c r="BK19" s="731">
        <f t="shared" si="30"/>
        <v>0</v>
      </c>
      <c r="BL19" s="732">
        <f t="shared" si="9"/>
        <v>0</v>
      </c>
      <c r="BM19" s="415"/>
      <c r="BN19" s="416"/>
      <c r="BO19" s="741"/>
      <c r="BP19" s="730">
        <f t="shared" si="38"/>
        <v>0</v>
      </c>
      <c r="BQ19" s="418"/>
      <c r="BR19" s="731">
        <f t="shared" si="31"/>
        <v>0</v>
      </c>
      <c r="BS19" s="732">
        <f t="shared" si="11"/>
        <v>0</v>
      </c>
      <c r="BT19" s="415"/>
      <c r="BU19" s="416"/>
      <c r="BV19" s="417"/>
      <c r="BW19" s="730">
        <f t="shared" si="39"/>
        <v>0</v>
      </c>
      <c r="BX19" s="418"/>
      <c r="BY19" s="731">
        <f t="shared" si="32"/>
        <v>0</v>
      </c>
      <c r="BZ19" s="732">
        <f t="shared" si="13"/>
        <v>0</v>
      </c>
      <c r="CA19" s="748">
        <f t="shared" si="33"/>
        <v>0</v>
      </c>
      <c r="CB19" s="733">
        <f t="shared" si="34"/>
        <v>0</v>
      </c>
      <c r="CC19" s="732">
        <f t="shared" si="35"/>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62"/>
      <c r="B20" s="1039"/>
      <c r="C20" s="1039"/>
      <c r="D20" s="1039"/>
      <c r="E20" s="1039"/>
      <c r="F20" s="1039"/>
      <c r="G20" s="1039"/>
      <c r="H20" s="1063"/>
      <c r="I20" s="415"/>
      <c r="J20" s="416"/>
      <c r="K20" s="417"/>
      <c r="L20" s="730">
        <f t="shared" si="17"/>
        <v>0</v>
      </c>
      <c r="M20" s="635"/>
      <c r="N20" s="731">
        <f t="shared" si="18"/>
        <v>0</v>
      </c>
      <c r="O20" s="732">
        <f t="shared" si="19"/>
        <v>0</v>
      </c>
      <c r="P20" s="202"/>
      <c r="Q20" s="634"/>
      <c r="R20" s="197"/>
      <c r="S20" s="730">
        <f t="shared" si="0"/>
        <v>0</v>
      </c>
      <c r="T20" s="635"/>
      <c r="U20" s="731">
        <f t="shared" si="20"/>
        <v>0</v>
      </c>
      <c r="V20" s="732">
        <f t="shared" si="1"/>
        <v>0</v>
      </c>
      <c r="W20" s="202"/>
      <c r="X20" s="634"/>
      <c r="Y20" s="197"/>
      <c r="Z20" s="730">
        <f t="shared" si="21"/>
        <v>0</v>
      </c>
      <c r="AA20" s="635"/>
      <c r="AB20" s="731">
        <f t="shared" si="22"/>
        <v>0</v>
      </c>
      <c r="AC20" s="732">
        <f t="shared" si="2"/>
        <v>0</v>
      </c>
      <c r="AD20" s="202"/>
      <c r="AE20" s="634"/>
      <c r="AF20" s="197"/>
      <c r="AG20" s="730">
        <f t="shared" si="23"/>
        <v>0</v>
      </c>
      <c r="AH20" s="635"/>
      <c r="AI20" s="731">
        <f t="shared" si="24"/>
        <v>0</v>
      </c>
      <c r="AJ20" s="732">
        <f t="shared" si="3"/>
        <v>0</v>
      </c>
      <c r="AK20" s="202"/>
      <c r="AL20" s="634"/>
      <c r="AM20" s="197"/>
      <c r="AN20" s="730">
        <f t="shared" si="25"/>
        <v>0</v>
      </c>
      <c r="AO20" s="635"/>
      <c r="AP20" s="731">
        <f t="shared" si="26"/>
        <v>0</v>
      </c>
      <c r="AQ20" s="732">
        <f t="shared" si="4"/>
        <v>0</v>
      </c>
      <c r="AR20" s="202"/>
      <c r="AS20" s="416"/>
      <c r="AT20" s="417"/>
      <c r="AU20" s="730">
        <f t="shared" si="27"/>
        <v>0</v>
      </c>
      <c r="AV20" s="418"/>
      <c r="AW20" s="731">
        <f t="shared" si="28"/>
        <v>0</v>
      </c>
      <c r="AX20" s="732">
        <f t="shared" si="5"/>
        <v>0</v>
      </c>
      <c r="AY20" s="415"/>
      <c r="AZ20" s="416"/>
      <c r="BA20" s="417"/>
      <c r="BB20" s="730">
        <f t="shared" si="36"/>
        <v>0</v>
      </c>
      <c r="BC20" s="418"/>
      <c r="BD20" s="731">
        <f t="shared" si="29"/>
        <v>0</v>
      </c>
      <c r="BE20" s="732">
        <f t="shared" si="7"/>
        <v>0</v>
      </c>
      <c r="BF20" s="415"/>
      <c r="BG20" s="416"/>
      <c r="BH20" s="417"/>
      <c r="BI20" s="730">
        <f t="shared" si="37"/>
        <v>0</v>
      </c>
      <c r="BJ20" s="418"/>
      <c r="BK20" s="731">
        <f t="shared" si="30"/>
        <v>0</v>
      </c>
      <c r="BL20" s="732">
        <f t="shared" si="9"/>
        <v>0</v>
      </c>
      <c r="BM20" s="415"/>
      <c r="BN20" s="416"/>
      <c r="BO20" s="741"/>
      <c r="BP20" s="730">
        <f t="shared" si="38"/>
        <v>0</v>
      </c>
      <c r="BQ20" s="418"/>
      <c r="BR20" s="731">
        <f t="shared" si="31"/>
        <v>0</v>
      </c>
      <c r="BS20" s="732">
        <f t="shared" si="11"/>
        <v>0</v>
      </c>
      <c r="BT20" s="415"/>
      <c r="BU20" s="416"/>
      <c r="BV20" s="417"/>
      <c r="BW20" s="730">
        <f t="shared" si="39"/>
        <v>0</v>
      </c>
      <c r="BX20" s="418"/>
      <c r="BY20" s="731">
        <f t="shared" si="32"/>
        <v>0</v>
      </c>
      <c r="BZ20" s="732">
        <f t="shared" si="13"/>
        <v>0</v>
      </c>
      <c r="CA20" s="748">
        <f t="shared" si="33"/>
        <v>0</v>
      </c>
      <c r="CB20" s="733">
        <f t="shared" si="34"/>
        <v>0</v>
      </c>
      <c r="CC20" s="732">
        <f t="shared" si="35"/>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62"/>
      <c r="B21" s="1039"/>
      <c r="C21" s="1039"/>
      <c r="D21" s="1039"/>
      <c r="E21" s="1039"/>
      <c r="F21" s="1039"/>
      <c r="G21" s="1039"/>
      <c r="H21" s="1063"/>
      <c r="I21" s="415"/>
      <c r="J21" s="416"/>
      <c r="K21" s="417"/>
      <c r="L21" s="730">
        <f t="shared" si="17"/>
        <v>0</v>
      </c>
      <c r="M21" s="635"/>
      <c r="N21" s="731">
        <f t="shared" si="18"/>
        <v>0</v>
      </c>
      <c r="O21" s="732">
        <f t="shared" si="19"/>
        <v>0</v>
      </c>
      <c r="P21" s="202"/>
      <c r="Q21" s="634"/>
      <c r="R21" s="197"/>
      <c r="S21" s="730">
        <f t="shared" si="0"/>
        <v>0</v>
      </c>
      <c r="T21" s="635"/>
      <c r="U21" s="731">
        <f t="shared" si="20"/>
        <v>0</v>
      </c>
      <c r="V21" s="732">
        <f t="shared" si="1"/>
        <v>0</v>
      </c>
      <c r="W21" s="202"/>
      <c r="X21" s="634"/>
      <c r="Y21" s="197"/>
      <c r="Z21" s="730">
        <f t="shared" si="21"/>
        <v>0</v>
      </c>
      <c r="AA21" s="635"/>
      <c r="AB21" s="731">
        <f t="shared" si="22"/>
        <v>0</v>
      </c>
      <c r="AC21" s="732">
        <f t="shared" si="2"/>
        <v>0</v>
      </c>
      <c r="AD21" s="202"/>
      <c r="AE21" s="634"/>
      <c r="AF21" s="197"/>
      <c r="AG21" s="730">
        <f t="shared" si="23"/>
        <v>0</v>
      </c>
      <c r="AH21" s="635"/>
      <c r="AI21" s="731">
        <f t="shared" si="24"/>
        <v>0</v>
      </c>
      <c r="AJ21" s="732">
        <f t="shared" si="3"/>
        <v>0</v>
      </c>
      <c r="AK21" s="202"/>
      <c r="AL21" s="634"/>
      <c r="AM21" s="197"/>
      <c r="AN21" s="730">
        <f t="shared" si="25"/>
        <v>0</v>
      </c>
      <c r="AO21" s="635"/>
      <c r="AP21" s="731">
        <f t="shared" si="26"/>
        <v>0</v>
      </c>
      <c r="AQ21" s="732">
        <f t="shared" si="4"/>
        <v>0</v>
      </c>
      <c r="AR21" s="202"/>
      <c r="AS21" s="416"/>
      <c r="AT21" s="417"/>
      <c r="AU21" s="730">
        <f t="shared" si="27"/>
        <v>0</v>
      </c>
      <c r="AV21" s="418"/>
      <c r="AW21" s="731">
        <f t="shared" si="28"/>
        <v>0</v>
      </c>
      <c r="AX21" s="732">
        <f t="shared" si="5"/>
        <v>0</v>
      </c>
      <c r="AY21" s="415"/>
      <c r="AZ21" s="416"/>
      <c r="BA21" s="417"/>
      <c r="BB21" s="730">
        <f t="shared" si="36"/>
        <v>0</v>
      </c>
      <c r="BC21" s="418"/>
      <c r="BD21" s="731">
        <f t="shared" si="29"/>
        <v>0</v>
      </c>
      <c r="BE21" s="732">
        <f t="shared" si="7"/>
        <v>0</v>
      </c>
      <c r="BF21" s="415"/>
      <c r="BG21" s="416"/>
      <c r="BH21" s="417"/>
      <c r="BI21" s="730">
        <f t="shared" si="37"/>
        <v>0</v>
      </c>
      <c r="BJ21" s="418"/>
      <c r="BK21" s="731">
        <f t="shared" si="30"/>
        <v>0</v>
      </c>
      <c r="BL21" s="732">
        <f t="shared" si="9"/>
        <v>0</v>
      </c>
      <c r="BM21" s="415"/>
      <c r="BN21" s="416"/>
      <c r="BO21" s="741"/>
      <c r="BP21" s="730">
        <f t="shared" si="38"/>
        <v>0</v>
      </c>
      <c r="BQ21" s="418"/>
      <c r="BR21" s="731">
        <f t="shared" si="31"/>
        <v>0</v>
      </c>
      <c r="BS21" s="732">
        <f t="shared" si="11"/>
        <v>0</v>
      </c>
      <c r="BT21" s="415"/>
      <c r="BU21" s="416"/>
      <c r="BV21" s="417"/>
      <c r="BW21" s="730">
        <f t="shared" si="39"/>
        <v>0</v>
      </c>
      <c r="BX21" s="418"/>
      <c r="BY21" s="731">
        <f t="shared" si="32"/>
        <v>0</v>
      </c>
      <c r="BZ21" s="732">
        <f t="shared" si="13"/>
        <v>0</v>
      </c>
      <c r="CA21" s="748">
        <f t="shared" si="33"/>
        <v>0</v>
      </c>
      <c r="CB21" s="733">
        <f t="shared" si="34"/>
        <v>0</v>
      </c>
      <c r="CC21" s="732">
        <f t="shared" si="35"/>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62"/>
      <c r="B22" s="1039"/>
      <c r="C22" s="1039"/>
      <c r="D22" s="1039"/>
      <c r="E22" s="1039"/>
      <c r="F22" s="1039"/>
      <c r="G22" s="1039"/>
      <c r="H22" s="1063"/>
      <c r="I22" s="415"/>
      <c r="J22" s="416"/>
      <c r="K22" s="417"/>
      <c r="L22" s="730">
        <f t="shared" si="17"/>
        <v>0</v>
      </c>
      <c r="M22" s="635"/>
      <c r="N22" s="731">
        <f t="shared" si="18"/>
        <v>0</v>
      </c>
      <c r="O22" s="732">
        <f t="shared" si="19"/>
        <v>0</v>
      </c>
      <c r="P22" s="202"/>
      <c r="Q22" s="634"/>
      <c r="R22" s="197"/>
      <c r="S22" s="730">
        <f t="shared" si="0"/>
        <v>0</v>
      </c>
      <c r="T22" s="635"/>
      <c r="U22" s="731">
        <f t="shared" si="20"/>
        <v>0</v>
      </c>
      <c r="V22" s="732">
        <f t="shared" si="1"/>
        <v>0</v>
      </c>
      <c r="W22" s="202"/>
      <c r="X22" s="634"/>
      <c r="Y22" s="197"/>
      <c r="Z22" s="730">
        <f t="shared" si="21"/>
        <v>0</v>
      </c>
      <c r="AA22" s="635"/>
      <c r="AB22" s="731">
        <f t="shared" si="22"/>
        <v>0</v>
      </c>
      <c r="AC22" s="732">
        <f t="shared" si="2"/>
        <v>0</v>
      </c>
      <c r="AD22" s="202"/>
      <c r="AE22" s="634"/>
      <c r="AF22" s="197"/>
      <c r="AG22" s="730">
        <f t="shared" si="23"/>
        <v>0</v>
      </c>
      <c r="AH22" s="635"/>
      <c r="AI22" s="731">
        <f t="shared" si="24"/>
        <v>0</v>
      </c>
      <c r="AJ22" s="732">
        <f t="shared" si="3"/>
        <v>0</v>
      </c>
      <c r="AK22" s="202"/>
      <c r="AL22" s="634"/>
      <c r="AM22" s="197"/>
      <c r="AN22" s="730">
        <f t="shared" si="25"/>
        <v>0</v>
      </c>
      <c r="AO22" s="635"/>
      <c r="AP22" s="731">
        <f t="shared" si="26"/>
        <v>0</v>
      </c>
      <c r="AQ22" s="732">
        <f t="shared" si="4"/>
        <v>0</v>
      </c>
      <c r="AR22" s="202"/>
      <c r="AS22" s="416"/>
      <c r="AT22" s="417"/>
      <c r="AU22" s="730">
        <f t="shared" si="27"/>
        <v>0</v>
      </c>
      <c r="AV22" s="418"/>
      <c r="AW22" s="731">
        <f t="shared" si="28"/>
        <v>0</v>
      </c>
      <c r="AX22" s="732">
        <f t="shared" si="5"/>
        <v>0</v>
      </c>
      <c r="AY22" s="415"/>
      <c r="AZ22" s="416"/>
      <c r="BA22" s="417"/>
      <c r="BB22" s="730">
        <f t="shared" si="36"/>
        <v>0</v>
      </c>
      <c r="BC22" s="418"/>
      <c r="BD22" s="731">
        <f t="shared" si="29"/>
        <v>0</v>
      </c>
      <c r="BE22" s="732">
        <f t="shared" si="7"/>
        <v>0</v>
      </c>
      <c r="BF22" s="415"/>
      <c r="BG22" s="416"/>
      <c r="BH22" s="417"/>
      <c r="BI22" s="730">
        <f t="shared" si="37"/>
        <v>0</v>
      </c>
      <c r="BJ22" s="418"/>
      <c r="BK22" s="731">
        <f t="shared" si="30"/>
        <v>0</v>
      </c>
      <c r="BL22" s="732">
        <f t="shared" si="9"/>
        <v>0</v>
      </c>
      <c r="BM22" s="415"/>
      <c r="BN22" s="416"/>
      <c r="BO22" s="741"/>
      <c r="BP22" s="730">
        <f t="shared" si="38"/>
        <v>0</v>
      </c>
      <c r="BQ22" s="418"/>
      <c r="BR22" s="731">
        <f t="shared" si="31"/>
        <v>0</v>
      </c>
      <c r="BS22" s="732">
        <f t="shared" si="11"/>
        <v>0</v>
      </c>
      <c r="BT22" s="415"/>
      <c r="BU22" s="416"/>
      <c r="BV22" s="417"/>
      <c r="BW22" s="730">
        <f t="shared" si="39"/>
        <v>0</v>
      </c>
      <c r="BX22" s="418"/>
      <c r="BY22" s="731">
        <f t="shared" si="32"/>
        <v>0</v>
      </c>
      <c r="BZ22" s="732">
        <f t="shared" si="13"/>
        <v>0</v>
      </c>
      <c r="CA22" s="748">
        <f t="shared" si="33"/>
        <v>0</v>
      </c>
      <c r="CB22" s="733">
        <f t="shared" si="34"/>
        <v>0</v>
      </c>
      <c r="CC22" s="732">
        <f t="shared" si="35"/>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62"/>
      <c r="B23" s="1039"/>
      <c r="C23" s="1039"/>
      <c r="D23" s="1039"/>
      <c r="E23" s="1039"/>
      <c r="F23" s="1039"/>
      <c r="G23" s="1039"/>
      <c r="H23" s="1063"/>
      <c r="I23" s="415"/>
      <c r="J23" s="416"/>
      <c r="K23" s="417"/>
      <c r="L23" s="730">
        <f t="shared" si="17"/>
        <v>0</v>
      </c>
      <c r="M23" s="418"/>
      <c r="N23" s="731">
        <f t="shared" si="18"/>
        <v>0</v>
      </c>
      <c r="O23" s="732">
        <f t="shared" si="19"/>
        <v>0</v>
      </c>
      <c r="P23" s="415"/>
      <c r="Q23" s="416"/>
      <c r="R23" s="417"/>
      <c r="S23" s="730">
        <f t="shared" si="0"/>
        <v>0</v>
      </c>
      <c r="T23" s="418"/>
      <c r="U23" s="731">
        <f t="shared" si="20"/>
        <v>0</v>
      </c>
      <c r="V23" s="732">
        <f t="shared" si="1"/>
        <v>0</v>
      </c>
      <c r="W23" s="415"/>
      <c r="X23" s="416"/>
      <c r="Y23" s="417"/>
      <c r="Z23" s="730">
        <f t="shared" si="21"/>
        <v>0</v>
      </c>
      <c r="AA23" s="418"/>
      <c r="AB23" s="731">
        <f t="shared" si="22"/>
        <v>0</v>
      </c>
      <c r="AC23" s="732">
        <f t="shared" si="2"/>
        <v>0</v>
      </c>
      <c r="AD23" s="415"/>
      <c r="AE23" s="416"/>
      <c r="AF23" s="417"/>
      <c r="AG23" s="730">
        <f t="shared" si="23"/>
        <v>0</v>
      </c>
      <c r="AH23" s="418"/>
      <c r="AI23" s="731">
        <f t="shared" si="24"/>
        <v>0</v>
      </c>
      <c r="AJ23" s="732">
        <f t="shared" si="3"/>
        <v>0</v>
      </c>
      <c r="AK23" s="415"/>
      <c r="AL23" s="416"/>
      <c r="AM23" s="417"/>
      <c r="AN23" s="730">
        <f t="shared" si="25"/>
        <v>0</v>
      </c>
      <c r="AO23" s="418"/>
      <c r="AP23" s="731">
        <f t="shared" si="26"/>
        <v>0</v>
      </c>
      <c r="AQ23" s="732">
        <f t="shared" si="4"/>
        <v>0</v>
      </c>
      <c r="AR23" s="415"/>
      <c r="AS23" s="416"/>
      <c r="AT23" s="417"/>
      <c r="AU23" s="730">
        <f t="shared" si="27"/>
        <v>0</v>
      </c>
      <c r="AV23" s="418"/>
      <c r="AW23" s="731">
        <f t="shared" si="28"/>
        <v>0</v>
      </c>
      <c r="AX23" s="732">
        <f t="shared" si="5"/>
        <v>0</v>
      </c>
      <c r="AY23" s="415"/>
      <c r="AZ23" s="416"/>
      <c r="BA23" s="417"/>
      <c r="BB23" s="730">
        <f t="shared" si="36"/>
        <v>0</v>
      </c>
      <c r="BC23" s="418"/>
      <c r="BD23" s="731">
        <f t="shared" si="29"/>
        <v>0</v>
      </c>
      <c r="BE23" s="732">
        <f t="shared" si="7"/>
        <v>0</v>
      </c>
      <c r="BF23" s="415"/>
      <c r="BG23" s="416"/>
      <c r="BH23" s="417"/>
      <c r="BI23" s="730">
        <f t="shared" si="37"/>
        <v>0</v>
      </c>
      <c r="BJ23" s="418"/>
      <c r="BK23" s="731">
        <f t="shared" si="30"/>
        <v>0</v>
      </c>
      <c r="BL23" s="732">
        <f t="shared" si="9"/>
        <v>0</v>
      </c>
      <c r="BM23" s="415"/>
      <c r="BN23" s="416"/>
      <c r="BO23" s="741"/>
      <c r="BP23" s="730">
        <f t="shared" si="38"/>
        <v>0</v>
      </c>
      <c r="BQ23" s="418"/>
      <c r="BR23" s="731">
        <f t="shared" si="31"/>
        <v>0</v>
      </c>
      <c r="BS23" s="732">
        <f t="shared" si="11"/>
        <v>0</v>
      </c>
      <c r="BT23" s="415"/>
      <c r="BU23" s="416"/>
      <c r="BV23" s="417"/>
      <c r="BW23" s="730">
        <f t="shared" si="39"/>
        <v>0</v>
      </c>
      <c r="BX23" s="418"/>
      <c r="BY23" s="731">
        <f t="shared" si="32"/>
        <v>0</v>
      </c>
      <c r="BZ23" s="732">
        <f t="shared" si="13"/>
        <v>0</v>
      </c>
      <c r="CA23" s="748">
        <f t="shared" si="33"/>
        <v>0</v>
      </c>
      <c r="CB23" s="733">
        <f t="shared" si="34"/>
        <v>0</v>
      </c>
      <c r="CC23" s="732">
        <f t="shared" si="35"/>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62"/>
      <c r="B24" s="1039"/>
      <c r="C24" s="1039"/>
      <c r="D24" s="1039"/>
      <c r="E24" s="1039"/>
      <c r="F24" s="1039"/>
      <c r="G24" s="1039"/>
      <c r="H24" s="1063"/>
      <c r="I24" s="415"/>
      <c r="J24" s="416"/>
      <c r="K24" s="417"/>
      <c r="L24" s="730">
        <f t="shared" si="17"/>
        <v>0</v>
      </c>
      <c r="M24" s="635"/>
      <c r="N24" s="731">
        <f t="shared" si="18"/>
        <v>0</v>
      </c>
      <c r="O24" s="732">
        <f t="shared" si="19"/>
        <v>0</v>
      </c>
      <c r="P24" s="202"/>
      <c r="Q24" s="634"/>
      <c r="R24" s="197"/>
      <c r="S24" s="730">
        <f t="shared" si="0"/>
        <v>0</v>
      </c>
      <c r="T24" s="635"/>
      <c r="U24" s="731">
        <f t="shared" si="20"/>
        <v>0</v>
      </c>
      <c r="V24" s="732">
        <f t="shared" si="1"/>
        <v>0</v>
      </c>
      <c r="W24" s="202"/>
      <c r="X24" s="634"/>
      <c r="Y24" s="197"/>
      <c r="Z24" s="730">
        <f t="shared" si="21"/>
        <v>0</v>
      </c>
      <c r="AA24" s="635"/>
      <c r="AB24" s="731">
        <f t="shared" si="22"/>
        <v>0</v>
      </c>
      <c r="AC24" s="732">
        <f t="shared" si="2"/>
        <v>0</v>
      </c>
      <c r="AD24" s="202"/>
      <c r="AE24" s="634"/>
      <c r="AF24" s="197"/>
      <c r="AG24" s="730">
        <f t="shared" si="23"/>
        <v>0</v>
      </c>
      <c r="AH24" s="635"/>
      <c r="AI24" s="731">
        <f t="shared" si="24"/>
        <v>0</v>
      </c>
      <c r="AJ24" s="732">
        <f t="shared" si="3"/>
        <v>0</v>
      </c>
      <c r="AK24" s="202"/>
      <c r="AL24" s="634"/>
      <c r="AM24" s="197"/>
      <c r="AN24" s="730">
        <f t="shared" si="25"/>
        <v>0</v>
      </c>
      <c r="AO24" s="635"/>
      <c r="AP24" s="731">
        <f t="shared" si="26"/>
        <v>0</v>
      </c>
      <c r="AQ24" s="732">
        <f t="shared" si="4"/>
        <v>0</v>
      </c>
      <c r="AR24" s="202"/>
      <c r="AS24" s="416"/>
      <c r="AT24" s="417"/>
      <c r="AU24" s="730">
        <f t="shared" si="27"/>
        <v>0</v>
      </c>
      <c r="AV24" s="418"/>
      <c r="AW24" s="731">
        <f t="shared" si="28"/>
        <v>0</v>
      </c>
      <c r="AX24" s="732">
        <f t="shared" si="5"/>
        <v>0</v>
      </c>
      <c r="AY24" s="415"/>
      <c r="AZ24" s="416"/>
      <c r="BA24" s="417"/>
      <c r="BB24" s="730">
        <f t="shared" si="36"/>
        <v>0</v>
      </c>
      <c r="BC24" s="418"/>
      <c r="BD24" s="731">
        <f t="shared" si="29"/>
        <v>0</v>
      </c>
      <c r="BE24" s="732">
        <f t="shared" si="7"/>
        <v>0</v>
      </c>
      <c r="BF24" s="415"/>
      <c r="BG24" s="416"/>
      <c r="BH24" s="417"/>
      <c r="BI24" s="730">
        <f t="shared" si="37"/>
        <v>0</v>
      </c>
      <c r="BJ24" s="418"/>
      <c r="BK24" s="731">
        <f t="shared" si="30"/>
        <v>0</v>
      </c>
      <c r="BL24" s="732">
        <f t="shared" si="9"/>
        <v>0</v>
      </c>
      <c r="BM24" s="415"/>
      <c r="BN24" s="416"/>
      <c r="BO24" s="741"/>
      <c r="BP24" s="730">
        <f t="shared" si="38"/>
        <v>0</v>
      </c>
      <c r="BQ24" s="418"/>
      <c r="BR24" s="731">
        <f t="shared" si="31"/>
        <v>0</v>
      </c>
      <c r="BS24" s="732">
        <f t="shared" si="11"/>
        <v>0</v>
      </c>
      <c r="BT24" s="415"/>
      <c r="BU24" s="416"/>
      <c r="BV24" s="417"/>
      <c r="BW24" s="730">
        <f t="shared" si="39"/>
        <v>0</v>
      </c>
      <c r="BX24" s="418"/>
      <c r="BY24" s="731">
        <f t="shared" si="32"/>
        <v>0</v>
      </c>
      <c r="BZ24" s="732">
        <f t="shared" si="13"/>
        <v>0</v>
      </c>
      <c r="CA24" s="748">
        <f t="shared" si="33"/>
        <v>0</v>
      </c>
      <c r="CB24" s="733">
        <f t="shared" si="34"/>
        <v>0</v>
      </c>
      <c r="CC24" s="732">
        <f t="shared" si="35"/>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62"/>
      <c r="B25" s="1039"/>
      <c r="C25" s="1039"/>
      <c r="D25" s="1039"/>
      <c r="E25" s="1039"/>
      <c r="F25" s="1039"/>
      <c r="G25" s="1039"/>
      <c r="H25" s="1063"/>
      <c r="I25" s="415"/>
      <c r="J25" s="416"/>
      <c r="K25" s="417"/>
      <c r="L25" s="730">
        <f t="shared" si="17"/>
        <v>0</v>
      </c>
      <c r="M25" s="635"/>
      <c r="N25" s="731">
        <f t="shared" si="18"/>
        <v>0</v>
      </c>
      <c r="O25" s="732">
        <f t="shared" si="19"/>
        <v>0</v>
      </c>
      <c r="P25" s="202"/>
      <c r="Q25" s="634"/>
      <c r="R25" s="197"/>
      <c r="S25" s="730">
        <f t="shared" si="0"/>
        <v>0</v>
      </c>
      <c r="T25" s="635"/>
      <c r="U25" s="731">
        <f t="shared" si="20"/>
        <v>0</v>
      </c>
      <c r="V25" s="732">
        <f t="shared" si="1"/>
        <v>0</v>
      </c>
      <c r="W25" s="202"/>
      <c r="X25" s="634"/>
      <c r="Y25" s="197"/>
      <c r="Z25" s="730">
        <f t="shared" si="21"/>
        <v>0</v>
      </c>
      <c r="AA25" s="635"/>
      <c r="AB25" s="731">
        <f t="shared" si="22"/>
        <v>0</v>
      </c>
      <c r="AC25" s="732">
        <f t="shared" si="2"/>
        <v>0</v>
      </c>
      <c r="AD25" s="202"/>
      <c r="AE25" s="634"/>
      <c r="AF25" s="197"/>
      <c r="AG25" s="730">
        <f t="shared" si="23"/>
        <v>0</v>
      </c>
      <c r="AH25" s="635"/>
      <c r="AI25" s="731">
        <f t="shared" si="24"/>
        <v>0</v>
      </c>
      <c r="AJ25" s="732">
        <f t="shared" si="3"/>
        <v>0</v>
      </c>
      <c r="AK25" s="202"/>
      <c r="AL25" s="634"/>
      <c r="AM25" s="197"/>
      <c r="AN25" s="730">
        <f t="shared" si="25"/>
        <v>0</v>
      </c>
      <c r="AO25" s="635"/>
      <c r="AP25" s="731">
        <f t="shared" si="26"/>
        <v>0</v>
      </c>
      <c r="AQ25" s="732">
        <f t="shared" si="4"/>
        <v>0</v>
      </c>
      <c r="AR25" s="202"/>
      <c r="AS25" s="416"/>
      <c r="AT25" s="417"/>
      <c r="AU25" s="730">
        <f t="shared" si="27"/>
        <v>0</v>
      </c>
      <c r="AV25" s="418"/>
      <c r="AW25" s="731">
        <f t="shared" si="28"/>
        <v>0</v>
      </c>
      <c r="AX25" s="732">
        <f t="shared" si="5"/>
        <v>0</v>
      </c>
      <c r="AY25" s="415"/>
      <c r="AZ25" s="416"/>
      <c r="BA25" s="417"/>
      <c r="BB25" s="730">
        <f t="shared" si="36"/>
        <v>0</v>
      </c>
      <c r="BC25" s="418"/>
      <c r="BD25" s="731">
        <f t="shared" si="29"/>
        <v>0</v>
      </c>
      <c r="BE25" s="732">
        <f t="shared" si="7"/>
        <v>0</v>
      </c>
      <c r="BF25" s="415"/>
      <c r="BG25" s="416"/>
      <c r="BH25" s="417"/>
      <c r="BI25" s="730">
        <f t="shared" si="37"/>
        <v>0</v>
      </c>
      <c r="BJ25" s="418"/>
      <c r="BK25" s="731">
        <f t="shared" si="30"/>
        <v>0</v>
      </c>
      <c r="BL25" s="732">
        <f t="shared" si="9"/>
        <v>0</v>
      </c>
      <c r="BM25" s="415"/>
      <c r="BN25" s="416"/>
      <c r="BO25" s="741"/>
      <c r="BP25" s="730">
        <f t="shared" si="38"/>
        <v>0</v>
      </c>
      <c r="BQ25" s="418"/>
      <c r="BR25" s="731">
        <f t="shared" si="31"/>
        <v>0</v>
      </c>
      <c r="BS25" s="732">
        <f t="shared" si="11"/>
        <v>0</v>
      </c>
      <c r="BT25" s="415"/>
      <c r="BU25" s="416"/>
      <c r="BV25" s="417"/>
      <c r="BW25" s="730">
        <f t="shared" si="39"/>
        <v>0</v>
      </c>
      <c r="BX25" s="418"/>
      <c r="BY25" s="731">
        <f t="shared" si="32"/>
        <v>0</v>
      </c>
      <c r="BZ25" s="732">
        <f t="shared" si="13"/>
        <v>0</v>
      </c>
      <c r="CA25" s="748">
        <f t="shared" si="33"/>
        <v>0</v>
      </c>
      <c r="CB25" s="733">
        <f t="shared" si="34"/>
        <v>0</v>
      </c>
      <c r="CC25" s="732">
        <f t="shared" si="35"/>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62"/>
      <c r="B26" s="1039"/>
      <c r="C26" s="1039"/>
      <c r="D26" s="1039"/>
      <c r="E26" s="1039"/>
      <c r="F26" s="1039"/>
      <c r="G26" s="1039"/>
      <c r="H26" s="1063"/>
      <c r="I26" s="415"/>
      <c r="J26" s="416"/>
      <c r="K26" s="417"/>
      <c r="L26" s="730">
        <f t="shared" si="17"/>
        <v>0</v>
      </c>
      <c r="M26" s="635"/>
      <c r="N26" s="731">
        <f t="shared" si="18"/>
        <v>0</v>
      </c>
      <c r="O26" s="732">
        <f t="shared" si="19"/>
        <v>0</v>
      </c>
      <c r="P26" s="202"/>
      <c r="Q26" s="634"/>
      <c r="R26" s="197"/>
      <c r="S26" s="730">
        <f t="shared" si="0"/>
        <v>0</v>
      </c>
      <c r="T26" s="635"/>
      <c r="U26" s="731">
        <f t="shared" si="20"/>
        <v>0</v>
      </c>
      <c r="V26" s="732">
        <f t="shared" si="1"/>
        <v>0</v>
      </c>
      <c r="W26" s="202"/>
      <c r="X26" s="634"/>
      <c r="Y26" s="197"/>
      <c r="Z26" s="730">
        <f t="shared" si="21"/>
        <v>0</v>
      </c>
      <c r="AA26" s="635"/>
      <c r="AB26" s="731">
        <f t="shared" si="22"/>
        <v>0</v>
      </c>
      <c r="AC26" s="732">
        <f t="shared" si="2"/>
        <v>0</v>
      </c>
      <c r="AD26" s="202"/>
      <c r="AE26" s="634"/>
      <c r="AF26" s="197"/>
      <c r="AG26" s="730">
        <f t="shared" si="23"/>
        <v>0</v>
      </c>
      <c r="AH26" s="635"/>
      <c r="AI26" s="731">
        <f t="shared" si="24"/>
        <v>0</v>
      </c>
      <c r="AJ26" s="732">
        <f t="shared" si="3"/>
        <v>0</v>
      </c>
      <c r="AK26" s="202"/>
      <c r="AL26" s="634"/>
      <c r="AM26" s="197"/>
      <c r="AN26" s="730">
        <f t="shared" si="25"/>
        <v>0</v>
      </c>
      <c r="AO26" s="635"/>
      <c r="AP26" s="731">
        <f t="shared" si="26"/>
        <v>0</v>
      </c>
      <c r="AQ26" s="732">
        <f t="shared" si="4"/>
        <v>0</v>
      </c>
      <c r="AR26" s="202"/>
      <c r="AS26" s="416"/>
      <c r="AT26" s="417"/>
      <c r="AU26" s="730">
        <f t="shared" si="27"/>
        <v>0</v>
      </c>
      <c r="AV26" s="418"/>
      <c r="AW26" s="731">
        <f t="shared" si="28"/>
        <v>0</v>
      </c>
      <c r="AX26" s="732">
        <f t="shared" si="5"/>
        <v>0</v>
      </c>
      <c r="AY26" s="415"/>
      <c r="AZ26" s="416"/>
      <c r="BA26" s="417"/>
      <c r="BB26" s="730">
        <f t="shared" si="36"/>
        <v>0</v>
      </c>
      <c r="BC26" s="418"/>
      <c r="BD26" s="731">
        <f t="shared" si="29"/>
        <v>0</v>
      </c>
      <c r="BE26" s="732">
        <f t="shared" si="7"/>
        <v>0</v>
      </c>
      <c r="BF26" s="415"/>
      <c r="BG26" s="416"/>
      <c r="BH26" s="417"/>
      <c r="BI26" s="730">
        <f t="shared" si="37"/>
        <v>0</v>
      </c>
      <c r="BJ26" s="418"/>
      <c r="BK26" s="731">
        <f t="shared" si="30"/>
        <v>0</v>
      </c>
      <c r="BL26" s="732">
        <f t="shared" si="9"/>
        <v>0</v>
      </c>
      <c r="BM26" s="415"/>
      <c r="BN26" s="416"/>
      <c r="BO26" s="741"/>
      <c r="BP26" s="730">
        <f t="shared" si="38"/>
        <v>0</v>
      </c>
      <c r="BQ26" s="418"/>
      <c r="BR26" s="731">
        <f t="shared" si="31"/>
        <v>0</v>
      </c>
      <c r="BS26" s="732">
        <f t="shared" si="11"/>
        <v>0</v>
      </c>
      <c r="BT26" s="415"/>
      <c r="BU26" s="416"/>
      <c r="BV26" s="417"/>
      <c r="BW26" s="730">
        <f t="shared" si="39"/>
        <v>0</v>
      </c>
      <c r="BX26" s="418"/>
      <c r="BY26" s="731">
        <f t="shared" si="32"/>
        <v>0</v>
      </c>
      <c r="BZ26" s="732">
        <f t="shared" si="13"/>
        <v>0</v>
      </c>
      <c r="CA26" s="748">
        <f t="shared" si="33"/>
        <v>0</v>
      </c>
      <c r="CB26" s="733">
        <f t="shared" si="34"/>
        <v>0</v>
      </c>
      <c r="CC26" s="732">
        <f t="shared" si="35"/>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62"/>
      <c r="B27" s="1039"/>
      <c r="C27" s="1039"/>
      <c r="D27" s="1039"/>
      <c r="E27" s="1039"/>
      <c r="F27" s="1039"/>
      <c r="G27" s="1039"/>
      <c r="H27" s="1063"/>
      <c r="I27" s="415"/>
      <c r="J27" s="416"/>
      <c r="K27" s="417"/>
      <c r="L27" s="730">
        <f t="shared" si="17"/>
        <v>0</v>
      </c>
      <c r="M27" s="418"/>
      <c r="N27" s="731">
        <f t="shared" si="18"/>
        <v>0</v>
      </c>
      <c r="O27" s="732">
        <f t="shared" si="19"/>
        <v>0</v>
      </c>
      <c r="P27" s="415"/>
      <c r="Q27" s="416"/>
      <c r="R27" s="417"/>
      <c r="S27" s="730">
        <f t="shared" si="0"/>
        <v>0</v>
      </c>
      <c r="T27" s="418"/>
      <c r="U27" s="731">
        <f t="shared" si="20"/>
        <v>0</v>
      </c>
      <c r="V27" s="732">
        <f t="shared" si="1"/>
        <v>0</v>
      </c>
      <c r="W27" s="415"/>
      <c r="X27" s="416"/>
      <c r="Y27" s="417"/>
      <c r="Z27" s="730">
        <f t="shared" si="21"/>
        <v>0</v>
      </c>
      <c r="AA27" s="418"/>
      <c r="AB27" s="731">
        <f t="shared" si="22"/>
        <v>0</v>
      </c>
      <c r="AC27" s="732">
        <f t="shared" si="2"/>
        <v>0</v>
      </c>
      <c r="AD27" s="415"/>
      <c r="AE27" s="416"/>
      <c r="AF27" s="417"/>
      <c r="AG27" s="730">
        <f t="shared" si="23"/>
        <v>0</v>
      </c>
      <c r="AH27" s="418"/>
      <c r="AI27" s="731">
        <f t="shared" si="24"/>
        <v>0</v>
      </c>
      <c r="AJ27" s="732">
        <f t="shared" si="3"/>
        <v>0</v>
      </c>
      <c r="AK27" s="415"/>
      <c r="AL27" s="416"/>
      <c r="AM27" s="417"/>
      <c r="AN27" s="730">
        <f t="shared" si="25"/>
        <v>0</v>
      </c>
      <c r="AO27" s="418"/>
      <c r="AP27" s="731">
        <f t="shared" si="26"/>
        <v>0</v>
      </c>
      <c r="AQ27" s="732">
        <f t="shared" si="4"/>
        <v>0</v>
      </c>
      <c r="AR27" s="415"/>
      <c r="AS27" s="416"/>
      <c r="AT27" s="417"/>
      <c r="AU27" s="730">
        <f t="shared" si="27"/>
        <v>0</v>
      </c>
      <c r="AV27" s="418"/>
      <c r="AW27" s="731">
        <f t="shared" si="28"/>
        <v>0</v>
      </c>
      <c r="AX27" s="732">
        <f t="shared" si="5"/>
        <v>0</v>
      </c>
      <c r="AY27" s="415"/>
      <c r="AZ27" s="416"/>
      <c r="BA27" s="417"/>
      <c r="BB27" s="730">
        <f t="shared" si="36"/>
        <v>0</v>
      </c>
      <c r="BC27" s="418"/>
      <c r="BD27" s="731">
        <f t="shared" si="29"/>
        <v>0</v>
      </c>
      <c r="BE27" s="732">
        <f t="shared" si="7"/>
        <v>0</v>
      </c>
      <c r="BF27" s="415"/>
      <c r="BG27" s="416"/>
      <c r="BH27" s="417"/>
      <c r="BI27" s="730">
        <f t="shared" si="37"/>
        <v>0</v>
      </c>
      <c r="BJ27" s="418"/>
      <c r="BK27" s="731">
        <f t="shared" si="30"/>
        <v>0</v>
      </c>
      <c r="BL27" s="732">
        <f t="shared" si="9"/>
        <v>0</v>
      </c>
      <c r="BM27" s="415"/>
      <c r="BN27" s="416"/>
      <c r="BO27" s="741"/>
      <c r="BP27" s="730">
        <f t="shared" si="38"/>
        <v>0</v>
      </c>
      <c r="BQ27" s="418"/>
      <c r="BR27" s="731">
        <f t="shared" si="31"/>
        <v>0</v>
      </c>
      <c r="BS27" s="732">
        <f t="shared" si="11"/>
        <v>0</v>
      </c>
      <c r="BT27" s="415"/>
      <c r="BU27" s="416"/>
      <c r="BV27" s="417"/>
      <c r="BW27" s="730">
        <f t="shared" si="39"/>
        <v>0</v>
      </c>
      <c r="BX27" s="418"/>
      <c r="BY27" s="731">
        <f t="shared" si="32"/>
        <v>0</v>
      </c>
      <c r="BZ27" s="732">
        <f t="shared" si="13"/>
        <v>0</v>
      </c>
      <c r="CA27" s="748">
        <f t="shared" si="33"/>
        <v>0</v>
      </c>
      <c r="CB27" s="733">
        <f t="shared" si="34"/>
        <v>0</v>
      </c>
      <c r="CC27" s="732">
        <f t="shared" si="35"/>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62"/>
      <c r="B28" s="1039"/>
      <c r="C28" s="1039"/>
      <c r="D28" s="1039"/>
      <c r="E28" s="1039"/>
      <c r="F28" s="1039"/>
      <c r="G28" s="1039"/>
      <c r="H28" s="1063"/>
      <c r="I28" s="415"/>
      <c r="J28" s="416"/>
      <c r="K28" s="417"/>
      <c r="L28" s="730">
        <f t="shared" si="17"/>
        <v>0</v>
      </c>
      <c r="M28" s="635"/>
      <c r="N28" s="731">
        <f t="shared" si="18"/>
        <v>0</v>
      </c>
      <c r="O28" s="732">
        <f t="shared" si="19"/>
        <v>0</v>
      </c>
      <c r="P28" s="202"/>
      <c r="Q28" s="634"/>
      <c r="R28" s="197"/>
      <c r="S28" s="730">
        <f t="shared" si="0"/>
        <v>0</v>
      </c>
      <c r="T28" s="635"/>
      <c r="U28" s="731">
        <f t="shared" si="20"/>
        <v>0</v>
      </c>
      <c r="V28" s="732">
        <f t="shared" si="1"/>
        <v>0</v>
      </c>
      <c r="W28" s="202"/>
      <c r="X28" s="634"/>
      <c r="Y28" s="197"/>
      <c r="Z28" s="730">
        <f t="shared" si="21"/>
        <v>0</v>
      </c>
      <c r="AA28" s="635"/>
      <c r="AB28" s="731">
        <f t="shared" si="22"/>
        <v>0</v>
      </c>
      <c r="AC28" s="732">
        <f t="shared" si="2"/>
        <v>0</v>
      </c>
      <c r="AD28" s="202"/>
      <c r="AE28" s="634"/>
      <c r="AF28" s="197"/>
      <c r="AG28" s="730">
        <f t="shared" si="23"/>
        <v>0</v>
      </c>
      <c r="AH28" s="635"/>
      <c r="AI28" s="731">
        <f t="shared" si="24"/>
        <v>0</v>
      </c>
      <c r="AJ28" s="732">
        <f t="shared" si="3"/>
        <v>0</v>
      </c>
      <c r="AK28" s="202"/>
      <c r="AL28" s="634"/>
      <c r="AM28" s="197"/>
      <c r="AN28" s="730">
        <f t="shared" si="25"/>
        <v>0</v>
      </c>
      <c r="AO28" s="635"/>
      <c r="AP28" s="731">
        <f t="shared" si="26"/>
        <v>0</v>
      </c>
      <c r="AQ28" s="732">
        <f t="shared" si="4"/>
        <v>0</v>
      </c>
      <c r="AR28" s="202"/>
      <c r="AS28" s="416"/>
      <c r="AT28" s="417"/>
      <c r="AU28" s="730">
        <f t="shared" si="27"/>
        <v>0</v>
      </c>
      <c r="AV28" s="418"/>
      <c r="AW28" s="731">
        <f t="shared" si="28"/>
        <v>0</v>
      </c>
      <c r="AX28" s="732">
        <f t="shared" si="5"/>
        <v>0</v>
      </c>
      <c r="AY28" s="415"/>
      <c r="AZ28" s="416"/>
      <c r="BA28" s="417"/>
      <c r="BB28" s="730">
        <f t="shared" si="36"/>
        <v>0</v>
      </c>
      <c r="BC28" s="418"/>
      <c r="BD28" s="731">
        <f t="shared" si="29"/>
        <v>0</v>
      </c>
      <c r="BE28" s="732">
        <f t="shared" si="7"/>
        <v>0</v>
      </c>
      <c r="BF28" s="415"/>
      <c r="BG28" s="416"/>
      <c r="BH28" s="417"/>
      <c r="BI28" s="730">
        <f t="shared" si="37"/>
        <v>0</v>
      </c>
      <c r="BJ28" s="418"/>
      <c r="BK28" s="731">
        <f t="shared" si="30"/>
        <v>0</v>
      </c>
      <c r="BL28" s="732">
        <f t="shared" si="9"/>
        <v>0</v>
      </c>
      <c r="BM28" s="415"/>
      <c r="BN28" s="416"/>
      <c r="BO28" s="741"/>
      <c r="BP28" s="730">
        <f t="shared" si="38"/>
        <v>0</v>
      </c>
      <c r="BQ28" s="418"/>
      <c r="BR28" s="731">
        <f t="shared" si="31"/>
        <v>0</v>
      </c>
      <c r="BS28" s="732">
        <f t="shared" si="11"/>
        <v>0</v>
      </c>
      <c r="BT28" s="415"/>
      <c r="BU28" s="416"/>
      <c r="BV28" s="417"/>
      <c r="BW28" s="730">
        <f t="shared" si="39"/>
        <v>0</v>
      </c>
      <c r="BX28" s="418"/>
      <c r="BY28" s="731">
        <f t="shared" si="32"/>
        <v>0</v>
      </c>
      <c r="BZ28" s="732">
        <f t="shared" si="13"/>
        <v>0</v>
      </c>
      <c r="CA28" s="748">
        <f t="shared" si="33"/>
        <v>0</v>
      </c>
      <c r="CB28" s="733">
        <f t="shared" si="34"/>
        <v>0</v>
      </c>
      <c r="CC28" s="732">
        <f t="shared" si="35"/>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62"/>
      <c r="B29" s="1039"/>
      <c r="C29" s="1039"/>
      <c r="D29" s="1039"/>
      <c r="E29" s="1039"/>
      <c r="F29" s="1039"/>
      <c r="G29" s="1039"/>
      <c r="H29" s="1063"/>
      <c r="I29" s="415"/>
      <c r="J29" s="416"/>
      <c r="K29" s="417"/>
      <c r="L29" s="730">
        <f t="shared" si="17"/>
        <v>0</v>
      </c>
      <c r="M29" s="635"/>
      <c r="N29" s="731">
        <f t="shared" si="18"/>
        <v>0</v>
      </c>
      <c r="O29" s="732">
        <f t="shared" si="19"/>
        <v>0</v>
      </c>
      <c r="P29" s="202"/>
      <c r="Q29" s="634"/>
      <c r="R29" s="197"/>
      <c r="S29" s="730">
        <f t="shared" si="0"/>
        <v>0</v>
      </c>
      <c r="T29" s="635"/>
      <c r="U29" s="731">
        <f t="shared" si="20"/>
        <v>0</v>
      </c>
      <c r="V29" s="732">
        <f t="shared" si="1"/>
        <v>0</v>
      </c>
      <c r="W29" s="202"/>
      <c r="X29" s="634"/>
      <c r="Y29" s="197"/>
      <c r="Z29" s="730">
        <f t="shared" si="21"/>
        <v>0</v>
      </c>
      <c r="AA29" s="635"/>
      <c r="AB29" s="731">
        <f t="shared" si="22"/>
        <v>0</v>
      </c>
      <c r="AC29" s="732">
        <f t="shared" si="2"/>
        <v>0</v>
      </c>
      <c r="AD29" s="202"/>
      <c r="AE29" s="634"/>
      <c r="AF29" s="197"/>
      <c r="AG29" s="730">
        <f t="shared" si="23"/>
        <v>0</v>
      </c>
      <c r="AH29" s="635"/>
      <c r="AI29" s="731">
        <f t="shared" si="24"/>
        <v>0</v>
      </c>
      <c r="AJ29" s="732">
        <f t="shared" si="3"/>
        <v>0</v>
      </c>
      <c r="AK29" s="202"/>
      <c r="AL29" s="634"/>
      <c r="AM29" s="197"/>
      <c r="AN29" s="730">
        <f t="shared" si="25"/>
        <v>0</v>
      </c>
      <c r="AO29" s="635"/>
      <c r="AP29" s="731">
        <f t="shared" si="26"/>
        <v>0</v>
      </c>
      <c r="AQ29" s="732">
        <f t="shared" si="4"/>
        <v>0</v>
      </c>
      <c r="AR29" s="202"/>
      <c r="AS29" s="416"/>
      <c r="AT29" s="417"/>
      <c r="AU29" s="730">
        <f t="shared" si="27"/>
        <v>0</v>
      </c>
      <c r="AV29" s="418"/>
      <c r="AW29" s="731">
        <f t="shared" si="28"/>
        <v>0</v>
      </c>
      <c r="AX29" s="732">
        <f t="shared" si="5"/>
        <v>0</v>
      </c>
      <c r="AY29" s="415"/>
      <c r="AZ29" s="416"/>
      <c r="BA29" s="417"/>
      <c r="BB29" s="730">
        <f t="shared" si="36"/>
        <v>0</v>
      </c>
      <c r="BC29" s="418"/>
      <c r="BD29" s="731">
        <f t="shared" si="29"/>
        <v>0</v>
      </c>
      <c r="BE29" s="732">
        <f t="shared" si="7"/>
        <v>0</v>
      </c>
      <c r="BF29" s="415"/>
      <c r="BG29" s="416"/>
      <c r="BH29" s="417"/>
      <c r="BI29" s="730">
        <f t="shared" si="37"/>
        <v>0</v>
      </c>
      <c r="BJ29" s="418"/>
      <c r="BK29" s="731">
        <f t="shared" si="30"/>
        <v>0</v>
      </c>
      <c r="BL29" s="732">
        <f t="shared" si="9"/>
        <v>0</v>
      </c>
      <c r="BM29" s="415"/>
      <c r="BN29" s="416"/>
      <c r="BO29" s="741"/>
      <c r="BP29" s="730">
        <f t="shared" si="38"/>
        <v>0</v>
      </c>
      <c r="BQ29" s="418"/>
      <c r="BR29" s="731">
        <f t="shared" si="31"/>
        <v>0</v>
      </c>
      <c r="BS29" s="732">
        <f t="shared" si="11"/>
        <v>0</v>
      </c>
      <c r="BT29" s="415"/>
      <c r="BU29" s="416"/>
      <c r="BV29" s="417"/>
      <c r="BW29" s="730">
        <f t="shared" si="39"/>
        <v>0</v>
      </c>
      <c r="BX29" s="418"/>
      <c r="BY29" s="731">
        <f t="shared" si="32"/>
        <v>0</v>
      </c>
      <c r="BZ29" s="732">
        <f t="shared" si="13"/>
        <v>0</v>
      </c>
      <c r="CA29" s="748">
        <f t="shared" si="33"/>
        <v>0</v>
      </c>
      <c r="CB29" s="733">
        <f t="shared" si="34"/>
        <v>0</v>
      </c>
      <c r="CC29" s="732">
        <f t="shared" si="35"/>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62"/>
      <c r="B30" s="1039"/>
      <c r="C30" s="1039"/>
      <c r="D30" s="1039"/>
      <c r="E30" s="1039"/>
      <c r="F30" s="1039"/>
      <c r="G30" s="1039"/>
      <c r="H30" s="1063"/>
      <c r="I30" s="415"/>
      <c r="J30" s="416"/>
      <c r="K30" s="417"/>
      <c r="L30" s="730">
        <f t="shared" si="17"/>
        <v>0</v>
      </c>
      <c r="M30" s="635"/>
      <c r="N30" s="731">
        <f t="shared" si="18"/>
        <v>0</v>
      </c>
      <c r="O30" s="732">
        <f t="shared" si="19"/>
        <v>0</v>
      </c>
      <c r="P30" s="202"/>
      <c r="Q30" s="634"/>
      <c r="R30" s="197"/>
      <c r="S30" s="730">
        <f t="shared" si="0"/>
        <v>0</v>
      </c>
      <c r="T30" s="635"/>
      <c r="U30" s="731">
        <f t="shared" si="20"/>
        <v>0</v>
      </c>
      <c r="V30" s="732">
        <f t="shared" si="1"/>
        <v>0</v>
      </c>
      <c r="W30" s="202"/>
      <c r="X30" s="634"/>
      <c r="Y30" s="197"/>
      <c r="Z30" s="730">
        <f t="shared" si="21"/>
        <v>0</v>
      </c>
      <c r="AA30" s="635"/>
      <c r="AB30" s="731">
        <f t="shared" si="22"/>
        <v>0</v>
      </c>
      <c r="AC30" s="732">
        <f t="shared" si="2"/>
        <v>0</v>
      </c>
      <c r="AD30" s="202"/>
      <c r="AE30" s="634"/>
      <c r="AF30" s="197"/>
      <c r="AG30" s="730">
        <f t="shared" si="23"/>
        <v>0</v>
      </c>
      <c r="AH30" s="635"/>
      <c r="AI30" s="731">
        <f t="shared" si="24"/>
        <v>0</v>
      </c>
      <c r="AJ30" s="732">
        <f t="shared" si="3"/>
        <v>0</v>
      </c>
      <c r="AK30" s="202"/>
      <c r="AL30" s="634"/>
      <c r="AM30" s="197"/>
      <c r="AN30" s="730">
        <f t="shared" si="25"/>
        <v>0</v>
      </c>
      <c r="AO30" s="635"/>
      <c r="AP30" s="731">
        <f t="shared" si="26"/>
        <v>0</v>
      </c>
      <c r="AQ30" s="732">
        <f t="shared" si="4"/>
        <v>0</v>
      </c>
      <c r="AR30" s="202"/>
      <c r="AS30" s="416"/>
      <c r="AT30" s="417"/>
      <c r="AU30" s="730">
        <f t="shared" si="27"/>
        <v>0</v>
      </c>
      <c r="AV30" s="418"/>
      <c r="AW30" s="731">
        <f t="shared" si="28"/>
        <v>0</v>
      </c>
      <c r="AX30" s="732">
        <f t="shared" si="5"/>
        <v>0</v>
      </c>
      <c r="AY30" s="415"/>
      <c r="AZ30" s="416"/>
      <c r="BA30" s="417"/>
      <c r="BB30" s="730">
        <f t="shared" si="36"/>
        <v>0</v>
      </c>
      <c r="BC30" s="418"/>
      <c r="BD30" s="731">
        <f t="shared" si="29"/>
        <v>0</v>
      </c>
      <c r="BE30" s="732">
        <f t="shared" si="7"/>
        <v>0</v>
      </c>
      <c r="BF30" s="415"/>
      <c r="BG30" s="416"/>
      <c r="BH30" s="417"/>
      <c r="BI30" s="730">
        <f t="shared" si="37"/>
        <v>0</v>
      </c>
      <c r="BJ30" s="418"/>
      <c r="BK30" s="731">
        <f t="shared" si="30"/>
        <v>0</v>
      </c>
      <c r="BL30" s="732">
        <f t="shared" si="9"/>
        <v>0</v>
      </c>
      <c r="BM30" s="415"/>
      <c r="BN30" s="416"/>
      <c r="BO30" s="741"/>
      <c r="BP30" s="730">
        <f t="shared" si="38"/>
        <v>0</v>
      </c>
      <c r="BQ30" s="418"/>
      <c r="BR30" s="731">
        <f t="shared" si="31"/>
        <v>0</v>
      </c>
      <c r="BS30" s="732">
        <f t="shared" si="11"/>
        <v>0</v>
      </c>
      <c r="BT30" s="415"/>
      <c r="BU30" s="416"/>
      <c r="BV30" s="417"/>
      <c r="BW30" s="730">
        <f t="shared" si="39"/>
        <v>0</v>
      </c>
      <c r="BX30" s="418"/>
      <c r="BY30" s="731">
        <f t="shared" si="32"/>
        <v>0</v>
      </c>
      <c r="BZ30" s="732">
        <f t="shared" si="13"/>
        <v>0</v>
      </c>
      <c r="CA30" s="748">
        <f t="shared" si="33"/>
        <v>0</v>
      </c>
      <c r="CB30" s="733">
        <f t="shared" si="34"/>
        <v>0</v>
      </c>
      <c r="CC30" s="732">
        <f t="shared" si="35"/>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62"/>
      <c r="B31" s="1039"/>
      <c r="C31" s="1039"/>
      <c r="D31" s="1039"/>
      <c r="E31" s="1039"/>
      <c r="F31" s="1039"/>
      <c r="G31" s="1039"/>
      <c r="H31" s="1063"/>
      <c r="I31" s="415"/>
      <c r="J31" s="416"/>
      <c r="K31" s="417"/>
      <c r="L31" s="730">
        <f t="shared" si="17"/>
        <v>0</v>
      </c>
      <c r="M31" s="635"/>
      <c r="N31" s="731">
        <f t="shared" si="18"/>
        <v>0</v>
      </c>
      <c r="O31" s="732">
        <f t="shared" si="19"/>
        <v>0</v>
      </c>
      <c r="P31" s="202"/>
      <c r="Q31" s="416"/>
      <c r="R31" s="417"/>
      <c r="S31" s="730">
        <f t="shared" si="0"/>
        <v>0</v>
      </c>
      <c r="T31" s="418"/>
      <c r="U31" s="731">
        <f t="shared" si="20"/>
        <v>0</v>
      </c>
      <c r="V31" s="732">
        <f t="shared" si="1"/>
        <v>0</v>
      </c>
      <c r="W31" s="415"/>
      <c r="X31" s="416"/>
      <c r="Y31" s="197"/>
      <c r="Z31" s="730">
        <f t="shared" si="21"/>
        <v>0</v>
      </c>
      <c r="AA31" s="418"/>
      <c r="AB31" s="731">
        <f t="shared" si="22"/>
        <v>0</v>
      </c>
      <c r="AC31" s="732">
        <f t="shared" si="2"/>
        <v>0</v>
      </c>
      <c r="AD31" s="415"/>
      <c r="AE31" s="634"/>
      <c r="AF31" s="417"/>
      <c r="AG31" s="730">
        <f t="shared" si="23"/>
        <v>0</v>
      </c>
      <c r="AH31" s="635"/>
      <c r="AI31" s="731">
        <f t="shared" si="24"/>
        <v>0</v>
      </c>
      <c r="AJ31" s="732">
        <f t="shared" si="3"/>
        <v>0</v>
      </c>
      <c r="AK31" s="202"/>
      <c r="AL31" s="416"/>
      <c r="AM31" s="417"/>
      <c r="AN31" s="730">
        <f t="shared" si="25"/>
        <v>0</v>
      </c>
      <c r="AO31" s="418"/>
      <c r="AP31" s="731">
        <f t="shared" si="26"/>
        <v>0</v>
      </c>
      <c r="AQ31" s="732">
        <f t="shared" si="4"/>
        <v>0</v>
      </c>
      <c r="AR31" s="202"/>
      <c r="AS31" s="416"/>
      <c r="AT31" s="417"/>
      <c r="AU31" s="730">
        <f t="shared" si="27"/>
        <v>0</v>
      </c>
      <c r="AV31" s="418"/>
      <c r="AW31" s="731">
        <f t="shared" si="28"/>
        <v>0</v>
      </c>
      <c r="AX31" s="732">
        <f t="shared" si="5"/>
        <v>0</v>
      </c>
      <c r="AY31" s="415"/>
      <c r="AZ31" s="416"/>
      <c r="BA31" s="417"/>
      <c r="BB31" s="730">
        <f t="shared" si="36"/>
        <v>0</v>
      </c>
      <c r="BC31" s="418"/>
      <c r="BD31" s="731">
        <f t="shared" si="29"/>
        <v>0</v>
      </c>
      <c r="BE31" s="732">
        <f t="shared" si="7"/>
        <v>0</v>
      </c>
      <c r="BF31" s="415"/>
      <c r="BG31" s="416"/>
      <c r="BH31" s="417"/>
      <c r="BI31" s="730">
        <f t="shared" si="37"/>
        <v>0</v>
      </c>
      <c r="BJ31" s="418"/>
      <c r="BK31" s="731">
        <f t="shared" si="30"/>
        <v>0</v>
      </c>
      <c r="BL31" s="732">
        <f t="shared" si="9"/>
        <v>0</v>
      </c>
      <c r="BM31" s="415"/>
      <c r="BN31" s="416"/>
      <c r="BO31" s="741"/>
      <c r="BP31" s="730">
        <f t="shared" si="38"/>
        <v>0</v>
      </c>
      <c r="BQ31" s="418"/>
      <c r="BR31" s="731">
        <f t="shared" si="31"/>
        <v>0</v>
      </c>
      <c r="BS31" s="732">
        <f t="shared" si="11"/>
        <v>0</v>
      </c>
      <c r="BT31" s="415"/>
      <c r="BU31" s="416"/>
      <c r="BV31" s="417"/>
      <c r="BW31" s="730">
        <f t="shared" si="39"/>
        <v>0</v>
      </c>
      <c r="BX31" s="418"/>
      <c r="BY31" s="731">
        <f t="shared" si="32"/>
        <v>0</v>
      </c>
      <c r="BZ31" s="732">
        <f t="shared" si="13"/>
        <v>0</v>
      </c>
      <c r="CA31" s="748">
        <f t="shared" si="33"/>
        <v>0</v>
      </c>
      <c r="CB31" s="733">
        <f t="shared" si="34"/>
        <v>0</v>
      </c>
      <c r="CC31" s="732">
        <f t="shared" si="35"/>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62"/>
      <c r="B32" s="1039"/>
      <c r="C32" s="1039"/>
      <c r="D32" s="1039"/>
      <c r="E32" s="1039"/>
      <c r="F32" s="1039"/>
      <c r="G32" s="1039"/>
      <c r="H32" s="1063"/>
      <c r="I32" s="415"/>
      <c r="J32" s="416"/>
      <c r="K32" s="417"/>
      <c r="L32" s="730">
        <f t="shared" si="17"/>
        <v>0</v>
      </c>
      <c r="M32" s="635"/>
      <c r="N32" s="731">
        <f t="shared" si="18"/>
        <v>0</v>
      </c>
      <c r="O32" s="732">
        <f t="shared" si="19"/>
        <v>0</v>
      </c>
      <c r="P32" s="202"/>
      <c r="Q32" s="634"/>
      <c r="R32" s="197"/>
      <c r="S32" s="730">
        <f t="shared" si="0"/>
        <v>0</v>
      </c>
      <c r="T32" s="635"/>
      <c r="U32" s="731">
        <f t="shared" si="20"/>
        <v>0</v>
      </c>
      <c r="V32" s="732">
        <f t="shared" si="1"/>
        <v>0</v>
      </c>
      <c r="W32" s="202"/>
      <c r="X32" s="634"/>
      <c r="Y32" s="197"/>
      <c r="Z32" s="730">
        <f t="shared" si="21"/>
        <v>0</v>
      </c>
      <c r="AA32" s="635"/>
      <c r="AB32" s="731">
        <f t="shared" si="22"/>
        <v>0</v>
      </c>
      <c r="AC32" s="732">
        <f t="shared" si="2"/>
        <v>0</v>
      </c>
      <c r="AD32" s="202"/>
      <c r="AE32" s="634"/>
      <c r="AF32" s="197"/>
      <c r="AG32" s="730">
        <f t="shared" si="23"/>
        <v>0</v>
      </c>
      <c r="AH32" s="635"/>
      <c r="AI32" s="731">
        <f t="shared" si="24"/>
        <v>0</v>
      </c>
      <c r="AJ32" s="732">
        <f t="shared" si="3"/>
        <v>0</v>
      </c>
      <c r="AK32" s="202"/>
      <c r="AL32" s="634"/>
      <c r="AM32" s="197"/>
      <c r="AN32" s="730">
        <f t="shared" si="25"/>
        <v>0</v>
      </c>
      <c r="AO32" s="635"/>
      <c r="AP32" s="731">
        <f t="shared" si="26"/>
        <v>0</v>
      </c>
      <c r="AQ32" s="732">
        <f t="shared" si="4"/>
        <v>0</v>
      </c>
      <c r="AR32" s="202"/>
      <c r="AS32" s="416"/>
      <c r="AT32" s="417"/>
      <c r="AU32" s="730">
        <f t="shared" si="27"/>
        <v>0</v>
      </c>
      <c r="AV32" s="418"/>
      <c r="AW32" s="731">
        <f t="shared" si="28"/>
        <v>0</v>
      </c>
      <c r="AX32" s="732">
        <f t="shared" si="5"/>
        <v>0</v>
      </c>
      <c r="AY32" s="415"/>
      <c r="AZ32" s="416"/>
      <c r="BA32" s="417"/>
      <c r="BB32" s="730">
        <f t="shared" si="36"/>
        <v>0</v>
      </c>
      <c r="BC32" s="418"/>
      <c r="BD32" s="731">
        <f t="shared" si="29"/>
        <v>0</v>
      </c>
      <c r="BE32" s="732">
        <f t="shared" si="7"/>
        <v>0</v>
      </c>
      <c r="BF32" s="415"/>
      <c r="BG32" s="416"/>
      <c r="BH32" s="417"/>
      <c r="BI32" s="730">
        <f t="shared" si="37"/>
        <v>0</v>
      </c>
      <c r="BJ32" s="418"/>
      <c r="BK32" s="731">
        <f t="shared" si="30"/>
        <v>0</v>
      </c>
      <c r="BL32" s="732">
        <f t="shared" si="9"/>
        <v>0</v>
      </c>
      <c r="BM32" s="415"/>
      <c r="BN32" s="416"/>
      <c r="BO32" s="741"/>
      <c r="BP32" s="730">
        <f t="shared" si="38"/>
        <v>0</v>
      </c>
      <c r="BQ32" s="418"/>
      <c r="BR32" s="731">
        <f t="shared" si="31"/>
        <v>0</v>
      </c>
      <c r="BS32" s="732">
        <f t="shared" si="11"/>
        <v>0</v>
      </c>
      <c r="BT32" s="415"/>
      <c r="BU32" s="416"/>
      <c r="BV32" s="417"/>
      <c r="BW32" s="730">
        <f t="shared" si="39"/>
        <v>0</v>
      </c>
      <c r="BX32" s="418"/>
      <c r="BY32" s="731">
        <f t="shared" si="32"/>
        <v>0</v>
      </c>
      <c r="BZ32" s="732">
        <f t="shared" si="13"/>
        <v>0</v>
      </c>
      <c r="CA32" s="748">
        <f t="shared" si="33"/>
        <v>0</v>
      </c>
      <c r="CB32" s="733">
        <f t="shared" si="34"/>
        <v>0</v>
      </c>
      <c r="CC32" s="732">
        <f t="shared" si="35"/>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62"/>
      <c r="B33" s="1039"/>
      <c r="C33" s="1039"/>
      <c r="D33" s="1039"/>
      <c r="E33" s="1039"/>
      <c r="F33" s="1039"/>
      <c r="G33" s="1039"/>
      <c r="H33" s="1063"/>
      <c r="I33" s="415"/>
      <c r="J33" s="416"/>
      <c r="K33" s="417"/>
      <c r="L33" s="730">
        <f t="shared" si="17"/>
        <v>0</v>
      </c>
      <c r="M33" s="418"/>
      <c r="N33" s="731">
        <f t="shared" si="18"/>
        <v>0</v>
      </c>
      <c r="O33" s="732">
        <f t="shared" si="19"/>
        <v>0</v>
      </c>
      <c r="P33" s="415"/>
      <c r="Q33" s="416"/>
      <c r="R33" s="417"/>
      <c r="S33" s="730">
        <f t="shared" si="0"/>
        <v>0</v>
      </c>
      <c r="T33" s="418"/>
      <c r="U33" s="731">
        <f t="shared" si="20"/>
        <v>0</v>
      </c>
      <c r="V33" s="732">
        <f t="shared" si="1"/>
        <v>0</v>
      </c>
      <c r="W33" s="415"/>
      <c r="X33" s="416"/>
      <c r="Y33" s="417"/>
      <c r="Z33" s="730">
        <f t="shared" si="21"/>
        <v>0</v>
      </c>
      <c r="AA33" s="418"/>
      <c r="AB33" s="731">
        <f t="shared" si="22"/>
        <v>0</v>
      </c>
      <c r="AC33" s="732">
        <f t="shared" si="2"/>
        <v>0</v>
      </c>
      <c r="AD33" s="415"/>
      <c r="AE33" s="416"/>
      <c r="AF33" s="417"/>
      <c r="AG33" s="730">
        <f t="shared" si="23"/>
        <v>0</v>
      </c>
      <c r="AH33" s="418"/>
      <c r="AI33" s="731">
        <f t="shared" si="24"/>
        <v>0</v>
      </c>
      <c r="AJ33" s="732">
        <f t="shared" si="3"/>
        <v>0</v>
      </c>
      <c r="AK33" s="415"/>
      <c r="AL33" s="416"/>
      <c r="AM33" s="417"/>
      <c r="AN33" s="730">
        <f t="shared" si="25"/>
        <v>0</v>
      </c>
      <c r="AO33" s="418"/>
      <c r="AP33" s="731">
        <f t="shared" si="26"/>
        <v>0</v>
      </c>
      <c r="AQ33" s="732">
        <f t="shared" si="4"/>
        <v>0</v>
      </c>
      <c r="AR33" s="415"/>
      <c r="AS33" s="416"/>
      <c r="AT33" s="417"/>
      <c r="AU33" s="730">
        <f t="shared" si="27"/>
        <v>0</v>
      </c>
      <c r="AV33" s="418"/>
      <c r="AW33" s="731">
        <f t="shared" si="28"/>
        <v>0</v>
      </c>
      <c r="AX33" s="732">
        <f t="shared" si="5"/>
        <v>0</v>
      </c>
      <c r="AY33" s="415"/>
      <c r="AZ33" s="416"/>
      <c r="BA33" s="417"/>
      <c r="BB33" s="730">
        <f t="shared" si="36"/>
        <v>0</v>
      </c>
      <c r="BC33" s="418"/>
      <c r="BD33" s="731">
        <f t="shared" si="29"/>
        <v>0</v>
      </c>
      <c r="BE33" s="732">
        <f t="shared" si="7"/>
        <v>0</v>
      </c>
      <c r="BF33" s="415"/>
      <c r="BG33" s="416"/>
      <c r="BH33" s="417"/>
      <c r="BI33" s="730">
        <f t="shared" si="37"/>
        <v>0</v>
      </c>
      <c r="BJ33" s="418"/>
      <c r="BK33" s="731">
        <f t="shared" si="30"/>
        <v>0</v>
      </c>
      <c r="BL33" s="732">
        <f t="shared" si="9"/>
        <v>0</v>
      </c>
      <c r="BM33" s="415"/>
      <c r="BN33" s="416"/>
      <c r="BO33" s="741"/>
      <c r="BP33" s="730">
        <f t="shared" si="38"/>
        <v>0</v>
      </c>
      <c r="BQ33" s="418"/>
      <c r="BR33" s="731">
        <f t="shared" si="31"/>
        <v>0</v>
      </c>
      <c r="BS33" s="732">
        <f t="shared" si="11"/>
        <v>0</v>
      </c>
      <c r="BT33" s="415"/>
      <c r="BU33" s="416"/>
      <c r="BV33" s="417"/>
      <c r="BW33" s="730">
        <f t="shared" si="39"/>
        <v>0</v>
      </c>
      <c r="BX33" s="418"/>
      <c r="BY33" s="731">
        <f t="shared" si="32"/>
        <v>0</v>
      </c>
      <c r="BZ33" s="732">
        <f t="shared" si="13"/>
        <v>0</v>
      </c>
      <c r="CA33" s="748">
        <f t="shared" si="33"/>
        <v>0</v>
      </c>
      <c r="CB33" s="733">
        <f t="shared" si="34"/>
        <v>0</v>
      </c>
      <c r="CC33" s="732">
        <f t="shared" si="35"/>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62"/>
      <c r="B34" s="1039"/>
      <c r="C34" s="1039"/>
      <c r="D34" s="1039"/>
      <c r="E34" s="1039"/>
      <c r="F34" s="1039"/>
      <c r="G34" s="1039"/>
      <c r="H34" s="1063"/>
      <c r="I34" s="415"/>
      <c r="J34" s="416"/>
      <c r="K34" s="417"/>
      <c r="L34" s="730">
        <f t="shared" si="17"/>
        <v>0</v>
      </c>
      <c r="M34" s="418"/>
      <c r="N34" s="731">
        <f t="shared" si="18"/>
        <v>0</v>
      </c>
      <c r="O34" s="732">
        <f t="shared" si="19"/>
        <v>0</v>
      </c>
      <c r="P34" s="415"/>
      <c r="Q34" s="416"/>
      <c r="R34" s="417"/>
      <c r="S34" s="730">
        <f t="shared" si="0"/>
        <v>0</v>
      </c>
      <c r="T34" s="418"/>
      <c r="U34" s="731">
        <f t="shared" si="20"/>
        <v>0</v>
      </c>
      <c r="V34" s="732">
        <f t="shared" si="1"/>
        <v>0</v>
      </c>
      <c r="W34" s="415"/>
      <c r="X34" s="416"/>
      <c r="Y34" s="417"/>
      <c r="Z34" s="730">
        <f t="shared" si="21"/>
        <v>0</v>
      </c>
      <c r="AA34" s="418"/>
      <c r="AB34" s="731">
        <f t="shared" si="22"/>
        <v>0</v>
      </c>
      <c r="AC34" s="732">
        <f t="shared" si="2"/>
        <v>0</v>
      </c>
      <c r="AD34" s="415"/>
      <c r="AE34" s="416"/>
      <c r="AF34" s="417"/>
      <c r="AG34" s="730">
        <f t="shared" si="23"/>
        <v>0</v>
      </c>
      <c r="AH34" s="418"/>
      <c r="AI34" s="731">
        <f t="shared" si="24"/>
        <v>0</v>
      </c>
      <c r="AJ34" s="732">
        <f t="shared" si="3"/>
        <v>0</v>
      </c>
      <c r="AK34" s="415"/>
      <c r="AL34" s="416"/>
      <c r="AM34" s="417"/>
      <c r="AN34" s="730">
        <f t="shared" si="25"/>
        <v>0</v>
      </c>
      <c r="AO34" s="418"/>
      <c r="AP34" s="731">
        <f t="shared" si="26"/>
        <v>0</v>
      </c>
      <c r="AQ34" s="732">
        <f t="shared" si="4"/>
        <v>0</v>
      </c>
      <c r="AR34" s="415"/>
      <c r="AS34" s="416"/>
      <c r="AT34" s="417"/>
      <c r="AU34" s="730">
        <f t="shared" si="27"/>
        <v>0</v>
      </c>
      <c r="AV34" s="418"/>
      <c r="AW34" s="731">
        <f t="shared" si="28"/>
        <v>0</v>
      </c>
      <c r="AX34" s="732">
        <f t="shared" si="5"/>
        <v>0</v>
      </c>
      <c r="AY34" s="415"/>
      <c r="AZ34" s="416"/>
      <c r="BA34" s="417"/>
      <c r="BB34" s="730">
        <f t="shared" si="36"/>
        <v>0</v>
      </c>
      <c r="BC34" s="418"/>
      <c r="BD34" s="731">
        <f t="shared" si="29"/>
        <v>0</v>
      </c>
      <c r="BE34" s="732">
        <f t="shared" si="7"/>
        <v>0</v>
      </c>
      <c r="BF34" s="415"/>
      <c r="BG34" s="416"/>
      <c r="BH34" s="417"/>
      <c r="BI34" s="730">
        <f t="shared" si="37"/>
        <v>0</v>
      </c>
      <c r="BJ34" s="418"/>
      <c r="BK34" s="731">
        <f t="shared" si="30"/>
        <v>0</v>
      </c>
      <c r="BL34" s="732">
        <f t="shared" si="9"/>
        <v>0</v>
      </c>
      <c r="BM34" s="415"/>
      <c r="BN34" s="416"/>
      <c r="BO34" s="741"/>
      <c r="BP34" s="730">
        <f t="shared" si="38"/>
        <v>0</v>
      </c>
      <c r="BQ34" s="418"/>
      <c r="BR34" s="731">
        <f t="shared" si="31"/>
        <v>0</v>
      </c>
      <c r="BS34" s="732">
        <f t="shared" si="11"/>
        <v>0</v>
      </c>
      <c r="BT34" s="415"/>
      <c r="BU34" s="416"/>
      <c r="BV34" s="417"/>
      <c r="BW34" s="730">
        <f t="shared" si="39"/>
        <v>0</v>
      </c>
      <c r="BX34" s="418"/>
      <c r="BY34" s="731">
        <f t="shared" si="32"/>
        <v>0</v>
      </c>
      <c r="BZ34" s="732">
        <f t="shared" si="13"/>
        <v>0</v>
      </c>
      <c r="CA34" s="748">
        <f t="shared" si="33"/>
        <v>0</v>
      </c>
      <c r="CB34" s="733">
        <f t="shared" si="34"/>
        <v>0</v>
      </c>
      <c r="CC34" s="732">
        <f t="shared" si="35"/>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62"/>
      <c r="B35" s="1039"/>
      <c r="C35" s="1039"/>
      <c r="D35" s="1039"/>
      <c r="E35" s="1039"/>
      <c r="F35" s="1039"/>
      <c r="G35" s="1039"/>
      <c r="H35" s="1063"/>
      <c r="I35" s="415"/>
      <c r="J35" s="416"/>
      <c r="K35" s="417"/>
      <c r="L35" s="730">
        <f t="shared" si="17"/>
        <v>0</v>
      </c>
      <c r="M35" s="418"/>
      <c r="N35" s="731">
        <f t="shared" si="18"/>
        <v>0</v>
      </c>
      <c r="O35" s="732">
        <f t="shared" si="19"/>
        <v>0</v>
      </c>
      <c r="P35" s="415"/>
      <c r="Q35" s="634"/>
      <c r="R35" s="417"/>
      <c r="S35" s="730">
        <f t="shared" ref="S35:S56" si="40">R35*Q35</f>
        <v>0</v>
      </c>
      <c r="T35" s="635"/>
      <c r="U35" s="731">
        <f t="shared" si="20"/>
        <v>0</v>
      </c>
      <c r="V35" s="732">
        <f t="shared" si="1"/>
        <v>0</v>
      </c>
      <c r="W35" s="202"/>
      <c r="X35" s="416"/>
      <c r="Y35" s="417"/>
      <c r="Z35" s="730">
        <f t="shared" si="21"/>
        <v>0</v>
      </c>
      <c r="AA35" s="418"/>
      <c r="AB35" s="731">
        <f t="shared" si="22"/>
        <v>0</v>
      </c>
      <c r="AC35" s="732">
        <f t="shared" si="2"/>
        <v>0</v>
      </c>
      <c r="AD35" s="415"/>
      <c r="AE35" s="416"/>
      <c r="AF35" s="197"/>
      <c r="AG35" s="730">
        <f t="shared" si="23"/>
        <v>0</v>
      </c>
      <c r="AH35" s="418"/>
      <c r="AI35" s="731">
        <f t="shared" si="24"/>
        <v>0</v>
      </c>
      <c r="AJ35" s="732">
        <f t="shared" si="3"/>
        <v>0</v>
      </c>
      <c r="AK35" s="415"/>
      <c r="AL35" s="634"/>
      <c r="AM35" s="417"/>
      <c r="AN35" s="730">
        <f t="shared" si="25"/>
        <v>0</v>
      </c>
      <c r="AO35" s="635"/>
      <c r="AP35" s="731">
        <f t="shared" si="26"/>
        <v>0</v>
      </c>
      <c r="AQ35" s="732">
        <f t="shared" si="4"/>
        <v>0</v>
      </c>
      <c r="AR35" s="202"/>
      <c r="AS35" s="416"/>
      <c r="AT35" s="417"/>
      <c r="AU35" s="730">
        <f t="shared" si="27"/>
        <v>0</v>
      </c>
      <c r="AV35" s="418"/>
      <c r="AW35" s="731">
        <f t="shared" si="28"/>
        <v>0</v>
      </c>
      <c r="AX35" s="732">
        <f t="shared" si="5"/>
        <v>0</v>
      </c>
      <c r="AY35" s="415"/>
      <c r="AZ35" s="416"/>
      <c r="BA35" s="417"/>
      <c r="BB35" s="730">
        <f t="shared" si="36"/>
        <v>0</v>
      </c>
      <c r="BC35" s="418"/>
      <c r="BD35" s="731">
        <f t="shared" si="29"/>
        <v>0</v>
      </c>
      <c r="BE35" s="732">
        <f t="shared" si="7"/>
        <v>0</v>
      </c>
      <c r="BF35" s="415"/>
      <c r="BG35" s="416"/>
      <c r="BH35" s="417"/>
      <c r="BI35" s="730">
        <f t="shared" si="37"/>
        <v>0</v>
      </c>
      <c r="BJ35" s="418"/>
      <c r="BK35" s="731">
        <f t="shared" si="30"/>
        <v>0</v>
      </c>
      <c r="BL35" s="732">
        <f t="shared" si="9"/>
        <v>0</v>
      </c>
      <c r="BM35" s="415"/>
      <c r="BN35" s="416"/>
      <c r="BO35" s="741"/>
      <c r="BP35" s="730">
        <f t="shared" si="38"/>
        <v>0</v>
      </c>
      <c r="BQ35" s="418"/>
      <c r="BR35" s="731">
        <f t="shared" si="31"/>
        <v>0</v>
      </c>
      <c r="BS35" s="732">
        <f t="shared" si="11"/>
        <v>0</v>
      </c>
      <c r="BT35" s="415"/>
      <c r="BU35" s="416"/>
      <c r="BV35" s="417"/>
      <c r="BW35" s="730">
        <f t="shared" si="39"/>
        <v>0</v>
      </c>
      <c r="BX35" s="418"/>
      <c r="BY35" s="731">
        <f t="shared" si="32"/>
        <v>0</v>
      </c>
      <c r="BZ35" s="732">
        <f t="shared" si="13"/>
        <v>0</v>
      </c>
      <c r="CA35" s="748">
        <f t="shared" si="33"/>
        <v>0</v>
      </c>
      <c r="CB35" s="733">
        <f t="shared" si="34"/>
        <v>0</v>
      </c>
      <c r="CC35" s="732">
        <f t="shared" si="35"/>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62"/>
      <c r="B36" s="1039"/>
      <c r="C36" s="1039"/>
      <c r="D36" s="1039"/>
      <c r="E36" s="1039"/>
      <c r="F36" s="1039"/>
      <c r="G36" s="1039"/>
      <c r="H36" s="1063"/>
      <c r="I36" s="415"/>
      <c r="J36" s="416"/>
      <c r="K36" s="417"/>
      <c r="L36" s="730">
        <f t="shared" ref="L36:L45" si="41">K36*J36</f>
        <v>0</v>
      </c>
      <c r="M36" s="418"/>
      <c r="N36" s="731">
        <f t="shared" si="18"/>
        <v>0</v>
      </c>
      <c r="O36" s="732">
        <f t="shared" si="19"/>
        <v>0</v>
      </c>
      <c r="P36" s="415"/>
      <c r="Q36" s="634"/>
      <c r="R36" s="417"/>
      <c r="S36" s="730">
        <f t="shared" ref="S36:S45" si="42">R36*Q36</f>
        <v>0</v>
      </c>
      <c r="T36" s="635"/>
      <c r="U36" s="731">
        <f t="shared" si="20"/>
        <v>0</v>
      </c>
      <c r="V36" s="732">
        <f t="shared" si="1"/>
        <v>0</v>
      </c>
      <c r="W36" s="202"/>
      <c r="X36" s="416"/>
      <c r="Y36" s="417"/>
      <c r="Z36" s="730">
        <f t="shared" ref="Z36:Z45" si="43">Y36*X36</f>
        <v>0</v>
      </c>
      <c r="AA36" s="418"/>
      <c r="AB36" s="731">
        <f t="shared" si="22"/>
        <v>0</v>
      </c>
      <c r="AC36" s="732">
        <f t="shared" si="2"/>
        <v>0</v>
      </c>
      <c r="AD36" s="415"/>
      <c r="AE36" s="416"/>
      <c r="AF36" s="197"/>
      <c r="AG36" s="730">
        <f t="shared" ref="AG36:AG45" si="44">AF36*AE36</f>
        <v>0</v>
      </c>
      <c r="AH36" s="418"/>
      <c r="AI36" s="731">
        <f t="shared" si="24"/>
        <v>0</v>
      </c>
      <c r="AJ36" s="732">
        <f t="shared" si="3"/>
        <v>0</v>
      </c>
      <c r="AK36" s="415"/>
      <c r="AL36" s="634"/>
      <c r="AM36" s="417"/>
      <c r="AN36" s="730">
        <f t="shared" ref="AN36:AN45" si="45">AM36*AL36</f>
        <v>0</v>
      </c>
      <c r="AO36" s="635"/>
      <c r="AP36" s="731">
        <f t="shared" si="26"/>
        <v>0</v>
      </c>
      <c r="AQ36" s="732">
        <f t="shared" si="4"/>
        <v>0</v>
      </c>
      <c r="AR36" s="202"/>
      <c r="AS36" s="416"/>
      <c r="AT36" s="417"/>
      <c r="AU36" s="730">
        <f t="shared" ref="AU36:AU45" si="46">AT36*AS36</f>
        <v>0</v>
      </c>
      <c r="AV36" s="418"/>
      <c r="AW36" s="731">
        <f t="shared" si="28"/>
        <v>0</v>
      </c>
      <c r="AX36" s="732">
        <f t="shared" si="5"/>
        <v>0</v>
      </c>
      <c r="AY36" s="415"/>
      <c r="AZ36" s="416"/>
      <c r="BA36" s="417"/>
      <c r="BB36" s="730">
        <f t="shared" ref="BB36:BB45" si="47">BA36*AZ36</f>
        <v>0</v>
      </c>
      <c r="BC36" s="418"/>
      <c r="BD36" s="731">
        <f t="shared" si="29"/>
        <v>0</v>
      </c>
      <c r="BE36" s="732">
        <f t="shared" si="7"/>
        <v>0</v>
      </c>
      <c r="BF36" s="415"/>
      <c r="BG36" s="416"/>
      <c r="BH36" s="417"/>
      <c r="BI36" s="730">
        <f t="shared" ref="BI36:BI45" si="48">BH36*BG36</f>
        <v>0</v>
      </c>
      <c r="BJ36" s="418"/>
      <c r="BK36" s="731">
        <f t="shared" si="30"/>
        <v>0</v>
      </c>
      <c r="BL36" s="732">
        <f t="shared" si="9"/>
        <v>0</v>
      </c>
      <c r="BM36" s="415"/>
      <c r="BN36" s="416"/>
      <c r="BO36" s="741"/>
      <c r="BP36" s="730">
        <f t="shared" ref="BP36:BP45" si="49">BO36*BN36</f>
        <v>0</v>
      </c>
      <c r="BQ36" s="418"/>
      <c r="BR36" s="731">
        <f t="shared" si="31"/>
        <v>0</v>
      </c>
      <c r="BS36" s="732">
        <f t="shared" si="11"/>
        <v>0</v>
      </c>
      <c r="BT36" s="415"/>
      <c r="BU36" s="416"/>
      <c r="BV36" s="417"/>
      <c r="BW36" s="730">
        <f t="shared" ref="BW36:BW45" si="50">BV36*BU36</f>
        <v>0</v>
      </c>
      <c r="BX36" s="418"/>
      <c r="BY36" s="731">
        <f t="shared" si="32"/>
        <v>0</v>
      </c>
      <c r="BZ36" s="732">
        <f t="shared" si="13"/>
        <v>0</v>
      </c>
      <c r="CA36" s="748">
        <f t="shared" ref="CA36:CA45" si="51">SUM(M36,T36,AA36,AH36,AO36,AV36,BC36,BJ36,BQ36,BX36)</f>
        <v>0</v>
      </c>
      <c r="CB36" s="733">
        <f t="shared" ref="CB36:CB45" si="52">SUM(N36,U36,AB36,AI36,AP36,AW36,BD36,BK36,BR36,BY36)</f>
        <v>0</v>
      </c>
      <c r="CC36" s="732">
        <f t="shared" ref="CC36:CC45" si="53">SUM(O36,V36,AC36,AJ36,AQ36,AX36,BE36,BL36,BS36,BZ36)</f>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62"/>
      <c r="B37" s="1039"/>
      <c r="C37" s="1039"/>
      <c r="D37" s="1039"/>
      <c r="E37" s="1039"/>
      <c r="F37" s="1039"/>
      <c r="G37" s="1039"/>
      <c r="H37" s="1063"/>
      <c r="I37" s="415"/>
      <c r="J37" s="416"/>
      <c r="K37" s="417"/>
      <c r="L37" s="730">
        <f t="shared" si="41"/>
        <v>0</v>
      </c>
      <c r="M37" s="418"/>
      <c r="N37" s="731">
        <f t="shared" si="18"/>
        <v>0</v>
      </c>
      <c r="O37" s="732">
        <f t="shared" si="19"/>
        <v>0</v>
      </c>
      <c r="P37" s="415"/>
      <c r="Q37" s="634"/>
      <c r="R37" s="417"/>
      <c r="S37" s="730">
        <f t="shared" si="42"/>
        <v>0</v>
      </c>
      <c r="T37" s="635"/>
      <c r="U37" s="731">
        <f t="shared" si="20"/>
        <v>0</v>
      </c>
      <c r="V37" s="732">
        <f t="shared" si="1"/>
        <v>0</v>
      </c>
      <c r="W37" s="202"/>
      <c r="X37" s="416"/>
      <c r="Y37" s="417"/>
      <c r="Z37" s="730">
        <f t="shared" si="43"/>
        <v>0</v>
      </c>
      <c r="AA37" s="418"/>
      <c r="AB37" s="731">
        <f t="shared" si="22"/>
        <v>0</v>
      </c>
      <c r="AC37" s="732">
        <f t="shared" si="2"/>
        <v>0</v>
      </c>
      <c r="AD37" s="415"/>
      <c r="AE37" s="416"/>
      <c r="AF37" s="197"/>
      <c r="AG37" s="730">
        <f t="shared" si="44"/>
        <v>0</v>
      </c>
      <c r="AH37" s="418"/>
      <c r="AI37" s="731">
        <f t="shared" si="24"/>
        <v>0</v>
      </c>
      <c r="AJ37" s="732">
        <f t="shared" si="3"/>
        <v>0</v>
      </c>
      <c r="AK37" s="415"/>
      <c r="AL37" s="634"/>
      <c r="AM37" s="417"/>
      <c r="AN37" s="730">
        <f t="shared" si="45"/>
        <v>0</v>
      </c>
      <c r="AO37" s="635"/>
      <c r="AP37" s="731">
        <f t="shared" si="26"/>
        <v>0</v>
      </c>
      <c r="AQ37" s="732">
        <f t="shared" si="4"/>
        <v>0</v>
      </c>
      <c r="AR37" s="202"/>
      <c r="AS37" s="416"/>
      <c r="AT37" s="417"/>
      <c r="AU37" s="730">
        <f t="shared" si="46"/>
        <v>0</v>
      </c>
      <c r="AV37" s="418"/>
      <c r="AW37" s="731">
        <f t="shared" si="28"/>
        <v>0</v>
      </c>
      <c r="AX37" s="732">
        <f t="shared" si="5"/>
        <v>0</v>
      </c>
      <c r="AY37" s="415"/>
      <c r="AZ37" s="416"/>
      <c r="BA37" s="417"/>
      <c r="BB37" s="730">
        <f t="shared" si="47"/>
        <v>0</v>
      </c>
      <c r="BC37" s="418"/>
      <c r="BD37" s="731">
        <f t="shared" si="29"/>
        <v>0</v>
      </c>
      <c r="BE37" s="732">
        <f t="shared" si="7"/>
        <v>0</v>
      </c>
      <c r="BF37" s="415"/>
      <c r="BG37" s="416"/>
      <c r="BH37" s="417"/>
      <c r="BI37" s="730">
        <f t="shared" si="48"/>
        <v>0</v>
      </c>
      <c r="BJ37" s="418"/>
      <c r="BK37" s="731">
        <f t="shared" si="30"/>
        <v>0</v>
      </c>
      <c r="BL37" s="732">
        <f t="shared" si="9"/>
        <v>0</v>
      </c>
      <c r="BM37" s="415"/>
      <c r="BN37" s="416"/>
      <c r="BO37" s="741"/>
      <c r="BP37" s="730">
        <f t="shared" si="49"/>
        <v>0</v>
      </c>
      <c r="BQ37" s="418"/>
      <c r="BR37" s="731">
        <f t="shared" si="31"/>
        <v>0</v>
      </c>
      <c r="BS37" s="732">
        <f t="shared" si="11"/>
        <v>0</v>
      </c>
      <c r="BT37" s="415"/>
      <c r="BU37" s="416"/>
      <c r="BV37" s="417"/>
      <c r="BW37" s="730">
        <f t="shared" si="50"/>
        <v>0</v>
      </c>
      <c r="BX37" s="418"/>
      <c r="BY37" s="731">
        <f t="shared" si="32"/>
        <v>0</v>
      </c>
      <c r="BZ37" s="732">
        <f t="shared" si="13"/>
        <v>0</v>
      </c>
      <c r="CA37" s="748">
        <f t="shared" si="51"/>
        <v>0</v>
      </c>
      <c r="CB37" s="733">
        <f t="shared" si="52"/>
        <v>0</v>
      </c>
      <c r="CC37" s="732">
        <f t="shared" si="53"/>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62"/>
      <c r="B38" s="1039"/>
      <c r="C38" s="1039"/>
      <c r="D38" s="1039"/>
      <c r="E38" s="1039"/>
      <c r="F38" s="1039"/>
      <c r="G38" s="1039"/>
      <c r="H38" s="1063"/>
      <c r="I38" s="415"/>
      <c r="J38" s="416"/>
      <c r="K38" s="417"/>
      <c r="L38" s="730">
        <f t="shared" si="41"/>
        <v>0</v>
      </c>
      <c r="M38" s="418"/>
      <c r="N38" s="731">
        <f t="shared" si="18"/>
        <v>0</v>
      </c>
      <c r="O38" s="732">
        <f t="shared" si="19"/>
        <v>0</v>
      </c>
      <c r="P38" s="415"/>
      <c r="Q38" s="634"/>
      <c r="R38" s="417"/>
      <c r="S38" s="730">
        <f t="shared" si="42"/>
        <v>0</v>
      </c>
      <c r="T38" s="635"/>
      <c r="U38" s="731">
        <f t="shared" si="20"/>
        <v>0</v>
      </c>
      <c r="V38" s="732">
        <f t="shared" si="1"/>
        <v>0</v>
      </c>
      <c r="W38" s="202"/>
      <c r="X38" s="416"/>
      <c r="Y38" s="417"/>
      <c r="Z38" s="730">
        <f t="shared" si="43"/>
        <v>0</v>
      </c>
      <c r="AA38" s="418"/>
      <c r="AB38" s="731">
        <f t="shared" si="22"/>
        <v>0</v>
      </c>
      <c r="AC38" s="732">
        <f t="shared" si="2"/>
        <v>0</v>
      </c>
      <c r="AD38" s="415"/>
      <c r="AE38" s="416"/>
      <c r="AF38" s="197"/>
      <c r="AG38" s="730">
        <f t="shared" si="44"/>
        <v>0</v>
      </c>
      <c r="AH38" s="418"/>
      <c r="AI38" s="731">
        <f t="shared" si="24"/>
        <v>0</v>
      </c>
      <c r="AJ38" s="732">
        <f t="shared" si="3"/>
        <v>0</v>
      </c>
      <c r="AK38" s="415"/>
      <c r="AL38" s="634"/>
      <c r="AM38" s="417"/>
      <c r="AN38" s="730">
        <f t="shared" si="45"/>
        <v>0</v>
      </c>
      <c r="AO38" s="635"/>
      <c r="AP38" s="731">
        <f t="shared" si="26"/>
        <v>0</v>
      </c>
      <c r="AQ38" s="732">
        <f t="shared" si="4"/>
        <v>0</v>
      </c>
      <c r="AR38" s="202"/>
      <c r="AS38" s="416"/>
      <c r="AT38" s="417"/>
      <c r="AU38" s="730">
        <f t="shared" si="46"/>
        <v>0</v>
      </c>
      <c r="AV38" s="418"/>
      <c r="AW38" s="731">
        <f t="shared" si="28"/>
        <v>0</v>
      </c>
      <c r="AX38" s="732">
        <f t="shared" si="5"/>
        <v>0</v>
      </c>
      <c r="AY38" s="415"/>
      <c r="AZ38" s="416"/>
      <c r="BA38" s="417"/>
      <c r="BB38" s="730">
        <f t="shared" si="47"/>
        <v>0</v>
      </c>
      <c r="BC38" s="418"/>
      <c r="BD38" s="731">
        <f t="shared" si="29"/>
        <v>0</v>
      </c>
      <c r="BE38" s="732">
        <f t="shared" si="7"/>
        <v>0</v>
      </c>
      <c r="BF38" s="415"/>
      <c r="BG38" s="416"/>
      <c r="BH38" s="417"/>
      <c r="BI38" s="730">
        <f t="shared" si="48"/>
        <v>0</v>
      </c>
      <c r="BJ38" s="418"/>
      <c r="BK38" s="731">
        <f t="shared" si="30"/>
        <v>0</v>
      </c>
      <c r="BL38" s="732">
        <f t="shared" si="9"/>
        <v>0</v>
      </c>
      <c r="BM38" s="415"/>
      <c r="BN38" s="416"/>
      <c r="BO38" s="741"/>
      <c r="BP38" s="730">
        <f t="shared" si="49"/>
        <v>0</v>
      </c>
      <c r="BQ38" s="418"/>
      <c r="BR38" s="731">
        <f t="shared" si="31"/>
        <v>0</v>
      </c>
      <c r="BS38" s="732">
        <f t="shared" si="11"/>
        <v>0</v>
      </c>
      <c r="BT38" s="415"/>
      <c r="BU38" s="416"/>
      <c r="BV38" s="417"/>
      <c r="BW38" s="730">
        <f t="shared" si="50"/>
        <v>0</v>
      </c>
      <c r="BX38" s="418"/>
      <c r="BY38" s="731">
        <f t="shared" si="32"/>
        <v>0</v>
      </c>
      <c r="BZ38" s="732">
        <f t="shared" si="13"/>
        <v>0</v>
      </c>
      <c r="CA38" s="748">
        <f t="shared" si="51"/>
        <v>0</v>
      </c>
      <c r="CB38" s="733">
        <f t="shared" si="52"/>
        <v>0</v>
      </c>
      <c r="CC38" s="732">
        <f t="shared" si="53"/>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62"/>
      <c r="B39" s="1039"/>
      <c r="C39" s="1039"/>
      <c r="D39" s="1039"/>
      <c r="E39" s="1039"/>
      <c r="F39" s="1039"/>
      <c r="G39" s="1039"/>
      <c r="H39" s="1063"/>
      <c r="I39" s="415"/>
      <c r="J39" s="416"/>
      <c r="K39" s="417"/>
      <c r="L39" s="730">
        <f t="shared" si="41"/>
        <v>0</v>
      </c>
      <c r="M39" s="418"/>
      <c r="N39" s="731">
        <f t="shared" si="18"/>
        <v>0</v>
      </c>
      <c r="O39" s="732">
        <f t="shared" si="19"/>
        <v>0</v>
      </c>
      <c r="P39" s="415"/>
      <c r="Q39" s="634"/>
      <c r="R39" s="417"/>
      <c r="S39" s="730">
        <f t="shared" si="42"/>
        <v>0</v>
      </c>
      <c r="T39" s="635"/>
      <c r="U39" s="731">
        <f t="shared" si="20"/>
        <v>0</v>
      </c>
      <c r="V39" s="732">
        <f t="shared" si="1"/>
        <v>0</v>
      </c>
      <c r="W39" s="202"/>
      <c r="X39" s="416"/>
      <c r="Y39" s="417"/>
      <c r="Z39" s="730">
        <f t="shared" si="43"/>
        <v>0</v>
      </c>
      <c r="AA39" s="418"/>
      <c r="AB39" s="731">
        <f t="shared" si="22"/>
        <v>0</v>
      </c>
      <c r="AC39" s="732">
        <f t="shared" si="2"/>
        <v>0</v>
      </c>
      <c r="AD39" s="415"/>
      <c r="AE39" s="416"/>
      <c r="AF39" s="197"/>
      <c r="AG39" s="730">
        <f t="shared" si="44"/>
        <v>0</v>
      </c>
      <c r="AH39" s="418"/>
      <c r="AI39" s="731">
        <f t="shared" si="24"/>
        <v>0</v>
      </c>
      <c r="AJ39" s="732">
        <f t="shared" si="3"/>
        <v>0</v>
      </c>
      <c r="AK39" s="415"/>
      <c r="AL39" s="634"/>
      <c r="AM39" s="417"/>
      <c r="AN39" s="730">
        <f t="shared" si="45"/>
        <v>0</v>
      </c>
      <c r="AO39" s="635"/>
      <c r="AP39" s="731">
        <f t="shared" si="26"/>
        <v>0</v>
      </c>
      <c r="AQ39" s="732">
        <f t="shared" si="4"/>
        <v>0</v>
      </c>
      <c r="AR39" s="202"/>
      <c r="AS39" s="416"/>
      <c r="AT39" s="417"/>
      <c r="AU39" s="730">
        <f t="shared" si="46"/>
        <v>0</v>
      </c>
      <c r="AV39" s="418"/>
      <c r="AW39" s="731">
        <f t="shared" si="28"/>
        <v>0</v>
      </c>
      <c r="AX39" s="732">
        <f t="shared" si="5"/>
        <v>0</v>
      </c>
      <c r="AY39" s="415"/>
      <c r="AZ39" s="416"/>
      <c r="BA39" s="417"/>
      <c r="BB39" s="730">
        <f t="shared" si="47"/>
        <v>0</v>
      </c>
      <c r="BC39" s="418"/>
      <c r="BD39" s="731">
        <f t="shared" si="29"/>
        <v>0</v>
      </c>
      <c r="BE39" s="732">
        <f t="shared" si="7"/>
        <v>0</v>
      </c>
      <c r="BF39" s="415"/>
      <c r="BG39" s="416"/>
      <c r="BH39" s="417"/>
      <c r="BI39" s="730">
        <f t="shared" si="48"/>
        <v>0</v>
      </c>
      <c r="BJ39" s="418"/>
      <c r="BK39" s="731">
        <f t="shared" si="30"/>
        <v>0</v>
      </c>
      <c r="BL39" s="732">
        <f t="shared" si="9"/>
        <v>0</v>
      </c>
      <c r="BM39" s="415"/>
      <c r="BN39" s="416"/>
      <c r="BO39" s="741"/>
      <c r="BP39" s="730">
        <f t="shared" si="49"/>
        <v>0</v>
      </c>
      <c r="BQ39" s="418"/>
      <c r="BR39" s="731">
        <f t="shared" si="31"/>
        <v>0</v>
      </c>
      <c r="BS39" s="732">
        <f t="shared" si="11"/>
        <v>0</v>
      </c>
      <c r="BT39" s="415"/>
      <c r="BU39" s="416"/>
      <c r="BV39" s="417"/>
      <c r="BW39" s="730">
        <f t="shared" si="50"/>
        <v>0</v>
      </c>
      <c r="BX39" s="418"/>
      <c r="BY39" s="731">
        <f t="shared" si="32"/>
        <v>0</v>
      </c>
      <c r="BZ39" s="732">
        <f t="shared" si="13"/>
        <v>0</v>
      </c>
      <c r="CA39" s="748">
        <f t="shared" si="51"/>
        <v>0</v>
      </c>
      <c r="CB39" s="733">
        <f t="shared" si="52"/>
        <v>0</v>
      </c>
      <c r="CC39" s="732">
        <f t="shared" si="53"/>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62"/>
      <c r="B40" s="1039"/>
      <c r="C40" s="1039"/>
      <c r="D40" s="1039"/>
      <c r="E40" s="1039"/>
      <c r="F40" s="1039"/>
      <c r="G40" s="1039"/>
      <c r="H40" s="1063"/>
      <c r="I40" s="415"/>
      <c r="J40" s="416"/>
      <c r="K40" s="417"/>
      <c r="L40" s="730">
        <f t="shared" si="41"/>
        <v>0</v>
      </c>
      <c r="M40" s="418"/>
      <c r="N40" s="731">
        <f t="shared" si="18"/>
        <v>0</v>
      </c>
      <c r="O40" s="732">
        <f t="shared" si="19"/>
        <v>0</v>
      </c>
      <c r="P40" s="415"/>
      <c r="Q40" s="634"/>
      <c r="R40" s="417"/>
      <c r="S40" s="730">
        <f t="shared" si="42"/>
        <v>0</v>
      </c>
      <c r="T40" s="635"/>
      <c r="U40" s="731">
        <f t="shared" si="20"/>
        <v>0</v>
      </c>
      <c r="V40" s="732">
        <f t="shared" si="1"/>
        <v>0</v>
      </c>
      <c r="W40" s="202"/>
      <c r="X40" s="416"/>
      <c r="Y40" s="417"/>
      <c r="Z40" s="730">
        <f t="shared" si="43"/>
        <v>0</v>
      </c>
      <c r="AA40" s="418"/>
      <c r="AB40" s="731">
        <f t="shared" si="22"/>
        <v>0</v>
      </c>
      <c r="AC40" s="732">
        <f t="shared" si="2"/>
        <v>0</v>
      </c>
      <c r="AD40" s="415"/>
      <c r="AE40" s="416"/>
      <c r="AF40" s="197"/>
      <c r="AG40" s="730">
        <f t="shared" si="44"/>
        <v>0</v>
      </c>
      <c r="AH40" s="418"/>
      <c r="AI40" s="731">
        <f t="shared" si="24"/>
        <v>0</v>
      </c>
      <c r="AJ40" s="732">
        <f t="shared" si="3"/>
        <v>0</v>
      </c>
      <c r="AK40" s="415"/>
      <c r="AL40" s="634"/>
      <c r="AM40" s="417"/>
      <c r="AN40" s="730">
        <f t="shared" si="45"/>
        <v>0</v>
      </c>
      <c r="AO40" s="635"/>
      <c r="AP40" s="731">
        <f t="shared" si="26"/>
        <v>0</v>
      </c>
      <c r="AQ40" s="732">
        <f t="shared" si="4"/>
        <v>0</v>
      </c>
      <c r="AR40" s="202"/>
      <c r="AS40" s="416"/>
      <c r="AT40" s="417"/>
      <c r="AU40" s="730">
        <f t="shared" si="46"/>
        <v>0</v>
      </c>
      <c r="AV40" s="418"/>
      <c r="AW40" s="731">
        <f t="shared" si="28"/>
        <v>0</v>
      </c>
      <c r="AX40" s="732">
        <f t="shared" si="5"/>
        <v>0</v>
      </c>
      <c r="AY40" s="415"/>
      <c r="AZ40" s="416"/>
      <c r="BA40" s="417"/>
      <c r="BB40" s="730">
        <f t="shared" si="47"/>
        <v>0</v>
      </c>
      <c r="BC40" s="418"/>
      <c r="BD40" s="731">
        <f t="shared" si="29"/>
        <v>0</v>
      </c>
      <c r="BE40" s="732">
        <f t="shared" si="7"/>
        <v>0</v>
      </c>
      <c r="BF40" s="415"/>
      <c r="BG40" s="416"/>
      <c r="BH40" s="417"/>
      <c r="BI40" s="730">
        <f t="shared" si="48"/>
        <v>0</v>
      </c>
      <c r="BJ40" s="418"/>
      <c r="BK40" s="731">
        <f t="shared" si="30"/>
        <v>0</v>
      </c>
      <c r="BL40" s="732">
        <f t="shared" si="9"/>
        <v>0</v>
      </c>
      <c r="BM40" s="415"/>
      <c r="BN40" s="416"/>
      <c r="BO40" s="741"/>
      <c r="BP40" s="730">
        <f t="shared" si="49"/>
        <v>0</v>
      </c>
      <c r="BQ40" s="418"/>
      <c r="BR40" s="731">
        <f t="shared" si="31"/>
        <v>0</v>
      </c>
      <c r="BS40" s="732">
        <f t="shared" si="11"/>
        <v>0</v>
      </c>
      <c r="BT40" s="415"/>
      <c r="BU40" s="416"/>
      <c r="BV40" s="417"/>
      <c r="BW40" s="730">
        <f t="shared" si="50"/>
        <v>0</v>
      </c>
      <c r="BX40" s="418"/>
      <c r="BY40" s="731">
        <f t="shared" si="32"/>
        <v>0</v>
      </c>
      <c r="BZ40" s="732">
        <f t="shared" si="13"/>
        <v>0</v>
      </c>
      <c r="CA40" s="748">
        <f t="shared" si="51"/>
        <v>0</v>
      </c>
      <c r="CB40" s="733">
        <f t="shared" si="52"/>
        <v>0</v>
      </c>
      <c r="CC40" s="732">
        <f t="shared" si="53"/>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62"/>
      <c r="B41" s="1039"/>
      <c r="C41" s="1039"/>
      <c r="D41" s="1039"/>
      <c r="E41" s="1039"/>
      <c r="F41" s="1039"/>
      <c r="G41" s="1039"/>
      <c r="H41" s="1063"/>
      <c r="I41" s="415"/>
      <c r="J41" s="416"/>
      <c r="K41" s="417"/>
      <c r="L41" s="730">
        <f t="shared" si="41"/>
        <v>0</v>
      </c>
      <c r="M41" s="418"/>
      <c r="N41" s="731">
        <f t="shared" si="18"/>
        <v>0</v>
      </c>
      <c r="O41" s="732">
        <f t="shared" si="19"/>
        <v>0</v>
      </c>
      <c r="P41" s="415"/>
      <c r="Q41" s="634"/>
      <c r="R41" s="417"/>
      <c r="S41" s="730">
        <f t="shared" si="42"/>
        <v>0</v>
      </c>
      <c r="T41" s="635"/>
      <c r="U41" s="731">
        <f t="shared" si="20"/>
        <v>0</v>
      </c>
      <c r="V41" s="732">
        <f t="shared" si="1"/>
        <v>0</v>
      </c>
      <c r="W41" s="202"/>
      <c r="X41" s="416"/>
      <c r="Y41" s="417"/>
      <c r="Z41" s="730">
        <f t="shared" si="43"/>
        <v>0</v>
      </c>
      <c r="AA41" s="418"/>
      <c r="AB41" s="731">
        <f t="shared" si="22"/>
        <v>0</v>
      </c>
      <c r="AC41" s="732">
        <f t="shared" si="2"/>
        <v>0</v>
      </c>
      <c r="AD41" s="415"/>
      <c r="AE41" s="416"/>
      <c r="AF41" s="197"/>
      <c r="AG41" s="730">
        <f t="shared" si="44"/>
        <v>0</v>
      </c>
      <c r="AH41" s="418"/>
      <c r="AI41" s="731">
        <f t="shared" si="24"/>
        <v>0</v>
      </c>
      <c r="AJ41" s="732">
        <f t="shared" si="3"/>
        <v>0</v>
      </c>
      <c r="AK41" s="415"/>
      <c r="AL41" s="634"/>
      <c r="AM41" s="417"/>
      <c r="AN41" s="730">
        <f t="shared" si="45"/>
        <v>0</v>
      </c>
      <c r="AO41" s="635"/>
      <c r="AP41" s="731">
        <f t="shared" si="26"/>
        <v>0</v>
      </c>
      <c r="AQ41" s="732">
        <f t="shared" si="4"/>
        <v>0</v>
      </c>
      <c r="AR41" s="202"/>
      <c r="AS41" s="416"/>
      <c r="AT41" s="417"/>
      <c r="AU41" s="730">
        <f t="shared" si="46"/>
        <v>0</v>
      </c>
      <c r="AV41" s="418"/>
      <c r="AW41" s="731">
        <f t="shared" si="28"/>
        <v>0</v>
      </c>
      <c r="AX41" s="732">
        <f t="shared" si="5"/>
        <v>0</v>
      </c>
      <c r="AY41" s="415"/>
      <c r="AZ41" s="416"/>
      <c r="BA41" s="417"/>
      <c r="BB41" s="730">
        <f t="shared" si="47"/>
        <v>0</v>
      </c>
      <c r="BC41" s="418"/>
      <c r="BD41" s="731">
        <f t="shared" si="29"/>
        <v>0</v>
      </c>
      <c r="BE41" s="732">
        <f t="shared" si="7"/>
        <v>0</v>
      </c>
      <c r="BF41" s="415"/>
      <c r="BG41" s="416"/>
      <c r="BH41" s="417"/>
      <c r="BI41" s="730">
        <f t="shared" si="48"/>
        <v>0</v>
      </c>
      <c r="BJ41" s="418"/>
      <c r="BK41" s="731">
        <f t="shared" si="30"/>
        <v>0</v>
      </c>
      <c r="BL41" s="732">
        <f t="shared" si="9"/>
        <v>0</v>
      </c>
      <c r="BM41" s="415"/>
      <c r="BN41" s="416"/>
      <c r="BO41" s="741"/>
      <c r="BP41" s="730">
        <f t="shared" si="49"/>
        <v>0</v>
      </c>
      <c r="BQ41" s="418"/>
      <c r="BR41" s="731">
        <f t="shared" si="31"/>
        <v>0</v>
      </c>
      <c r="BS41" s="732">
        <f t="shared" si="11"/>
        <v>0</v>
      </c>
      <c r="BT41" s="415"/>
      <c r="BU41" s="416"/>
      <c r="BV41" s="417"/>
      <c r="BW41" s="730">
        <f t="shared" si="50"/>
        <v>0</v>
      </c>
      <c r="BX41" s="418"/>
      <c r="BY41" s="731">
        <f t="shared" si="32"/>
        <v>0</v>
      </c>
      <c r="BZ41" s="732">
        <f t="shared" si="13"/>
        <v>0</v>
      </c>
      <c r="CA41" s="748">
        <f t="shared" si="51"/>
        <v>0</v>
      </c>
      <c r="CB41" s="733">
        <f t="shared" si="52"/>
        <v>0</v>
      </c>
      <c r="CC41" s="732">
        <f t="shared" si="53"/>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62"/>
      <c r="B42" s="1039"/>
      <c r="C42" s="1039"/>
      <c r="D42" s="1039"/>
      <c r="E42" s="1039"/>
      <c r="F42" s="1039"/>
      <c r="G42" s="1039"/>
      <c r="H42" s="1063"/>
      <c r="I42" s="415"/>
      <c r="J42" s="416"/>
      <c r="K42" s="417"/>
      <c r="L42" s="730">
        <f t="shared" si="41"/>
        <v>0</v>
      </c>
      <c r="M42" s="418"/>
      <c r="N42" s="731">
        <f t="shared" si="18"/>
        <v>0</v>
      </c>
      <c r="O42" s="732">
        <f t="shared" si="19"/>
        <v>0</v>
      </c>
      <c r="P42" s="415"/>
      <c r="Q42" s="634"/>
      <c r="R42" s="417"/>
      <c r="S42" s="730">
        <f t="shared" si="42"/>
        <v>0</v>
      </c>
      <c r="T42" s="635"/>
      <c r="U42" s="731">
        <f t="shared" si="20"/>
        <v>0</v>
      </c>
      <c r="V42" s="732">
        <f t="shared" si="1"/>
        <v>0</v>
      </c>
      <c r="W42" s="202"/>
      <c r="X42" s="416"/>
      <c r="Y42" s="417"/>
      <c r="Z42" s="730">
        <f t="shared" si="43"/>
        <v>0</v>
      </c>
      <c r="AA42" s="418"/>
      <c r="AB42" s="731">
        <f t="shared" si="22"/>
        <v>0</v>
      </c>
      <c r="AC42" s="732">
        <f t="shared" si="2"/>
        <v>0</v>
      </c>
      <c r="AD42" s="415"/>
      <c r="AE42" s="416"/>
      <c r="AF42" s="197"/>
      <c r="AG42" s="730">
        <f t="shared" si="44"/>
        <v>0</v>
      </c>
      <c r="AH42" s="418"/>
      <c r="AI42" s="731">
        <f t="shared" si="24"/>
        <v>0</v>
      </c>
      <c r="AJ42" s="732">
        <f t="shared" si="3"/>
        <v>0</v>
      </c>
      <c r="AK42" s="415"/>
      <c r="AL42" s="634"/>
      <c r="AM42" s="417"/>
      <c r="AN42" s="730">
        <f t="shared" si="45"/>
        <v>0</v>
      </c>
      <c r="AO42" s="635"/>
      <c r="AP42" s="731">
        <f t="shared" si="26"/>
        <v>0</v>
      </c>
      <c r="AQ42" s="732">
        <f t="shared" si="4"/>
        <v>0</v>
      </c>
      <c r="AR42" s="202"/>
      <c r="AS42" s="416"/>
      <c r="AT42" s="417"/>
      <c r="AU42" s="730">
        <f t="shared" si="46"/>
        <v>0</v>
      </c>
      <c r="AV42" s="418"/>
      <c r="AW42" s="731">
        <f t="shared" si="28"/>
        <v>0</v>
      </c>
      <c r="AX42" s="732">
        <f t="shared" si="5"/>
        <v>0</v>
      </c>
      <c r="AY42" s="415"/>
      <c r="AZ42" s="416"/>
      <c r="BA42" s="417"/>
      <c r="BB42" s="730">
        <f t="shared" si="47"/>
        <v>0</v>
      </c>
      <c r="BC42" s="418"/>
      <c r="BD42" s="731">
        <f t="shared" si="29"/>
        <v>0</v>
      </c>
      <c r="BE42" s="732">
        <f t="shared" si="7"/>
        <v>0</v>
      </c>
      <c r="BF42" s="415"/>
      <c r="BG42" s="416"/>
      <c r="BH42" s="417"/>
      <c r="BI42" s="730">
        <f t="shared" si="48"/>
        <v>0</v>
      </c>
      <c r="BJ42" s="418"/>
      <c r="BK42" s="731">
        <f t="shared" si="30"/>
        <v>0</v>
      </c>
      <c r="BL42" s="732">
        <f t="shared" si="9"/>
        <v>0</v>
      </c>
      <c r="BM42" s="415"/>
      <c r="BN42" s="416"/>
      <c r="BO42" s="741"/>
      <c r="BP42" s="730">
        <f t="shared" si="49"/>
        <v>0</v>
      </c>
      <c r="BQ42" s="418"/>
      <c r="BR42" s="731">
        <f t="shared" si="31"/>
        <v>0</v>
      </c>
      <c r="BS42" s="732">
        <f t="shared" si="11"/>
        <v>0</v>
      </c>
      <c r="BT42" s="415"/>
      <c r="BU42" s="416"/>
      <c r="BV42" s="417"/>
      <c r="BW42" s="730">
        <f t="shared" si="50"/>
        <v>0</v>
      </c>
      <c r="BX42" s="418"/>
      <c r="BY42" s="731">
        <f t="shared" si="32"/>
        <v>0</v>
      </c>
      <c r="BZ42" s="732">
        <f t="shared" si="13"/>
        <v>0</v>
      </c>
      <c r="CA42" s="748">
        <f t="shared" si="51"/>
        <v>0</v>
      </c>
      <c r="CB42" s="733">
        <f t="shared" si="52"/>
        <v>0</v>
      </c>
      <c r="CC42" s="732">
        <f t="shared" si="53"/>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62"/>
      <c r="B43" s="1039"/>
      <c r="C43" s="1039"/>
      <c r="D43" s="1039"/>
      <c r="E43" s="1039"/>
      <c r="F43" s="1039"/>
      <c r="G43" s="1039"/>
      <c r="H43" s="1063"/>
      <c r="I43" s="415"/>
      <c r="J43" s="416"/>
      <c r="K43" s="417"/>
      <c r="L43" s="730">
        <f t="shared" si="41"/>
        <v>0</v>
      </c>
      <c r="M43" s="418"/>
      <c r="N43" s="731">
        <f t="shared" si="18"/>
        <v>0</v>
      </c>
      <c r="O43" s="732">
        <f t="shared" si="19"/>
        <v>0</v>
      </c>
      <c r="P43" s="415"/>
      <c r="Q43" s="634"/>
      <c r="R43" s="417"/>
      <c r="S43" s="730">
        <f t="shared" si="42"/>
        <v>0</v>
      </c>
      <c r="T43" s="635"/>
      <c r="U43" s="731">
        <f t="shared" si="20"/>
        <v>0</v>
      </c>
      <c r="V43" s="732">
        <f t="shared" si="1"/>
        <v>0</v>
      </c>
      <c r="W43" s="202"/>
      <c r="X43" s="416"/>
      <c r="Y43" s="417"/>
      <c r="Z43" s="730">
        <f t="shared" si="43"/>
        <v>0</v>
      </c>
      <c r="AA43" s="418"/>
      <c r="AB43" s="731">
        <f t="shared" si="22"/>
        <v>0</v>
      </c>
      <c r="AC43" s="732">
        <f t="shared" si="2"/>
        <v>0</v>
      </c>
      <c r="AD43" s="415"/>
      <c r="AE43" s="416"/>
      <c r="AF43" s="197"/>
      <c r="AG43" s="730">
        <f t="shared" si="44"/>
        <v>0</v>
      </c>
      <c r="AH43" s="418"/>
      <c r="AI43" s="731">
        <f t="shared" si="24"/>
        <v>0</v>
      </c>
      <c r="AJ43" s="732">
        <f t="shared" si="3"/>
        <v>0</v>
      </c>
      <c r="AK43" s="415"/>
      <c r="AL43" s="634"/>
      <c r="AM43" s="417"/>
      <c r="AN43" s="730">
        <f t="shared" si="45"/>
        <v>0</v>
      </c>
      <c r="AO43" s="635"/>
      <c r="AP43" s="731">
        <f t="shared" si="26"/>
        <v>0</v>
      </c>
      <c r="AQ43" s="732">
        <f t="shared" si="4"/>
        <v>0</v>
      </c>
      <c r="AR43" s="202"/>
      <c r="AS43" s="416"/>
      <c r="AT43" s="417"/>
      <c r="AU43" s="730">
        <f t="shared" si="46"/>
        <v>0</v>
      </c>
      <c r="AV43" s="418"/>
      <c r="AW43" s="731">
        <f t="shared" si="28"/>
        <v>0</v>
      </c>
      <c r="AX43" s="732">
        <f t="shared" si="5"/>
        <v>0</v>
      </c>
      <c r="AY43" s="415"/>
      <c r="AZ43" s="416"/>
      <c r="BA43" s="417"/>
      <c r="BB43" s="730">
        <f t="shared" si="47"/>
        <v>0</v>
      </c>
      <c r="BC43" s="418"/>
      <c r="BD43" s="731">
        <f t="shared" si="29"/>
        <v>0</v>
      </c>
      <c r="BE43" s="732">
        <f t="shared" si="7"/>
        <v>0</v>
      </c>
      <c r="BF43" s="415"/>
      <c r="BG43" s="416"/>
      <c r="BH43" s="417"/>
      <c r="BI43" s="730">
        <f t="shared" si="48"/>
        <v>0</v>
      </c>
      <c r="BJ43" s="418"/>
      <c r="BK43" s="731">
        <f t="shared" si="30"/>
        <v>0</v>
      </c>
      <c r="BL43" s="732">
        <f t="shared" si="9"/>
        <v>0</v>
      </c>
      <c r="BM43" s="415"/>
      <c r="BN43" s="416"/>
      <c r="BO43" s="741"/>
      <c r="BP43" s="730">
        <f t="shared" si="49"/>
        <v>0</v>
      </c>
      <c r="BQ43" s="418"/>
      <c r="BR43" s="731">
        <f t="shared" si="31"/>
        <v>0</v>
      </c>
      <c r="BS43" s="732">
        <f t="shared" si="11"/>
        <v>0</v>
      </c>
      <c r="BT43" s="415"/>
      <c r="BU43" s="416"/>
      <c r="BV43" s="417"/>
      <c r="BW43" s="730">
        <f t="shared" si="50"/>
        <v>0</v>
      </c>
      <c r="BX43" s="418"/>
      <c r="BY43" s="731">
        <f t="shared" si="32"/>
        <v>0</v>
      </c>
      <c r="BZ43" s="732">
        <f t="shared" si="13"/>
        <v>0</v>
      </c>
      <c r="CA43" s="748">
        <f t="shared" si="51"/>
        <v>0</v>
      </c>
      <c r="CB43" s="733">
        <f t="shared" si="52"/>
        <v>0</v>
      </c>
      <c r="CC43" s="732">
        <f t="shared" si="53"/>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62"/>
      <c r="B44" s="1039"/>
      <c r="C44" s="1039"/>
      <c r="D44" s="1039"/>
      <c r="E44" s="1039"/>
      <c r="F44" s="1039"/>
      <c r="G44" s="1039"/>
      <c r="H44" s="1063"/>
      <c r="I44" s="415"/>
      <c r="J44" s="416"/>
      <c r="K44" s="417"/>
      <c r="L44" s="730">
        <f t="shared" si="41"/>
        <v>0</v>
      </c>
      <c r="M44" s="418"/>
      <c r="N44" s="731">
        <f t="shared" si="18"/>
        <v>0</v>
      </c>
      <c r="O44" s="732">
        <f t="shared" si="19"/>
        <v>0</v>
      </c>
      <c r="P44" s="415"/>
      <c r="Q44" s="634"/>
      <c r="R44" s="417"/>
      <c r="S44" s="730">
        <f t="shared" si="42"/>
        <v>0</v>
      </c>
      <c r="T44" s="635"/>
      <c r="U44" s="731">
        <f t="shared" si="20"/>
        <v>0</v>
      </c>
      <c r="V44" s="732">
        <f t="shared" si="1"/>
        <v>0</v>
      </c>
      <c r="W44" s="202"/>
      <c r="X44" s="416"/>
      <c r="Y44" s="417"/>
      <c r="Z44" s="730">
        <f t="shared" si="43"/>
        <v>0</v>
      </c>
      <c r="AA44" s="418"/>
      <c r="AB44" s="731">
        <f t="shared" si="22"/>
        <v>0</v>
      </c>
      <c r="AC44" s="732">
        <f t="shared" si="2"/>
        <v>0</v>
      </c>
      <c r="AD44" s="415"/>
      <c r="AE44" s="416"/>
      <c r="AF44" s="197"/>
      <c r="AG44" s="730">
        <f t="shared" si="44"/>
        <v>0</v>
      </c>
      <c r="AH44" s="418"/>
      <c r="AI44" s="731">
        <f t="shared" si="24"/>
        <v>0</v>
      </c>
      <c r="AJ44" s="732">
        <f t="shared" si="3"/>
        <v>0</v>
      </c>
      <c r="AK44" s="415"/>
      <c r="AL44" s="634"/>
      <c r="AM44" s="417"/>
      <c r="AN44" s="730">
        <f t="shared" si="45"/>
        <v>0</v>
      </c>
      <c r="AO44" s="635"/>
      <c r="AP44" s="731">
        <f t="shared" si="26"/>
        <v>0</v>
      </c>
      <c r="AQ44" s="732">
        <f t="shared" si="4"/>
        <v>0</v>
      </c>
      <c r="AR44" s="202"/>
      <c r="AS44" s="416"/>
      <c r="AT44" s="417"/>
      <c r="AU44" s="730">
        <f t="shared" si="46"/>
        <v>0</v>
      </c>
      <c r="AV44" s="418"/>
      <c r="AW44" s="731">
        <f t="shared" si="28"/>
        <v>0</v>
      </c>
      <c r="AX44" s="732">
        <f t="shared" si="5"/>
        <v>0</v>
      </c>
      <c r="AY44" s="415"/>
      <c r="AZ44" s="416"/>
      <c r="BA44" s="417"/>
      <c r="BB44" s="730">
        <f t="shared" si="47"/>
        <v>0</v>
      </c>
      <c r="BC44" s="418"/>
      <c r="BD44" s="731">
        <f t="shared" si="29"/>
        <v>0</v>
      </c>
      <c r="BE44" s="732">
        <f t="shared" si="7"/>
        <v>0</v>
      </c>
      <c r="BF44" s="415"/>
      <c r="BG44" s="416"/>
      <c r="BH44" s="417"/>
      <c r="BI44" s="730">
        <f t="shared" si="48"/>
        <v>0</v>
      </c>
      <c r="BJ44" s="418"/>
      <c r="BK44" s="731">
        <f t="shared" si="30"/>
        <v>0</v>
      </c>
      <c r="BL44" s="732">
        <f t="shared" si="9"/>
        <v>0</v>
      </c>
      <c r="BM44" s="415"/>
      <c r="BN44" s="416"/>
      <c r="BO44" s="741"/>
      <c r="BP44" s="730">
        <f t="shared" si="49"/>
        <v>0</v>
      </c>
      <c r="BQ44" s="418"/>
      <c r="BR44" s="731">
        <f t="shared" si="31"/>
        <v>0</v>
      </c>
      <c r="BS44" s="732">
        <f t="shared" si="11"/>
        <v>0</v>
      </c>
      <c r="BT44" s="415"/>
      <c r="BU44" s="416"/>
      <c r="BV44" s="417"/>
      <c r="BW44" s="730">
        <f t="shared" si="50"/>
        <v>0</v>
      </c>
      <c r="BX44" s="418"/>
      <c r="BY44" s="731">
        <f t="shared" si="32"/>
        <v>0</v>
      </c>
      <c r="BZ44" s="732">
        <f t="shared" si="13"/>
        <v>0</v>
      </c>
      <c r="CA44" s="748">
        <f t="shared" si="51"/>
        <v>0</v>
      </c>
      <c r="CB44" s="733">
        <f t="shared" si="52"/>
        <v>0</v>
      </c>
      <c r="CC44" s="732">
        <f t="shared" si="53"/>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62"/>
      <c r="B45" s="1039"/>
      <c r="C45" s="1039"/>
      <c r="D45" s="1039"/>
      <c r="E45" s="1039"/>
      <c r="F45" s="1039"/>
      <c r="G45" s="1039"/>
      <c r="H45" s="1063"/>
      <c r="I45" s="415"/>
      <c r="J45" s="416"/>
      <c r="K45" s="417"/>
      <c r="L45" s="730">
        <f t="shared" si="41"/>
        <v>0</v>
      </c>
      <c r="M45" s="418"/>
      <c r="N45" s="731">
        <f t="shared" si="18"/>
        <v>0</v>
      </c>
      <c r="O45" s="732">
        <f t="shared" si="19"/>
        <v>0</v>
      </c>
      <c r="P45" s="415"/>
      <c r="Q45" s="634"/>
      <c r="R45" s="417"/>
      <c r="S45" s="730">
        <f t="shared" si="42"/>
        <v>0</v>
      </c>
      <c r="T45" s="635"/>
      <c r="U45" s="731">
        <f t="shared" si="20"/>
        <v>0</v>
      </c>
      <c r="V45" s="732">
        <f t="shared" si="1"/>
        <v>0</v>
      </c>
      <c r="W45" s="202"/>
      <c r="X45" s="416"/>
      <c r="Y45" s="417"/>
      <c r="Z45" s="730">
        <f t="shared" si="43"/>
        <v>0</v>
      </c>
      <c r="AA45" s="418"/>
      <c r="AB45" s="731">
        <f t="shared" si="22"/>
        <v>0</v>
      </c>
      <c r="AC45" s="732">
        <f t="shared" si="2"/>
        <v>0</v>
      </c>
      <c r="AD45" s="415"/>
      <c r="AE45" s="416"/>
      <c r="AF45" s="197"/>
      <c r="AG45" s="730">
        <f t="shared" si="44"/>
        <v>0</v>
      </c>
      <c r="AH45" s="418"/>
      <c r="AI45" s="731">
        <f t="shared" si="24"/>
        <v>0</v>
      </c>
      <c r="AJ45" s="732">
        <f t="shared" si="3"/>
        <v>0</v>
      </c>
      <c r="AK45" s="415"/>
      <c r="AL45" s="634"/>
      <c r="AM45" s="417"/>
      <c r="AN45" s="730">
        <f t="shared" si="45"/>
        <v>0</v>
      </c>
      <c r="AO45" s="635"/>
      <c r="AP45" s="731">
        <f t="shared" si="26"/>
        <v>0</v>
      </c>
      <c r="AQ45" s="732">
        <f t="shared" si="4"/>
        <v>0</v>
      </c>
      <c r="AR45" s="202"/>
      <c r="AS45" s="416"/>
      <c r="AT45" s="417"/>
      <c r="AU45" s="730">
        <f t="shared" si="46"/>
        <v>0</v>
      </c>
      <c r="AV45" s="418"/>
      <c r="AW45" s="731">
        <f t="shared" si="28"/>
        <v>0</v>
      </c>
      <c r="AX45" s="732">
        <f t="shared" si="5"/>
        <v>0</v>
      </c>
      <c r="AY45" s="415"/>
      <c r="AZ45" s="416"/>
      <c r="BA45" s="417"/>
      <c r="BB45" s="730">
        <f t="shared" si="47"/>
        <v>0</v>
      </c>
      <c r="BC45" s="418"/>
      <c r="BD45" s="731">
        <f t="shared" si="29"/>
        <v>0</v>
      </c>
      <c r="BE45" s="732">
        <f t="shared" si="7"/>
        <v>0</v>
      </c>
      <c r="BF45" s="415"/>
      <c r="BG45" s="416"/>
      <c r="BH45" s="417"/>
      <c r="BI45" s="730">
        <f t="shared" si="48"/>
        <v>0</v>
      </c>
      <c r="BJ45" s="418"/>
      <c r="BK45" s="731">
        <f t="shared" si="30"/>
        <v>0</v>
      </c>
      <c r="BL45" s="732">
        <f t="shared" si="9"/>
        <v>0</v>
      </c>
      <c r="BM45" s="415"/>
      <c r="BN45" s="416"/>
      <c r="BO45" s="741"/>
      <c r="BP45" s="730">
        <f t="shared" si="49"/>
        <v>0</v>
      </c>
      <c r="BQ45" s="418"/>
      <c r="BR45" s="731">
        <f t="shared" si="31"/>
        <v>0</v>
      </c>
      <c r="BS45" s="732">
        <f t="shared" si="11"/>
        <v>0</v>
      </c>
      <c r="BT45" s="415"/>
      <c r="BU45" s="416"/>
      <c r="BV45" s="417"/>
      <c r="BW45" s="730">
        <f t="shared" si="50"/>
        <v>0</v>
      </c>
      <c r="BX45" s="418"/>
      <c r="BY45" s="731">
        <f t="shared" si="32"/>
        <v>0</v>
      </c>
      <c r="BZ45" s="732">
        <f t="shared" si="13"/>
        <v>0</v>
      </c>
      <c r="CA45" s="748">
        <f t="shared" si="51"/>
        <v>0</v>
      </c>
      <c r="CB45" s="733">
        <f t="shared" si="52"/>
        <v>0</v>
      </c>
      <c r="CC45" s="732">
        <f t="shared" si="53"/>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62"/>
      <c r="B46" s="1039"/>
      <c r="C46" s="1039"/>
      <c r="D46" s="1039"/>
      <c r="E46" s="1039"/>
      <c r="F46" s="1039"/>
      <c r="G46" s="1039"/>
      <c r="H46" s="1063"/>
      <c r="I46" s="415"/>
      <c r="J46" s="416"/>
      <c r="K46" s="417"/>
      <c r="L46" s="730">
        <f t="shared" si="17"/>
        <v>0</v>
      </c>
      <c r="M46" s="418"/>
      <c r="N46" s="731">
        <f t="shared" si="18"/>
        <v>0</v>
      </c>
      <c r="O46" s="732">
        <f t="shared" si="19"/>
        <v>0</v>
      </c>
      <c r="P46" s="415"/>
      <c r="Q46" s="634"/>
      <c r="R46" s="417"/>
      <c r="S46" s="730">
        <f t="shared" si="40"/>
        <v>0</v>
      </c>
      <c r="T46" s="635"/>
      <c r="U46" s="731">
        <f t="shared" si="20"/>
        <v>0</v>
      </c>
      <c r="V46" s="732">
        <f t="shared" si="1"/>
        <v>0</v>
      </c>
      <c r="W46" s="202"/>
      <c r="X46" s="416"/>
      <c r="Y46" s="417"/>
      <c r="Z46" s="730">
        <f t="shared" si="21"/>
        <v>0</v>
      </c>
      <c r="AA46" s="418"/>
      <c r="AB46" s="731">
        <f t="shared" si="22"/>
        <v>0</v>
      </c>
      <c r="AC46" s="732">
        <f t="shared" si="2"/>
        <v>0</v>
      </c>
      <c r="AD46" s="415"/>
      <c r="AE46" s="416"/>
      <c r="AF46" s="197"/>
      <c r="AG46" s="730">
        <f t="shared" si="23"/>
        <v>0</v>
      </c>
      <c r="AH46" s="418"/>
      <c r="AI46" s="731">
        <f t="shared" si="24"/>
        <v>0</v>
      </c>
      <c r="AJ46" s="732">
        <f t="shared" si="3"/>
        <v>0</v>
      </c>
      <c r="AK46" s="415"/>
      <c r="AL46" s="634"/>
      <c r="AM46" s="417"/>
      <c r="AN46" s="730">
        <f t="shared" si="25"/>
        <v>0</v>
      </c>
      <c r="AO46" s="635"/>
      <c r="AP46" s="731">
        <f t="shared" si="26"/>
        <v>0</v>
      </c>
      <c r="AQ46" s="732">
        <f t="shared" si="4"/>
        <v>0</v>
      </c>
      <c r="AR46" s="202"/>
      <c r="AS46" s="416"/>
      <c r="AT46" s="417"/>
      <c r="AU46" s="730">
        <f t="shared" si="27"/>
        <v>0</v>
      </c>
      <c r="AV46" s="418"/>
      <c r="AW46" s="731">
        <f t="shared" si="28"/>
        <v>0</v>
      </c>
      <c r="AX46" s="732">
        <f t="shared" si="5"/>
        <v>0</v>
      </c>
      <c r="AY46" s="415"/>
      <c r="AZ46" s="416"/>
      <c r="BA46" s="417"/>
      <c r="BB46" s="730">
        <f t="shared" si="36"/>
        <v>0</v>
      </c>
      <c r="BC46" s="418"/>
      <c r="BD46" s="731">
        <f t="shared" si="29"/>
        <v>0</v>
      </c>
      <c r="BE46" s="732">
        <f t="shared" si="7"/>
        <v>0</v>
      </c>
      <c r="BF46" s="415"/>
      <c r="BG46" s="416"/>
      <c r="BH46" s="417"/>
      <c r="BI46" s="730">
        <f t="shared" si="37"/>
        <v>0</v>
      </c>
      <c r="BJ46" s="418"/>
      <c r="BK46" s="731">
        <f t="shared" si="30"/>
        <v>0</v>
      </c>
      <c r="BL46" s="732">
        <f t="shared" si="9"/>
        <v>0</v>
      </c>
      <c r="BM46" s="415"/>
      <c r="BN46" s="416"/>
      <c r="BO46" s="741"/>
      <c r="BP46" s="730">
        <f t="shared" si="38"/>
        <v>0</v>
      </c>
      <c r="BQ46" s="418"/>
      <c r="BR46" s="731">
        <f t="shared" si="31"/>
        <v>0</v>
      </c>
      <c r="BS46" s="732">
        <f t="shared" si="11"/>
        <v>0</v>
      </c>
      <c r="BT46" s="415"/>
      <c r="BU46" s="416"/>
      <c r="BV46" s="417"/>
      <c r="BW46" s="730">
        <f t="shared" si="39"/>
        <v>0</v>
      </c>
      <c r="BX46" s="418"/>
      <c r="BY46" s="731">
        <f t="shared" si="32"/>
        <v>0</v>
      </c>
      <c r="BZ46" s="732">
        <f t="shared" si="13"/>
        <v>0</v>
      </c>
      <c r="CA46" s="748">
        <f t="shared" si="33"/>
        <v>0</v>
      </c>
      <c r="CB46" s="733">
        <f t="shared" si="34"/>
        <v>0</v>
      </c>
      <c r="CC46" s="732">
        <f t="shared" si="35"/>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62"/>
      <c r="B47" s="1039"/>
      <c r="C47" s="1039"/>
      <c r="D47" s="1039"/>
      <c r="E47" s="1039"/>
      <c r="F47" s="1039"/>
      <c r="G47" s="1039"/>
      <c r="H47" s="1063"/>
      <c r="I47" s="415"/>
      <c r="J47" s="416"/>
      <c r="K47" s="417"/>
      <c r="L47" s="730">
        <f t="shared" si="17"/>
        <v>0</v>
      </c>
      <c r="M47" s="418"/>
      <c r="N47" s="731">
        <f t="shared" si="18"/>
        <v>0</v>
      </c>
      <c r="O47" s="732">
        <f t="shared" si="19"/>
        <v>0</v>
      </c>
      <c r="P47" s="415"/>
      <c r="Q47" s="634"/>
      <c r="R47" s="417"/>
      <c r="S47" s="730">
        <f t="shared" si="40"/>
        <v>0</v>
      </c>
      <c r="T47" s="635"/>
      <c r="U47" s="731">
        <f t="shared" si="20"/>
        <v>0</v>
      </c>
      <c r="V47" s="732">
        <f t="shared" si="1"/>
        <v>0</v>
      </c>
      <c r="W47" s="202"/>
      <c r="X47" s="416"/>
      <c r="Y47" s="417"/>
      <c r="Z47" s="730">
        <f t="shared" si="21"/>
        <v>0</v>
      </c>
      <c r="AA47" s="418"/>
      <c r="AB47" s="731">
        <f t="shared" si="22"/>
        <v>0</v>
      </c>
      <c r="AC47" s="732">
        <f t="shared" si="2"/>
        <v>0</v>
      </c>
      <c r="AD47" s="415"/>
      <c r="AE47" s="416"/>
      <c r="AF47" s="197"/>
      <c r="AG47" s="730">
        <f t="shared" si="23"/>
        <v>0</v>
      </c>
      <c r="AH47" s="418"/>
      <c r="AI47" s="731">
        <f t="shared" si="24"/>
        <v>0</v>
      </c>
      <c r="AJ47" s="732">
        <f t="shared" si="3"/>
        <v>0</v>
      </c>
      <c r="AK47" s="415"/>
      <c r="AL47" s="634"/>
      <c r="AM47" s="417"/>
      <c r="AN47" s="730">
        <f t="shared" si="25"/>
        <v>0</v>
      </c>
      <c r="AO47" s="635"/>
      <c r="AP47" s="731">
        <f t="shared" si="26"/>
        <v>0</v>
      </c>
      <c r="AQ47" s="732">
        <f t="shared" si="4"/>
        <v>0</v>
      </c>
      <c r="AR47" s="202"/>
      <c r="AS47" s="416"/>
      <c r="AT47" s="417"/>
      <c r="AU47" s="730">
        <f t="shared" si="27"/>
        <v>0</v>
      </c>
      <c r="AV47" s="418"/>
      <c r="AW47" s="731">
        <f t="shared" si="28"/>
        <v>0</v>
      </c>
      <c r="AX47" s="732">
        <f t="shared" si="5"/>
        <v>0</v>
      </c>
      <c r="AY47" s="415"/>
      <c r="AZ47" s="416"/>
      <c r="BA47" s="417"/>
      <c r="BB47" s="730">
        <f t="shared" si="36"/>
        <v>0</v>
      </c>
      <c r="BC47" s="418"/>
      <c r="BD47" s="731">
        <f t="shared" si="29"/>
        <v>0</v>
      </c>
      <c r="BE47" s="732">
        <f t="shared" si="7"/>
        <v>0</v>
      </c>
      <c r="BF47" s="415"/>
      <c r="BG47" s="416"/>
      <c r="BH47" s="417"/>
      <c r="BI47" s="730">
        <f t="shared" si="37"/>
        <v>0</v>
      </c>
      <c r="BJ47" s="418"/>
      <c r="BK47" s="731">
        <f t="shared" si="30"/>
        <v>0</v>
      </c>
      <c r="BL47" s="732">
        <f t="shared" si="9"/>
        <v>0</v>
      </c>
      <c r="BM47" s="415"/>
      <c r="BN47" s="416"/>
      <c r="BO47" s="741"/>
      <c r="BP47" s="730">
        <f t="shared" si="38"/>
        <v>0</v>
      </c>
      <c r="BQ47" s="418"/>
      <c r="BR47" s="731">
        <f t="shared" si="31"/>
        <v>0</v>
      </c>
      <c r="BS47" s="732">
        <f t="shared" si="11"/>
        <v>0</v>
      </c>
      <c r="BT47" s="415"/>
      <c r="BU47" s="416"/>
      <c r="BV47" s="417"/>
      <c r="BW47" s="730">
        <f t="shared" si="39"/>
        <v>0</v>
      </c>
      <c r="BX47" s="418"/>
      <c r="BY47" s="731">
        <f t="shared" si="32"/>
        <v>0</v>
      </c>
      <c r="BZ47" s="732">
        <f t="shared" si="13"/>
        <v>0</v>
      </c>
      <c r="CA47" s="748">
        <f t="shared" si="33"/>
        <v>0</v>
      </c>
      <c r="CB47" s="733">
        <f t="shared" si="34"/>
        <v>0</v>
      </c>
      <c r="CC47" s="732">
        <f t="shared" si="35"/>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62"/>
      <c r="B48" s="1039"/>
      <c r="C48" s="1039"/>
      <c r="D48" s="1039"/>
      <c r="E48" s="1039"/>
      <c r="F48" s="1039"/>
      <c r="G48" s="1039"/>
      <c r="H48" s="1063"/>
      <c r="I48" s="415"/>
      <c r="J48" s="416"/>
      <c r="K48" s="417"/>
      <c r="L48" s="730">
        <f t="shared" si="17"/>
        <v>0</v>
      </c>
      <c r="M48" s="418"/>
      <c r="N48" s="731">
        <f t="shared" si="18"/>
        <v>0</v>
      </c>
      <c r="O48" s="732">
        <f t="shared" si="19"/>
        <v>0</v>
      </c>
      <c r="P48" s="415"/>
      <c r="Q48" s="634"/>
      <c r="R48" s="417"/>
      <c r="S48" s="730">
        <f t="shared" si="40"/>
        <v>0</v>
      </c>
      <c r="T48" s="635"/>
      <c r="U48" s="731">
        <f t="shared" si="20"/>
        <v>0</v>
      </c>
      <c r="V48" s="732">
        <f t="shared" si="1"/>
        <v>0</v>
      </c>
      <c r="W48" s="202"/>
      <c r="X48" s="416"/>
      <c r="Y48" s="417"/>
      <c r="Z48" s="730">
        <f t="shared" si="21"/>
        <v>0</v>
      </c>
      <c r="AA48" s="418"/>
      <c r="AB48" s="731">
        <f t="shared" si="22"/>
        <v>0</v>
      </c>
      <c r="AC48" s="732">
        <f t="shared" si="2"/>
        <v>0</v>
      </c>
      <c r="AD48" s="415"/>
      <c r="AE48" s="416"/>
      <c r="AF48" s="197"/>
      <c r="AG48" s="730">
        <f t="shared" si="23"/>
        <v>0</v>
      </c>
      <c r="AH48" s="418"/>
      <c r="AI48" s="731">
        <f t="shared" si="24"/>
        <v>0</v>
      </c>
      <c r="AJ48" s="732">
        <f t="shared" si="3"/>
        <v>0</v>
      </c>
      <c r="AK48" s="415"/>
      <c r="AL48" s="634"/>
      <c r="AM48" s="417"/>
      <c r="AN48" s="730">
        <f t="shared" si="25"/>
        <v>0</v>
      </c>
      <c r="AO48" s="635"/>
      <c r="AP48" s="731">
        <f t="shared" si="26"/>
        <v>0</v>
      </c>
      <c r="AQ48" s="732">
        <f t="shared" si="4"/>
        <v>0</v>
      </c>
      <c r="AR48" s="202"/>
      <c r="AS48" s="416"/>
      <c r="AT48" s="417"/>
      <c r="AU48" s="730">
        <f t="shared" si="27"/>
        <v>0</v>
      </c>
      <c r="AV48" s="418"/>
      <c r="AW48" s="731">
        <f t="shared" si="28"/>
        <v>0</v>
      </c>
      <c r="AX48" s="732">
        <f t="shared" si="5"/>
        <v>0</v>
      </c>
      <c r="AY48" s="415"/>
      <c r="AZ48" s="416"/>
      <c r="BA48" s="417"/>
      <c r="BB48" s="730">
        <f t="shared" si="36"/>
        <v>0</v>
      </c>
      <c r="BC48" s="418"/>
      <c r="BD48" s="731">
        <f t="shared" si="29"/>
        <v>0</v>
      </c>
      <c r="BE48" s="732">
        <f t="shared" si="7"/>
        <v>0</v>
      </c>
      <c r="BF48" s="415"/>
      <c r="BG48" s="416"/>
      <c r="BH48" s="417"/>
      <c r="BI48" s="730">
        <f t="shared" si="37"/>
        <v>0</v>
      </c>
      <c r="BJ48" s="418"/>
      <c r="BK48" s="731">
        <f t="shared" si="30"/>
        <v>0</v>
      </c>
      <c r="BL48" s="732">
        <f t="shared" si="9"/>
        <v>0</v>
      </c>
      <c r="BM48" s="415"/>
      <c r="BN48" s="416"/>
      <c r="BO48" s="741"/>
      <c r="BP48" s="730">
        <f t="shared" si="38"/>
        <v>0</v>
      </c>
      <c r="BQ48" s="418"/>
      <c r="BR48" s="731">
        <f t="shared" si="31"/>
        <v>0</v>
      </c>
      <c r="BS48" s="732">
        <f t="shared" si="11"/>
        <v>0</v>
      </c>
      <c r="BT48" s="415"/>
      <c r="BU48" s="416"/>
      <c r="BV48" s="417"/>
      <c r="BW48" s="730">
        <f t="shared" si="39"/>
        <v>0</v>
      </c>
      <c r="BX48" s="418"/>
      <c r="BY48" s="731">
        <f t="shared" si="32"/>
        <v>0</v>
      </c>
      <c r="BZ48" s="732">
        <f t="shared" si="13"/>
        <v>0</v>
      </c>
      <c r="CA48" s="748">
        <f t="shared" si="33"/>
        <v>0</v>
      </c>
      <c r="CB48" s="733">
        <f t="shared" si="34"/>
        <v>0</v>
      </c>
      <c r="CC48" s="732">
        <f t="shared" si="35"/>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62"/>
      <c r="B49" s="1039"/>
      <c r="C49" s="1039"/>
      <c r="D49" s="1039"/>
      <c r="E49" s="1039"/>
      <c r="F49" s="1039"/>
      <c r="G49" s="1039"/>
      <c r="H49" s="1063"/>
      <c r="I49" s="415"/>
      <c r="J49" s="416"/>
      <c r="K49" s="417"/>
      <c r="L49" s="730">
        <f t="shared" si="17"/>
        <v>0</v>
      </c>
      <c r="M49" s="418"/>
      <c r="N49" s="731">
        <f t="shared" si="18"/>
        <v>0</v>
      </c>
      <c r="O49" s="732">
        <f t="shared" si="19"/>
        <v>0</v>
      </c>
      <c r="P49" s="415"/>
      <c r="Q49" s="634"/>
      <c r="R49" s="417"/>
      <c r="S49" s="730">
        <f t="shared" si="40"/>
        <v>0</v>
      </c>
      <c r="T49" s="635"/>
      <c r="U49" s="731">
        <f t="shared" si="20"/>
        <v>0</v>
      </c>
      <c r="V49" s="732">
        <f t="shared" si="1"/>
        <v>0</v>
      </c>
      <c r="W49" s="202"/>
      <c r="X49" s="416"/>
      <c r="Y49" s="417"/>
      <c r="Z49" s="730">
        <f t="shared" si="21"/>
        <v>0</v>
      </c>
      <c r="AA49" s="418"/>
      <c r="AB49" s="731">
        <f t="shared" si="22"/>
        <v>0</v>
      </c>
      <c r="AC49" s="732">
        <f t="shared" si="2"/>
        <v>0</v>
      </c>
      <c r="AD49" s="415"/>
      <c r="AE49" s="416"/>
      <c r="AF49" s="197"/>
      <c r="AG49" s="730">
        <f t="shared" si="23"/>
        <v>0</v>
      </c>
      <c r="AH49" s="418"/>
      <c r="AI49" s="731">
        <f t="shared" si="24"/>
        <v>0</v>
      </c>
      <c r="AJ49" s="732">
        <f t="shared" si="3"/>
        <v>0</v>
      </c>
      <c r="AK49" s="415"/>
      <c r="AL49" s="634"/>
      <c r="AM49" s="417"/>
      <c r="AN49" s="730">
        <f t="shared" si="25"/>
        <v>0</v>
      </c>
      <c r="AO49" s="635"/>
      <c r="AP49" s="731">
        <f t="shared" si="26"/>
        <v>0</v>
      </c>
      <c r="AQ49" s="732">
        <f t="shared" si="4"/>
        <v>0</v>
      </c>
      <c r="AR49" s="202"/>
      <c r="AS49" s="416"/>
      <c r="AT49" s="417"/>
      <c r="AU49" s="730">
        <f t="shared" si="27"/>
        <v>0</v>
      </c>
      <c r="AV49" s="418"/>
      <c r="AW49" s="731">
        <f t="shared" si="28"/>
        <v>0</v>
      </c>
      <c r="AX49" s="732">
        <f t="shared" si="5"/>
        <v>0</v>
      </c>
      <c r="AY49" s="415"/>
      <c r="AZ49" s="416"/>
      <c r="BA49" s="417"/>
      <c r="BB49" s="730">
        <f t="shared" si="36"/>
        <v>0</v>
      </c>
      <c r="BC49" s="418"/>
      <c r="BD49" s="731">
        <f t="shared" si="29"/>
        <v>0</v>
      </c>
      <c r="BE49" s="732">
        <f t="shared" si="7"/>
        <v>0</v>
      </c>
      <c r="BF49" s="415"/>
      <c r="BG49" s="416"/>
      <c r="BH49" s="417"/>
      <c r="BI49" s="730">
        <f t="shared" si="37"/>
        <v>0</v>
      </c>
      <c r="BJ49" s="418"/>
      <c r="BK49" s="731">
        <f t="shared" si="30"/>
        <v>0</v>
      </c>
      <c r="BL49" s="732">
        <f t="shared" si="9"/>
        <v>0</v>
      </c>
      <c r="BM49" s="415"/>
      <c r="BN49" s="416"/>
      <c r="BO49" s="741"/>
      <c r="BP49" s="730">
        <f t="shared" si="38"/>
        <v>0</v>
      </c>
      <c r="BQ49" s="418"/>
      <c r="BR49" s="731">
        <f t="shared" si="31"/>
        <v>0</v>
      </c>
      <c r="BS49" s="732">
        <f t="shared" si="11"/>
        <v>0</v>
      </c>
      <c r="BT49" s="415"/>
      <c r="BU49" s="416"/>
      <c r="BV49" s="417"/>
      <c r="BW49" s="730">
        <f t="shared" si="39"/>
        <v>0</v>
      </c>
      <c r="BX49" s="418"/>
      <c r="BY49" s="731">
        <f t="shared" si="32"/>
        <v>0</v>
      </c>
      <c r="BZ49" s="732">
        <f t="shared" si="13"/>
        <v>0</v>
      </c>
      <c r="CA49" s="748">
        <f t="shared" si="33"/>
        <v>0</v>
      </c>
      <c r="CB49" s="733">
        <f t="shared" si="34"/>
        <v>0</v>
      </c>
      <c r="CC49" s="732">
        <f t="shared" si="35"/>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62"/>
      <c r="B50" s="1039"/>
      <c r="C50" s="1039"/>
      <c r="D50" s="1039"/>
      <c r="E50" s="1039"/>
      <c r="F50" s="1039"/>
      <c r="G50" s="1039"/>
      <c r="H50" s="1063"/>
      <c r="I50" s="415"/>
      <c r="J50" s="416"/>
      <c r="K50" s="417"/>
      <c r="L50" s="730">
        <f t="shared" si="17"/>
        <v>0</v>
      </c>
      <c r="M50" s="418"/>
      <c r="N50" s="731">
        <f t="shared" si="18"/>
        <v>0</v>
      </c>
      <c r="O50" s="732">
        <f t="shared" si="19"/>
        <v>0</v>
      </c>
      <c r="P50" s="415"/>
      <c r="Q50" s="634"/>
      <c r="R50" s="417"/>
      <c r="S50" s="730">
        <f t="shared" si="40"/>
        <v>0</v>
      </c>
      <c r="T50" s="635"/>
      <c r="U50" s="731">
        <f t="shared" si="20"/>
        <v>0</v>
      </c>
      <c r="V50" s="732">
        <f t="shared" si="1"/>
        <v>0</v>
      </c>
      <c r="W50" s="202"/>
      <c r="X50" s="416"/>
      <c r="Y50" s="417"/>
      <c r="Z50" s="730">
        <f t="shared" si="21"/>
        <v>0</v>
      </c>
      <c r="AA50" s="418"/>
      <c r="AB50" s="731">
        <f t="shared" si="22"/>
        <v>0</v>
      </c>
      <c r="AC50" s="732">
        <f t="shared" si="2"/>
        <v>0</v>
      </c>
      <c r="AD50" s="415"/>
      <c r="AE50" s="416"/>
      <c r="AF50" s="197"/>
      <c r="AG50" s="730">
        <f t="shared" si="23"/>
        <v>0</v>
      </c>
      <c r="AH50" s="418"/>
      <c r="AI50" s="731">
        <f t="shared" si="24"/>
        <v>0</v>
      </c>
      <c r="AJ50" s="732">
        <f t="shared" si="3"/>
        <v>0</v>
      </c>
      <c r="AK50" s="415"/>
      <c r="AL50" s="634"/>
      <c r="AM50" s="417"/>
      <c r="AN50" s="730">
        <f t="shared" si="25"/>
        <v>0</v>
      </c>
      <c r="AO50" s="635"/>
      <c r="AP50" s="731">
        <f t="shared" si="26"/>
        <v>0</v>
      </c>
      <c r="AQ50" s="732">
        <f t="shared" si="4"/>
        <v>0</v>
      </c>
      <c r="AR50" s="202"/>
      <c r="AS50" s="416"/>
      <c r="AT50" s="417"/>
      <c r="AU50" s="730">
        <f t="shared" si="27"/>
        <v>0</v>
      </c>
      <c r="AV50" s="418"/>
      <c r="AW50" s="731">
        <f t="shared" si="28"/>
        <v>0</v>
      </c>
      <c r="AX50" s="732">
        <f t="shared" si="5"/>
        <v>0</v>
      </c>
      <c r="AY50" s="415"/>
      <c r="AZ50" s="416"/>
      <c r="BA50" s="417"/>
      <c r="BB50" s="730">
        <f t="shared" si="36"/>
        <v>0</v>
      </c>
      <c r="BC50" s="418"/>
      <c r="BD50" s="731">
        <f t="shared" si="29"/>
        <v>0</v>
      </c>
      <c r="BE50" s="732">
        <f t="shared" si="7"/>
        <v>0</v>
      </c>
      <c r="BF50" s="415"/>
      <c r="BG50" s="416"/>
      <c r="BH50" s="417"/>
      <c r="BI50" s="730">
        <f t="shared" si="37"/>
        <v>0</v>
      </c>
      <c r="BJ50" s="418"/>
      <c r="BK50" s="731">
        <f t="shared" si="30"/>
        <v>0</v>
      </c>
      <c r="BL50" s="732">
        <f t="shared" si="9"/>
        <v>0</v>
      </c>
      <c r="BM50" s="415"/>
      <c r="BN50" s="416"/>
      <c r="BO50" s="741"/>
      <c r="BP50" s="730">
        <f t="shared" si="38"/>
        <v>0</v>
      </c>
      <c r="BQ50" s="418"/>
      <c r="BR50" s="731">
        <f t="shared" si="31"/>
        <v>0</v>
      </c>
      <c r="BS50" s="732">
        <f t="shared" si="11"/>
        <v>0</v>
      </c>
      <c r="BT50" s="415"/>
      <c r="BU50" s="416"/>
      <c r="BV50" s="417"/>
      <c r="BW50" s="730">
        <f t="shared" si="39"/>
        <v>0</v>
      </c>
      <c r="BX50" s="418"/>
      <c r="BY50" s="731">
        <f t="shared" si="32"/>
        <v>0</v>
      </c>
      <c r="BZ50" s="732">
        <f t="shared" si="13"/>
        <v>0</v>
      </c>
      <c r="CA50" s="748">
        <f t="shared" si="33"/>
        <v>0</v>
      </c>
      <c r="CB50" s="733">
        <f t="shared" si="34"/>
        <v>0</v>
      </c>
      <c r="CC50" s="732">
        <f t="shared" si="35"/>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62"/>
      <c r="B51" s="1039"/>
      <c r="C51" s="1039"/>
      <c r="D51" s="1039"/>
      <c r="E51" s="1039"/>
      <c r="F51" s="1039"/>
      <c r="G51" s="1039"/>
      <c r="H51" s="1063"/>
      <c r="I51" s="415"/>
      <c r="J51" s="416"/>
      <c r="K51" s="417"/>
      <c r="L51" s="730">
        <f t="shared" si="17"/>
        <v>0</v>
      </c>
      <c r="M51" s="418"/>
      <c r="N51" s="731">
        <f t="shared" si="18"/>
        <v>0</v>
      </c>
      <c r="O51" s="732">
        <f t="shared" si="19"/>
        <v>0</v>
      </c>
      <c r="P51" s="415"/>
      <c r="Q51" s="634"/>
      <c r="R51" s="417"/>
      <c r="S51" s="730">
        <f t="shared" si="40"/>
        <v>0</v>
      </c>
      <c r="T51" s="635"/>
      <c r="U51" s="731">
        <f t="shared" si="20"/>
        <v>0</v>
      </c>
      <c r="V51" s="732">
        <f t="shared" si="1"/>
        <v>0</v>
      </c>
      <c r="W51" s="202"/>
      <c r="X51" s="416"/>
      <c r="Y51" s="417"/>
      <c r="Z51" s="730">
        <f t="shared" si="21"/>
        <v>0</v>
      </c>
      <c r="AA51" s="418"/>
      <c r="AB51" s="731">
        <f t="shared" si="22"/>
        <v>0</v>
      </c>
      <c r="AC51" s="732">
        <f t="shared" si="2"/>
        <v>0</v>
      </c>
      <c r="AD51" s="415"/>
      <c r="AE51" s="416"/>
      <c r="AF51" s="197"/>
      <c r="AG51" s="730">
        <f t="shared" si="23"/>
        <v>0</v>
      </c>
      <c r="AH51" s="418"/>
      <c r="AI51" s="731">
        <f t="shared" si="24"/>
        <v>0</v>
      </c>
      <c r="AJ51" s="732">
        <f t="shared" si="3"/>
        <v>0</v>
      </c>
      <c r="AK51" s="415"/>
      <c r="AL51" s="634"/>
      <c r="AM51" s="417"/>
      <c r="AN51" s="730">
        <f t="shared" si="25"/>
        <v>0</v>
      </c>
      <c r="AO51" s="635"/>
      <c r="AP51" s="731">
        <f t="shared" si="26"/>
        <v>0</v>
      </c>
      <c r="AQ51" s="732">
        <f t="shared" si="4"/>
        <v>0</v>
      </c>
      <c r="AR51" s="202"/>
      <c r="AS51" s="416"/>
      <c r="AT51" s="417"/>
      <c r="AU51" s="730">
        <f t="shared" si="27"/>
        <v>0</v>
      </c>
      <c r="AV51" s="418"/>
      <c r="AW51" s="731">
        <f t="shared" si="28"/>
        <v>0</v>
      </c>
      <c r="AX51" s="732">
        <f t="shared" si="5"/>
        <v>0</v>
      </c>
      <c r="AY51" s="415"/>
      <c r="AZ51" s="416"/>
      <c r="BA51" s="417"/>
      <c r="BB51" s="730">
        <f t="shared" si="36"/>
        <v>0</v>
      </c>
      <c r="BC51" s="418"/>
      <c r="BD51" s="731">
        <f t="shared" si="29"/>
        <v>0</v>
      </c>
      <c r="BE51" s="732">
        <f t="shared" si="7"/>
        <v>0</v>
      </c>
      <c r="BF51" s="415"/>
      <c r="BG51" s="416"/>
      <c r="BH51" s="417"/>
      <c r="BI51" s="730">
        <f t="shared" si="37"/>
        <v>0</v>
      </c>
      <c r="BJ51" s="418"/>
      <c r="BK51" s="731">
        <f t="shared" si="30"/>
        <v>0</v>
      </c>
      <c r="BL51" s="732">
        <f t="shared" si="9"/>
        <v>0</v>
      </c>
      <c r="BM51" s="415"/>
      <c r="BN51" s="416"/>
      <c r="BO51" s="741"/>
      <c r="BP51" s="730">
        <f t="shared" si="38"/>
        <v>0</v>
      </c>
      <c r="BQ51" s="418"/>
      <c r="BR51" s="731">
        <f t="shared" si="31"/>
        <v>0</v>
      </c>
      <c r="BS51" s="732">
        <f t="shared" si="11"/>
        <v>0</v>
      </c>
      <c r="BT51" s="415"/>
      <c r="BU51" s="416"/>
      <c r="BV51" s="417"/>
      <c r="BW51" s="730">
        <f t="shared" si="39"/>
        <v>0</v>
      </c>
      <c r="BX51" s="418"/>
      <c r="BY51" s="731">
        <f t="shared" si="32"/>
        <v>0</v>
      </c>
      <c r="BZ51" s="732">
        <f t="shared" si="13"/>
        <v>0</v>
      </c>
      <c r="CA51" s="748">
        <f t="shared" si="33"/>
        <v>0</v>
      </c>
      <c r="CB51" s="733">
        <f t="shared" si="34"/>
        <v>0</v>
      </c>
      <c r="CC51" s="732">
        <f t="shared" si="35"/>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62"/>
      <c r="B52" s="1039"/>
      <c r="C52" s="1039"/>
      <c r="D52" s="1039"/>
      <c r="E52" s="1039"/>
      <c r="F52" s="1039"/>
      <c r="G52" s="1039"/>
      <c r="H52" s="1063"/>
      <c r="I52" s="415"/>
      <c r="J52" s="416"/>
      <c r="K52" s="417"/>
      <c r="L52" s="730">
        <f t="shared" si="17"/>
        <v>0</v>
      </c>
      <c r="M52" s="418"/>
      <c r="N52" s="731">
        <f t="shared" si="18"/>
        <v>0</v>
      </c>
      <c r="O52" s="732">
        <f t="shared" si="19"/>
        <v>0</v>
      </c>
      <c r="P52" s="415"/>
      <c r="Q52" s="634"/>
      <c r="R52" s="417"/>
      <c r="S52" s="730">
        <f t="shared" si="40"/>
        <v>0</v>
      </c>
      <c r="T52" s="635"/>
      <c r="U52" s="731">
        <f t="shared" si="20"/>
        <v>0</v>
      </c>
      <c r="V52" s="732">
        <f t="shared" si="1"/>
        <v>0</v>
      </c>
      <c r="W52" s="202"/>
      <c r="X52" s="416"/>
      <c r="Y52" s="417"/>
      <c r="Z52" s="730">
        <f t="shared" si="21"/>
        <v>0</v>
      </c>
      <c r="AA52" s="418"/>
      <c r="AB52" s="731">
        <f t="shared" si="22"/>
        <v>0</v>
      </c>
      <c r="AC52" s="732">
        <f t="shared" si="2"/>
        <v>0</v>
      </c>
      <c r="AD52" s="415"/>
      <c r="AE52" s="416"/>
      <c r="AF52" s="197"/>
      <c r="AG52" s="730">
        <f t="shared" si="23"/>
        <v>0</v>
      </c>
      <c r="AH52" s="418"/>
      <c r="AI52" s="731">
        <f t="shared" si="24"/>
        <v>0</v>
      </c>
      <c r="AJ52" s="732">
        <f t="shared" si="3"/>
        <v>0</v>
      </c>
      <c r="AK52" s="415"/>
      <c r="AL52" s="634"/>
      <c r="AM52" s="417"/>
      <c r="AN52" s="730">
        <f t="shared" si="25"/>
        <v>0</v>
      </c>
      <c r="AO52" s="635"/>
      <c r="AP52" s="731">
        <f t="shared" si="26"/>
        <v>0</v>
      </c>
      <c r="AQ52" s="732">
        <f t="shared" si="4"/>
        <v>0</v>
      </c>
      <c r="AR52" s="202"/>
      <c r="AS52" s="416"/>
      <c r="AT52" s="417"/>
      <c r="AU52" s="730">
        <f t="shared" si="27"/>
        <v>0</v>
      </c>
      <c r="AV52" s="418"/>
      <c r="AW52" s="731">
        <f t="shared" si="28"/>
        <v>0</v>
      </c>
      <c r="AX52" s="732">
        <f t="shared" si="5"/>
        <v>0</v>
      </c>
      <c r="AY52" s="415"/>
      <c r="AZ52" s="416"/>
      <c r="BA52" s="417"/>
      <c r="BB52" s="730">
        <f t="shared" si="36"/>
        <v>0</v>
      </c>
      <c r="BC52" s="418"/>
      <c r="BD52" s="731">
        <f t="shared" si="29"/>
        <v>0</v>
      </c>
      <c r="BE52" s="732">
        <f t="shared" si="7"/>
        <v>0</v>
      </c>
      <c r="BF52" s="415"/>
      <c r="BG52" s="416"/>
      <c r="BH52" s="417"/>
      <c r="BI52" s="730">
        <f t="shared" si="37"/>
        <v>0</v>
      </c>
      <c r="BJ52" s="418"/>
      <c r="BK52" s="731">
        <f t="shared" si="30"/>
        <v>0</v>
      </c>
      <c r="BL52" s="732">
        <f t="shared" si="9"/>
        <v>0</v>
      </c>
      <c r="BM52" s="415"/>
      <c r="BN52" s="416"/>
      <c r="BO52" s="741"/>
      <c r="BP52" s="730">
        <f t="shared" si="38"/>
        <v>0</v>
      </c>
      <c r="BQ52" s="418"/>
      <c r="BR52" s="731">
        <f t="shared" si="31"/>
        <v>0</v>
      </c>
      <c r="BS52" s="732">
        <f t="shared" si="11"/>
        <v>0</v>
      </c>
      <c r="BT52" s="415"/>
      <c r="BU52" s="416"/>
      <c r="BV52" s="417"/>
      <c r="BW52" s="730">
        <f t="shared" si="39"/>
        <v>0</v>
      </c>
      <c r="BX52" s="418"/>
      <c r="BY52" s="731">
        <f t="shared" si="32"/>
        <v>0</v>
      </c>
      <c r="BZ52" s="732">
        <f t="shared" si="13"/>
        <v>0</v>
      </c>
      <c r="CA52" s="748">
        <f t="shared" si="33"/>
        <v>0</v>
      </c>
      <c r="CB52" s="733">
        <f t="shared" si="34"/>
        <v>0</v>
      </c>
      <c r="CC52" s="732">
        <f t="shared" si="35"/>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62"/>
      <c r="B53" s="1039"/>
      <c r="C53" s="1039"/>
      <c r="D53" s="1039"/>
      <c r="E53" s="1039"/>
      <c r="F53" s="1039"/>
      <c r="G53" s="1039"/>
      <c r="H53" s="1063"/>
      <c r="I53" s="415"/>
      <c r="J53" s="416"/>
      <c r="K53" s="417"/>
      <c r="L53" s="730">
        <f t="shared" si="17"/>
        <v>0</v>
      </c>
      <c r="M53" s="418"/>
      <c r="N53" s="731">
        <f t="shared" si="18"/>
        <v>0</v>
      </c>
      <c r="O53" s="732">
        <f t="shared" si="19"/>
        <v>0</v>
      </c>
      <c r="P53" s="415"/>
      <c r="Q53" s="634"/>
      <c r="R53" s="417"/>
      <c r="S53" s="730">
        <f t="shared" si="40"/>
        <v>0</v>
      </c>
      <c r="T53" s="635"/>
      <c r="U53" s="731">
        <f t="shared" si="20"/>
        <v>0</v>
      </c>
      <c r="V53" s="732">
        <f t="shared" si="1"/>
        <v>0</v>
      </c>
      <c r="W53" s="202"/>
      <c r="X53" s="416"/>
      <c r="Y53" s="417"/>
      <c r="Z53" s="730">
        <f t="shared" si="21"/>
        <v>0</v>
      </c>
      <c r="AA53" s="418"/>
      <c r="AB53" s="731">
        <f t="shared" si="22"/>
        <v>0</v>
      </c>
      <c r="AC53" s="732">
        <f t="shared" si="2"/>
        <v>0</v>
      </c>
      <c r="AD53" s="415"/>
      <c r="AE53" s="416"/>
      <c r="AF53" s="197"/>
      <c r="AG53" s="730">
        <f t="shared" si="23"/>
        <v>0</v>
      </c>
      <c r="AH53" s="418"/>
      <c r="AI53" s="731">
        <f t="shared" si="24"/>
        <v>0</v>
      </c>
      <c r="AJ53" s="732">
        <f t="shared" si="3"/>
        <v>0</v>
      </c>
      <c r="AK53" s="415"/>
      <c r="AL53" s="634"/>
      <c r="AM53" s="417"/>
      <c r="AN53" s="730">
        <f t="shared" si="25"/>
        <v>0</v>
      </c>
      <c r="AO53" s="635"/>
      <c r="AP53" s="731">
        <f t="shared" si="26"/>
        <v>0</v>
      </c>
      <c r="AQ53" s="732">
        <f t="shared" si="4"/>
        <v>0</v>
      </c>
      <c r="AR53" s="202"/>
      <c r="AS53" s="416"/>
      <c r="AT53" s="417"/>
      <c r="AU53" s="730">
        <f t="shared" si="27"/>
        <v>0</v>
      </c>
      <c r="AV53" s="418"/>
      <c r="AW53" s="731">
        <f t="shared" si="28"/>
        <v>0</v>
      </c>
      <c r="AX53" s="732">
        <f t="shared" si="5"/>
        <v>0</v>
      </c>
      <c r="AY53" s="415"/>
      <c r="AZ53" s="416"/>
      <c r="BA53" s="417"/>
      <c r="BB53" s="730">
        <f t="shared" si="36"/>
        <v>0</v>
      </c>
      <c r="BC53" s="418"/>
      <c r="BD53" s="731">
        <f t="shared" si="29"/>
        <v>0</v>
      </c>
      <c r="BE53" s="732">
        <f t="shared" si="7"/>
        <v>0</v>
      </c>
      <c r="BF53" s="415"/>
      <c r="BG53" s="416"/>
      <c r="BH53" s="417"/>
      <c r="BI53" s="730">
        <f t="shared" si="37"/>
        <v>0</v>
      </c>
      <c r="BJ53" s="418"/>
      <c r="BK53" s="731">
        <f t="shared" si="30"/>
        <v>0</v>
      </c>
      <c r="BL53" s="732">
        <f t="shared" si="9"/>
        <v>0</v>
      </c>
      <c r="BM53" s="415"/>
      <c r="BN53" s="416"/>
      <c r="BO53" s="741"/>
      <c r="BP53" s="730">
        <f t="shared" si="38"/>
        <v>0</v>
      </c>
      <c r="BQ53" s="418"/>
      <c r="BR53" s="731">
        <f t="shared" si="31"/>
        <v>0</v>
      </c>
      <c r="BS53" s="732">
        <f t="shared" si="11"/>
        <v>0</v>
      </c>
      <c r="BT53" s="415"/>
      <c r="BU53" s="416"/>
      <c r="BV53" s="417"/>
      <c r="BW53" s="730">
        <f t="shared" si="39"/>
        <v>0</v>
      </c>
      <c r="BX53" s="418"/>
      <c r="BY53" s="731">
        <f t="shared" si="32"/>
        <v>0</v>
      </c>
      <c r="BZ53" s="732">
        <f t="shared" si="13"/>
        <v>0</v>
      </c>
      <c r="CA53" s="748">
        <f t="shared" si="33"/>
        <v>0</v>
      </c>
      <c r="CB53" s="733">
        <f t="shared" si="34"/>
        <v>0</v>
      </c>
      <c r="CC53" s="732">
        <f t="shared" si="35"/>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62"/>
      <c r="B54" s="1039"/>
      <c r="C54" s="1039"/>
      <c r="D54" s="1039"/>
      <c r="E54" s="1039"/>
      <c r="F54" s="1039"/>
      <c r="G54" s="1039"/>
      <c r="H54" s="1063"/>
      <c r="I54" s="415"/>
      <c r="J54" s="416"/>
      <c r="K54" s="417"/>
      <c r="L54" s="730">
        <f t="shared" si="17"/>
        <v>0</v>
      </c>
      <c r="M54" s="635"/>
      <c r="N54" s="731">
        <f t="shared" si="18"/>
        <v>0</v>
      </c>
      <c r="O54" s="732">
        <f t="shared" si="19"/>
        <v>0</v>
      </c>
      <c r="P54" s="202"/>
      <c r="Q54" s="634"/>
      <c r="R54" s="197"/>
      <c r="S54" s="730">
        <f t="shared" si="40"/>
        <v>0</v>
      </c>
      <c r="T54" s="635"/>
      <c r="U54" s="731">
        <f t="shared" si="20"/>
        <v>0</v>
      </c>
      <c r="V54" s="732">
        <f t="shared" si="1"/>
        <v>0</v>
      </c>
      <c r="W54" s="202"/>
      <c r="X54" s="634"/>
      <c r="Y54" s="197"/>
      <c r="Z54" s="730">
        <f t="shared" si="21"/>
        <v>0</v>
      </c>
      <c r="AA54" s="635"/>
      <c r="AB54" s="731">
        <f t="shared" si="22"/>
        <v>0</v>
      </c>
      <c r="AC54" s="732">
        <f t="shared" si="2"/>
        <v>0</v>
      </c>
      <c r="AD54" s="202"/>
      <c r="AE54" s="634"/>
      <c r="AF54" s="197"/>
      <c r="AG54" s="730">
        <f t="shared" si="23"/>
        <v>0</v>
      </c>
      <c r="AH54" s="635"/>
      <c r="AI54" s="731">
        <f t="shared" si="24"/>
        <v>0</v>
      </c>
      <c r="AJ54" s="732">
        <f t="shared" si="3"/>
        <v>0</v>
      </c>
      <c r="AK54" s="202"/>
      <c r="AL54" s="634"/>
      <c r="AM54" s="197"/>
      <c r="AN54" s="730">
        <f t="shared" si="25"/>
        <v>0</v>
      </c>
      <c r="AO54" s="635"/>
      <c r="AP54" s="731">
        <f t="shared" si="26"/>
        <v>0</v>
      </c>
      <c r="AQ54" s="732">
        <f t="shared" si="4"/>
        <v>0</v>
      </c>
      <c r="AR54" s="202"/>
      <c r="AS54" s="416"/>
      <c r="AT54" s="417"/>
      <c r="AU54" s="730">
        <f t="shared" si="27"/>
        <v>0</v>
      </c>
      <c r="AV54" s="418"/>
      <c r="AW54" s="731">
        <f t="shared" si="28"/>
        <v>0</v>
      </c>
      <c r="AX54" s="732">
        <f t="shared" si="5"/>
        <v>0</v>
      </c>
      <c r="AY54" s="415"/>
      <c r="AZ54" s="416"/>
      <c r="BA54" s="417"/>
      <c r="BB54" s="730">
        <f t="shared" si="36"/>
        <v>0</v>
      </c>
      <c r="BC54" s="418"/>
      <c r="BD54" s="731">
        <f t="shared" si="29"/>
        <v>0</v>
      </c>
      <c r="BE54" s="732">
        <f t="shared" si="7"/>
        <v>0</v>
      </c>
      <c r="BF54" s="415"/>
      <c r="BG54" s="416"/>
      <c r="BH54" s="417"/>
      <c r="BI54" s="730">
        <f t="shared" si="37"/>
        <v>0</v>
      </c>
      <c r="BJ54" s="418"/>
      <c r="BK54" s="731">
        <f t="shared" si="30"/>
        <v>0</v>
      </c>
      <c r="BL54" s="732">
        <f t="shared" si="9"/>
        <v>0</v>
      </c>
      <c r="BM54" s="415"/>
      <c r="BN54" s="416"/>
      <c r="BO54" s="741"/>
      <c r="BP54" s="730">
        <f t="shared" si="38"/>
        <v>0</v>
      </c>
      <c r="BQ54" s="418"/>
      <c r="BR54" s="731">
        <f t="shared" si="31"/>
        <v>0</v>
      </c>
      <c r="BS54" s="732">
        <f t="shared" si="11"/>
        <v>0</v>
      </c>
      <c r="BT54" s="415"/>
      <c r="BU54" s="416"/>
      <c r="BV54" s="417"/>
      <c r="BW54" s="730">
        <f t="shared" si="39"/>
        <v>0</v>
      </c>
      <c r="BX54" s="418"/>
      <c r="BY54" s="731">
        <f t="shared" si="32"/>
        <v>0</v>
      </c>
      <c r="BZ54" s="732">
        <f t="shared" si="13"/>
        <v>0</v>
      </c>
      <c r="CA54" s="748">
        <f t="shared" si="33"/>
        <v>0</v>
      </c>
      <c r="CB54" s="733">
        <f t="shared" si="34"/>
        <v>0</v>
      </c>
      <c r="CC54" s="732">
        <f t="shared" si="35"/>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62"/>
      <c r="B55" s="1039"/>
      <c r="C55" s="1039"/>
      <c r="D55" s="1039"/>
      <c r="E55" s="1039"/>
      <c r="F55" s="1039"/>
      <c r="G55" s="1039"/>
      <c r="H55" s="1063"/>
      <c r="I55" s="415"/>
      <c r="J55" s="416"/>
      <c r="K55" s="417"/>
      <c r="L55" s="730">
        <f t="shared" si="17"/>
        <v>0</v>
      </c>
      <c r="M55" s="418"/>
      <c r="N55" s="731">
        <f t="shared" si="18"/>
        <v>0</v>
      </c>
      <c r="O55" s="732">
        <f t="shared" si="19"/>
        <v>0</v>
      </c>
      <c r="P55" s="415"/>
      <c r="Q55" s="416"/>
      <c r="R55" s="417"/>
      <c r="S55" s="730">
        <f t="shared" si="40"/>
        <v>0</v>
      </c>
      <c r="T55" s="418"/>
      <c r="U55" s="731">
        <f t="shared" si="20"/>
        <v>0</v>
      </c>
      <c r="V55" s="732">
        <f t="shared" si="1"/>
        <v>0</v>
      </c>
      <c r="W55" s="415"/>
      <c r="X55" s="416"/>
      <c r="Y55" s="417"/>
      <c r="Z55" s="730">
        <f t="shared" si="21"/>
        <v>0</v>
      </c>
      <c r="AA55" s="418"/>
      <c r="AB55" s="731">
        <f t="shared" si="22"/>
        <v>0</v>
      </c>
      <c r="AC55" s="732">
        <f t="shared" si="2"/>
        <v>0</v>
      </c>
      <c r="AD55" s="415"/>
      <c r="AE55" s="416"/>
      <c r="AF55" s="417"/>
      <c r="AG55" s="730">
        <f t="shared" si="23"/>
        <v>0</v>
      </c>
      <c r="AH55" s="418"/>
      <c r="AI55" s="731">
        <f t="shared" si="24"/>
        <v>0</v>
      </c>
      <c r="AJ55" s="732">
        <f t="shared" si="3"/>
        <v>0</v>
      </c>
      <c r="AK55" s="415"/>
      <c r="AL55" s="416"/>
      <c r="AM55" s="417"/>
      <c r="AN55" s="730">
        <f t="shared" si="25"/>
        <v>0</v>
      </c>
      <c r="AO55" s="418"/>
      <c r="AP55" s="731">
        <f t="shared" si="26"/>
        <v>0</v>
      </c>
      <c r="AQ55" s="732">
        <f t="shared" si="4"/>
        <v>0</v>
      </c>
      <c r="AR55" s="415"/>
      <c r="AS55" s="416"/>
      <c r="AT55" s="417"/>
      <c r="AU55" s="730">
        <f t="shared" si="27"/>
        <v>0</v>
      </c>
      <c r="AV55" s="418"/>
      <c r="AW55" s="731">
        <f t="shared" si="28"/>
        <v>0</v>
      </c>
      <c r="AX55" s="732">
        <f t="shared" si="5"/>
        <v>0</v>
      </c>
      <c r="AY55" s="415"/>
      <c r="AZ55" s="416"/>
      <c r="BA55" s="417"/>
      <c r="BB55" s="730">
        <f t="shared" si="36"/>
        <v>0</v>
      </c>
      <c r="BC55" s="418"/>
      <c r="BD55" s="731">
        <f t="shared" si="29"/>
        <v>0</v>
      </c>
      <c r="BE55" s="732">
        <f t="shared" si="7"/>
        <v>0</v>
      </c>
      <c r="BF55" s="415"/>
      <c r="BG55" s="416"/>
      <c r="BH55" s="417"/>
      <c r="BI55" s="730">
        <f t="shared" si="37"/>
        <v>0</v>
      </c>
      <c r="BJ55" s="418"/>
      <c r="BK55" s="731">
        <f t="shared" si="30"/>
        <v>0</v>
      </c>
      <c r="BL55" s="732">
        <f t="shared" si="9"/>
        <v>0</v>
      </c>
      <c r="BM55" s="415"/>
      <c r="BN55" s="416"/>
      <c r="BO55" s="741"/>
      <c r="BP55" s="730">
        <f t="shared" si="38"/>
        <v>0</v>
      </c>
      <c r="BQ55" s="418"/>
      <c r="BR55" s="731">
        <f t="shared" si="31"/>
        <v>0</v>
      </c>
      <c r="BS55" s="732">
        <f t="shared" si="11"/>
        <v>0</v>
      </c>
      <c r="BT55" s="415"/>
      <c r="BU55" s="416"/>
      <c r="BV55" s="417"/>
      <c r="BW55" s="730">
        <f t="shared" si="39"/>
        <v>0</v>
      </c>
      <c r="BX55" s="418"/>
      <c r="BY55" s="731">
        <f t="shared" si="32"/>
        <v>0</v>
      </c>
      <c r="BZ55" s="732">
        <f t="shared" si="13"/>
        <v>0</v>
      </c>
      <c r="CA55" s="748">
        <f t="shared" si="33"/>
        <v>0</v>
      </c>
      <c r="CB55" s="733">
        <f t="shared" si="34"/>
        <v>0</v>
      </c>
      <c r="CC55" s="732">
        <f t="shared" si="35"/>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62"/>
      <c r="B56" s="1039"/>
      <c r="C56" s="1039"/>
      <c r="D56" s="1039"/>
      <c r="E56" s="1039"/>
      <c r="F56" s="1039"/>
      <c r="G56" s="1039"/>
      <c r="H56" s="1063"/>
      <c r="I56" s="415"/>
      <c r="J56" s="416"/>
      <c r="K56" s="417"/>
      <c r="L56" s="730">
        <f t="shared" si="17"/>
        <v>0</v>
      </c>
      <c r="M56" s="418"/>
      <c r="N56" s="731">
        <f t="shared" si="18"/>
        <v>0</v>
      </c>
      <c r="O56" s="732">
        <f t="shared" si="19"/>
        <v>0</v>
      </c>
      <c r="P56" s="415"/>
      <c r="Q56" s="634"/>
      <c r="R56" s="417"/>
      <c r="S56" s="730">
        <f t="shared" si="40"/>
        <v>0</v>
      </c>
      <c r="T56" s="635"/>
      <c r="U56" s="731">
        <f t="shared" si="20"/>
        <v>0</v>
      </c>
      <c r="V56" s="732">
        <f t="shared" si="1"/>
        <v>0</v>
      </c>
      <c r="W56" s="202"/>
      <c r="X56" s="416"/>
      <c r="Y56" s="417"/>
      <c r="Z56" s="730">
        <f t="shared" si="21"/>
        <v>0</v>
      </c>
      <c r="AA56" s="418"/>
      <c r="AB56" s="731">
        <f t="shared" si="22"/>
        <v>0</v>
      </c>
      <c r="AC56" s="732">
        <f t="shared" si="2"/>
        <v>0</v>
      </c>
      <c r="AD56" s="415"/>
      <c r="AE56" s="416"/>
      <c r="AF56" s="197"/>
      <c r="AG56" s="730">
        <f t="shared" si="23"/>
        <v>0</v>
      </c>
      <c r="AH56" s="418"/>
      <c r="AI56" s="731">
        <f t="shared" si="24"/>
        <v>0</v>
      </c>
      <c r="AJ56" s="732">
        <f t="shared" si="3"/>
        <v>0</v>
      </c>
      <c r="AK56" s="415"/>
      <c r="AL56" s="634"/>
      <c r="AM56" s="417"/>
      <c r="AN56" s="730">
        <f t="shared" si="25"/>
        <v>0</v>
      </c>
      <c r="AO56" s="635"/>
      <c r="AP56" s="731">
        <f t="shared" si="26"/>
        <v>0</v>
      </c>
      <c r="AQ56" s="732">
        <f t="shared" si="4"/>
        <v>0</v>
      </c>
      <c r="AR56" s="202"/>
      <c r="AS56" s="416"/>
      <c r="AT56" s="417"/>
      <c r="AU56" s="730">
        <f t="shared" si="27"/>
        <v>0</v>
      </c>
      <c r="AV56" s="418"/>
      <c r="AW56" s="731">
        <f t="shared" si="28"/>
        <v>0</v>
      </c>
      <c r="AX56" s="732">
        <f t="shared" si="5"/>
        <v>0</v>
      </c>
      <c r="AY56" s="415"/>
      <c r="AZ56" s="416"/>
      <c r="BA56" s="417"/>
      <c r="BB56" s="730">
        <f t="shared" si="36"/>
        <v>0</v>
      </c>
      <c r="BC56" s="418"/>
      <c r="BD56" s="731">
        <f t="shared" si="29"/>
        <v>0</v>
      </c>
      <c r="BE56" s="732">
        <f t="shared" si="7"/>
        <v>0</v>
      </c>
      <c r="BF56" s="415"/>
      <c r="BG56" s="416"/>
      <c r="BH56" s="417"/>
      <c r="BI56" s="730">
        <f t="shared" si="37"/>
        <v>0</v>
      </c>
      <c r="BJ56" s="418"/>
      <c r="BK56" s="731">
        <f t="shared" si="30"/>
        <v>0</v>
      </c>
      <c r="BL56" s="732">
        <f t="shared" si="9"/>
        <v>0</v>
      </c>
      <c r="BM56" s="415"/>
      <c r="BN56" s="416"/>
      <c r="BO56" s="741"/>
      <c r="BP56" s="730">
        <f t="shared" si="38"/>
        <v>0</v>
      </c>
      <c r="BQ56" s="418"/>
      <c r="BR56" s="731">
        <f t="shared" si="31"/>
        <v>0</v>
      </c>
      <c r="BS56" s="732">
        <f t="shared" si="11"/>
        <v>0</v>
      </c>
      <c r="BT56" s="415"/>
      <c r="BU56" s="416"/>
      <c r="BV56" s="417"/>
      <c r="BW56" s="730">
        <f t="shared" si="39"/>
        <v>0</v>
      </c>
      <c r="BX56" s="418"/>
      <c r="BY56" s="731">
        <f t="shared" si="32"/>
        <v>0</v>
      </c>
      <c r="BZ56" s="732">
        <f t="shared" si="13"/>
        <v>0</v>
      </c>
      <c r="CA56" s="748">
        <f t="shared" si="33"/>
        <v>0</v>
      </c>
      <c r="CB56" s="733">
        <f t="shared" si="34"/>
        <v>0</v>
      </c>
      <c r="CC56" s="732">
        <f t="shared" si="35"/>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62"/>
      <c r="B57" s="1039"/>
      <c r="C57" s="1039"/>
      <c r="D57" s="1039"/>
      <c r="E57" s="1039"/>
      <c r="F57" s="1039"/>
      <c r="G57" s="1039"/>
      <c r="H57" s="1063"/>
      <c r="I57" s="1149" t="s">
        <v>276</v>
      </c>
      <c r="J57" s="1150"/>
      <c r="K57" s="1150"/>
      <c r="L57" s="1151"/>
      <c r="M57" s="733">
        <f>SUM(M14:M56)</f>
        <v>0</v>
      </c>
      <c r="N57" s="731">
        <f t="shared" ref="N57:O57" si="54">SUM(N14:N56)</f>
        <v>0</v>
      </c>
      <c r="O57" s="734">
        <f t="shared" si="54"/>
        <v>0</v>
      </c>
      <c r="P57" s="1149" t="s">
        <v>276</v>
      </c>
      <c r="Q57" s="1150"/>
      <c r="R57" s="1150"/>
      <c r="S57" s="1151"/>
      <c r="T57" s="733">
        <f>SUM(T14:T56)</f>
        <v>0</v>
      </c>
      <c r="U57" s="731">
        <f t="shared" ref="U57" si="55">SUM(U14:U56)</f>
        <v>0</v>
      </c>
      <c r="V57" s="734">
        <f>SUM(V14:V56)</f>
        <v>0</v>
      </c>
      <c r="W57" s="1149" t="s">
        <v>276</v>
      </c>
      <c r="X57" s="1150"/>
      <c r="Y57" s="1150"/>
      <c r="Z57" s="1151"/>
      <c r="AA57" s="733">
        <f>SUM(AA14:AA56)</f>
        <v>0</v>
      </c>
      <c r="AB57" s="731">
        <f t="shared" ref="AB57" si="56">SUM(AB14:AB56)</f>
        <v>0</v>
      </c>
      <c r="AC57" s="734">
        <f>SUM(AC14:AC56)</f>
        <v>0</v>
      </c>
      <c r="AD57" s="1149" t="s">
        <v>276</v>
      </c>
      <c r="AE57" s="1150"/>
      <c r="AF57" s="1150"/>
      <c r="AG57" s="1151"/>
      <c r="AH57" s="733">
        <f>SUM(AH14:AH56)</f>
        <v>0</v>
      </c>
      <c r="AI57" s="731">
        <f>SUM(AI14:AI56)</f>
        <v>0</v>
      </c>
      <c r="AJ57" s="734">
        <f t="shared" ref="AJ57" si="57">SUM(AJ14:AJ56)</f>
        <v>0</v>
      </c>
      <c r="AK57" s="1149" t="s">
        <v>276</v>
      </c>
      <c r="AL57" s="1150"/>
      <c r="AM57" s="1150"/>
      <c r="AN57" s="1151"/>
      <c r="AO57" s="733">
        <f>SUM(AO14:AO56)</f>
        <v>0</v>
      </c>
      <c r="AP57" s="731">
        <f t="shared" ref="AP57:AQ57" si="58">SUM(AP14:AP56)</f>
        <v>0</v>
      </c>
      <c r="AQ57" s="734">
        <f t="shared" si="58"/>
        <v>0</v>
      </c>
      <c r="AR57" s="1149" t="s">
        <v>276</v>
      </c>
      <c r="AS57" s="1150"/>
      <c r="AT57" s="1150"/>
      <c r="AU57" s="1151"/>
      <c r="AV57" s="733">
        <f>SUM(AV14:AV56)</f>
        <v>0</v>
      </c>
      <c r="AW57" s="731">
        <f t="shared" ref="AW57:AX57" si="59">SUM(AW14:AW56)</f>
        <v>0</v>
      </c>
      <c r="AX57" s="734">
        <f t="shared" si="59"/>
        <v>0</v>
      </c>
      <c r="AY57" s="1149" t="s">
        <v>276</v>
      </c>
      <c r="AZ57" s="1150"/>
      <c r="BA57" s="1150"/>
      <c r="BB57" s="1151"/>
      <c r="BC57" s="733">
        <f>SUM(BC14:BC56)</f>
        <v>0</v>
      </c>
      <c r="BD57" s="731">
        <f t="shared" ref="BD57:BE57" si="60">SUM(BD14:BD56)</f>
        <v>0</v>
      </c>
      <c r="BE57" s="734">
        <f t="shared" si="60"/>
        <v>0</v>
      </c>
      <c r="BF57" s="1149" t="s">
        <v>276</v>
      </c>
      <c r="BG57" s="1150"/>
      <c r="BH57" s="1150"/>
      <c r="BI57" s="1151"/>
      <c r="BJ57" s="733">
        <f>SUM(BJ14:BJ56)</f>
        <v>0</v>
      </c>
      <c r="BK57" s="731">
        <f t="shared" ref="BK57:BL57" si="61">SUM(BK14:BK56)</f>
        <v>0</v>
      </c>
      <c r="BL57" s="734">
        <f t="shared" si="61"/>
        <v>0</v>
      </c>
      <c r="BM57" s="1149" t="s">
        <v>276</v>
      </c>
      <c r="BN57" s="1150"/>
      <c r="BO57" s="1150"/>
      <c r="BP57" s="1151"/>
      <c r="BQ57" s="733">
        <f>SUM(BQ14:BQ56)</f>
        <v>0</v>
      </c>
      <c r="BR57" s="731">
        <f t="shared" ref="BR57:BS57" si="62">SUM(BR14:BR56)</f>
        <v>0</v>
      </c>
      <c r="BS57" s="734">
        <f t="shared" si="62"/>
        <v>0</v>
      </c>
      <c r="BT57" s="1149" t="s">
        <v>276</v>
      </c>
      <c r="BU57" s="1150"/>
      <c r="BV57" s="1150"/>
      <c r="BW57" s="1151"/>
      <c r="BX57" s="733">
        <f>SUM(BX14:BX56)</f>
        <v>0</v>
      </c>
      <c r="BY57" s="731">
        <f t="shared" ref="BY57:CC57" si="63">SUM(BY14:BY56)</f>
        <v>0</v>
      </c>
      <c r="BZ57" s="734">
        <f t="shared" si="63"/>
        <v>0</v>
      </c>
      <c r="CA57" s="749">
        <f>SUM(CA14:CA56)</f>
        <v>0</v>
      </c>
      <c r="CB57" s="733">
        <f t="shared" si="63"/>
        <v>0</v>
      </c>
      <c r="CC57" s="734">
        <f t="shared" si="63"/>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62"/>
      <c r="B58" s="1039"/>
      <c r="C58" s="1039"/>
      <c r="D58" s="1039"/>
      <c r="E58" s="1039"/>
      <c r="F58" s="1039"/>
      <c r="G58" s="1039"/>
      <c r="H58" s="1063"/>
      <c r="I58" s="1101" t="s">
        <v>277</v>
      </c>
      <c r="J58" s="1102"/>
      <c r="K58" s="1103"/>
      <c r="L58" s="739">
        <f>SUM(L14:L56)</f>
        <v>0</v>
      </c>
      <c r="M58" s="107"/>
      <c r="N58" s="450"/>
      <c r="O58" s="115"/>
      <c r="P58" s="1101" t="s">
        <v>277</v>
      </c>
      <c r="Q58" s="1102"/>
      <c r="R58" s="1103"/>
      <c r="S58" s="739">
        <f>SUM(S14:S56)</f>
        <v>0</v>
      </c>
      <c r="T58" s="107"/>
      <c r="U58" s="450"/>
      <c r="V58" s="115"/>
      <c r="W58" s="1101" t="s">
        <v>277</v>
      </c>
      <c r="X58" s="1102"/>
      <c r="Y58" s="1103"/>
      <c r="Z58" s="739">
        <f>SUM(Z14:Z56)</f>
        <v>0</v>
      </c>
      <c r="AA58" s="107"/>
      <c r="AB58" s="450"/>
      <c r="AC58" s="115"/>
      <c r="AD58" s="1101" t="s">
        <v>277</v>
      </c>
      <c r="AE58" s="1102"/>
      <c r="AF58" s="1103"/>
      <c r="AG58" s="739">
        <f>SUM(AG14:AG56)</f>
        <v>0</v>
      </c>
      <c r="AH58" s="107"/>
      <c r="AI58" s="450"/>
      <c r="AJ58" s="115"/>
      <c r="AK58" s="1101" t="s">
        <v>277</v>
      </c>
      <c r="AL58" s="1102"/>
      <c r="AM58" s="1103"/>
      <c r="AN58" s="739">
        <f>SUM(AN14:AN56)</f>
        <v>0</v>
      </c>
      <c r="AO58" s="107"/>
      <c r="AP58" s="450"/>
      <c r="AQ58" s="115"/>
      <c r="AR58" s="1101" t="s">
        <v>277</v>
      </c>
      <c r="AS58" s="1102"/>
      <c r="AT58" s="1103"/>
      <c r="AU58" s="739">
        <f>SUM(AU14:AU56)</f>
        <v>0</v>
      </c>
      <c r="AV58" s="107"/>
      <c r="AW58" s="450"/>
      <c r="AX58" s="115"/>
      <c r="AY58" s="1101" t="s">
        <v>277</v>
      </c>
      <c r="AZ58" s="1102"/>
      <c r="BA58" s="1103"/>
      <c r="BB58" s="739">
        <f>SUM(BB14:BB56)</f>
        <v>0</v>
      </c>
      <c r="BC58" s="107"/>
      <c r="BD58" s="450"/>
      <c r="BE58" s="115"/>
      <c r="BF58" s="1101" t="s">
        <v>277</v>
      </c>
      <c r="BG58" s="1102"/>
      <c r="BH58" s="1103"/>
      <c r="BI58" s="739">
        <f>SUM(BI14:BI56)</f>
        <v>0</v>
      </c>
      <c r="BJ58" s="107"/>
      <c r="BK58" s="450"/>
      <c r="BL58" s="115"/>
      <c r="BM58" s="1101" t="s">
        <v>277</v>
      </c>
      <c r="BN58" s="1102"/>
      <c r="BO58" s="1103"/>
      <c r="BP58" s="739">
        <f>SUM(BP14:BP56)</f>
        <v>0</v>
      </c>
      <c r="BQ58" s="107"/>
      <c r="BR58" s="450"/>
      <c r="BS58" s="115"/>
      <c r="BT58" s="1101" t="s">
        <v>277</v>
      </c>
      <c r="BU58" s="1102"/>
      <c r="BV58" s="1103"/>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62"/>
      <c r="B59" s="1039"/>
      <c r="C59" s="1039"/>
      <c r="D59" s="1039"/>
      <c r="E59" s="1039"/>
      <c r="F59" s="1039"/>
      <c r="G59" s="1039"/>
      <c r="H59" s="1063"/>
      <c r="I59" s="421"/>
      <c r="J59" s="422"/>
      <c r="K59" s="422"/>
      <c r="L59" s="423" t="s">
        <v>278</v>
      </c>
      <c r="M59" s="424"/>
      <c r="N59" s="740">
        <f>O59-M59</f>
        <v>0.15</v>
      </c>
      <c r="O59" s="425">
        <v>0.15</v>
      </c>
      <c r="P59" s="421"/>
      <c r="Q59" s="198"/>
      <c r="R59" s="422"/>
      <c r="S59" s="423" t="s">
        <v>278</v>
      </c>
      <c r="T59" s="636"/>
      <c r="U59" s="740">
        <f>V59-T59</f>
        <v>0</v>
      </c>
      <c r="V59" s="425"/>
      <c r="W59" s="203"/>
      <c r="X59" s="422"/>
      <c r="Y59" s="422"/>
      <c r="Z59" s="759" t="s">
        <v>278</v>
      </c>
      <c r="AA59" s="424"/>
      <c r="AB59" s="740">
        <f>AC59-AA59</f>
        <v>0</v>
      </c>
      <c r="AC59" s="425"/>
      <c r="AD59" s="421"/>
      <c r="AE59" s="422"/>
      <c r="AF59" s="198"/>
      <c r="AG59" s="423" t="s">
        <v>278</v>
      </c>
      <c r="AH59" s="424"/>
      <c r="AI59" s="740">
        <f>AJ59-AH59</f>
        <v>0</v>
      </c>
      <c r="AJ59" s="425"/>
      <c r="AK59" s="421"/>
      <c r="AL59" s="198"/>
      <c r="AM59" s="422"/>
      <c r="AN59" s="423" t="s">
        <v>278</v>
      </c>
      <c r="AO59" s="636"/>
      <c r="AP59" s="485">
        <f>AQ59-AO59</f>
        <v>0</v>
      </c>
      <c r="AQ59" s="425"/>
      <c r="AR59" s="203"/>
      <c r="AS59" s="422"/>
      <c r="AT59" s="422"/>
      <c r="AU59" s="423" t="s">
        <v>278</v>
      </c>
      <c r="AV59" s="424"/>
      <c r="AW59" s="485">
        <f>AX59-AV59</f>
        <v>0</v>
      </c>
      <c r="AX59" s="425"/>
      <c r="AY59" s="421"/>
      <c r="AZ59" s="422"/>
      <c r="BA59" s="422"/>
      <c r="BB59" s="423" t="s">
        <v>278</v>
      </c>
      <c r="BC59" s="424"/>
      <c r="BD59" s="485">
        <f>BE59-BC59</f>
        <v>0</v>
      </c>
      <c r="BE59" s="425"/>
      <c r="BF59" s="421"/>
      <c r="BG59" s="422"/>
      <c r="BH59" s="422"/>
      <c r="BI59" s="423" t="s">
        <v>278</v>
      </c>
      <c r="BJ59" s="424"/>
      <c r="BK59" s="485">
        <f>BL59-BJ59</f>
        <v>0</v>
      </c>
      <c r="BL59" s="425"/>
      <c r="BM59" s="421"/>
      <c r="BN59" s="422"/>
      <c r="BO59" s="422"/>
      <c r="BP59" s="423" t="s">
        <v>278</v>
      </c>
      <c r="BQ59" s="424"/>
      <c r="BR59" s="485">
        <f>BS59-BQ59</f>
        <v>0</v>
      </c>
      <c r="BS59" s="425"/>
      <c r="BT59" s="421"/>
      <c r="BU59" s="422"/>
      <c r="BV59" s="422"/>
      <c r="BW59" s="423" t="s">
        <v>278</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62"/>
      <c r="B60" s="1039"/>
      <c r="C60" s="1039"/>
      <c r="D60" s="1039"/>
      <c r="E60" s="1039"/>
      <c r="F60" s="1039"/>
      <c r="G60" s="1039"/>
      <c r="H60" s="1063"/>
      <c r="I60" s="453"/>
      <c r="J60" s="104"/>
      <c r="K60" s="116"/>
      <c r="L60" s="758" t="s">
        <v>279</v>
      </c>
      <c r="M60" s="859">
        <f>ROUND(M57*M59,0)</f>
        <v>0</v>
      </c>
      <c r="N60" s="735">
        <f>O60-M60</f>
        <v>0</v>
      </c>
      <c r="O60" s="859">
        <f>ROUND(O57*O59,0)</f>
        <v>0</v>
      </c>
      <c r="P60" s="453"/>
      <c r="Q60" s="104"/>
      <c r="R60" s="116"/>
      <c r="S60" s="758" t="s">
        <v>279</v>
      </c>
      <c r="T60" s="859">
        <f>ROUND(T57*T59,0)</f>
        <v>0</v>
      </c>
      <c r="U60" s="735">
        <f>V60-T60</f>
        <v>0</v>
      </c>
      <c r="V60" s="859">
        <f>ROUND(V57*V59,0)</f>
        <v>0</v>
      </c>
      <c r="W60" s="453"/>
      <c r="X60" s="104"/>
      <c r="Y60" s="116"/>
      <c r="Z60" s="758" t="s">
        <v>279</v>
      </c>
      <c r="AA60" s="859">
        <f>ROUND(AA57*AA59,0)</f>
        <v>0</v>
      </c>
      <c r="AB60" s="735">
        <f>AC60-AA60</f>
        <v>0</v>
      </c>
      <c r="AC60" s="859">
        <f>ROUND(AC57*AC59,0)</f>
        <v>0</v>
      </c>
      <c r="AD60" s="453"/>
      <c r="AE60" s="104"/>
      <c r="AF60" s="116"/>
      <c r="AG60" s="758" t="s">
        <v>279</v>
      </c>
      <c r="AH60" s="859">
        <f>ROUND(AH57*AH59,0)</f>
        <v>0</v>
      </c>
      <c r="AI60" s="735">
        <f>AJ60-AH60</f>
        <v>0</v>
      </c>
      <c r="AJ60" s="859">
        <f>ROUND(AJ57*AJ59,0)</f>
        <v>0</v>
      </c>
      <c r="AK60" s="453"/>
      <c r="AL60" s="104"/>
      <c r="AM60" s="116"/>
      <c r="AN60" s="758" t="s">
        <v>279</v>
      </c>
      <c r="AO60" s="859">
        <f>ROUND(AO57*AO59,0)</f>
        <v>0</v>
      </c>
      <c r="AP60" s="735">
        <f>AQ60-AO60</f>
        <v>0</v>
      </c>
      <c r="AQ60" s="859">
        <f>ROUND(AQ57*AQ59,0)</f>
        <v>0</v>
      </c>
      <c r="AR60" s="453"/>
      <c r="AS60" s="104"/>
      <c r="AT60" s="116"/>
      <c r="AU60" s="758" t="s">
        <v>279</v>
      </c>
      <c r="AV60" s="859">
        <f>ROUND(AV57*AV59,0)</f>
        <v>0</v>
      </c>
      <c r="AW60" s="735">
        <f>AX60-AV60</f>
        <v>0</v>
      </c>
      <c r="AX60" s="859">
        <f>ROUND(AX57*AX59,0)</f>
        <v>0</v>
      </c>
      <c r="AY60" s="453"/>
      <c r="AZ60" s="104"/>
      <c r="BA60" s="116"/>
      <c r="BB60" s="758" t="s">
        <v>279</v>
      </c>
      <c r="BC60" s="859">
        <f>ROUND(BC57*BC59,0)</f>
        <v>0</v>
      </c>
      <c r="BD60" s="735">
        <f>BE60-BC60</f>
        <v>0</v>
      </c>
      <c r="BE60" s="859">
        <f>ROUND(BE57*BE59,0)</f>
        <v>0</v>
      </c>
      <c r="BF60" s="453"/>
      <c r="BG60" s="104"/>
      <c r="BH60" s="116"/>
      <c r="BI60" s="758" t="s">
        <v>279</v>
      </c>
      <c r="BJ60" s="859">
        <f>ROUND(BJ57*BJ59,0)</f>
        <v>0</v>
      </c>
      <c r="BK60" s="735">
        <f>BL60-BJ60</f>
        <v>0</v>
      </c>
      <c r="BL60" s="859">
        <f>ROUND(BL57*BL59,0)</f>
        <v>0</v>
      </c>
      <c r="BM60" s="453"/>
      <c r="BN60" s="104"/>
      <c r="BO60" s="116"/>
      <c r="BP60" s="758" t="s">
        <v>279</v>
      </c>
      <c r="BQ60" s="859">
        <f>ROUND(BQ57*BQ59,0)</f>
        <v>0</v>
      </c>
      <c r="BR60" s="735">
        <f>BS60-BQ60</f>
        <v>0</v>
      </c>
      <c r="BS60" s="859">
        <f>ROUND(BS57*BS59,0)</f>
        <v>0</v>
      </c>
      <c r="BT60" s="453"/>
      <c r="BU60" s="104"/>
      <c r="BV60" s="116"/>
      <c r="BW60" s="758" t="s">
        <v>279</v>
      </c>
      <c r="BX60" s="859">
        <f>ROUND(BX57*BX59,0)</f>
        <v>0</v>
      </c>
      <c r="BY60" s="735">
        <f>BZ60-BX60</f>
        <v>0</v>
      </c>
      <c r="BZ60" s="859">
        <f>ROUND(BZ57*BZ59,0)</f>
        <v>0</v>
      </c>
      <c r="CA60" s="742">
        <f t="shared" ref="CA60:CC61" si="64">SUM(M60,T60,AA60,AH60,AO60,AV60,BC60,BJ60,BQ60,BX60)</f>
        <v>0</v>
      </c>
      <c r="CB60" s="743">
        <f t="shared" si="64"/>
        <v>0</v>
      </c>
      <c r="CC60" s="744">
        <f t="shared" si="64"/>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059"/>
      <c r="B61" s="1060"/>
      <c r="C61" s="1060"/>
      <c r="D61" s="1060"/>
      <c r="E61" s="1060"/>
      <c r="F61" s="1060"/>
      <c r="G61" s="1060"/>
      <c r="H61" s="1061"/>
      <c r="I61" s="454"/>
      <c r="J61" s="204"/>
      <c r="K61" s="204"/>
      <c r="L61" s="205" t="s">
        <v>280</v>
      </c>
      <c r="M61" s="736">
        <f>M57+M60</f>
        <v>0</v>
      </c>
      <c r="N61" s="737">
        <f>N57+N60</f>
        <v>0</v>
      </c>
      <c r="O61" s="738">
        <f>O57+O60</f>
        <v>0</v>
      </c>
      <c r="P61" s="454"/>
      <c r="Q61" s="204"/>
      <c r="R61" s="204"/>
      <c r="S61" s="205" t="s">
        <v>280</v>
      </c>
      <c r="T61" s="736">
        <f>T57+T60</f>
        <v>0</v>
      </c>
      <c r="U61" s="737">
        <f>U57+U60</f>
        <v>0</v>
      </c>
      <c r="V61" s="738">
        <f>V57+V60</f>
        <v>0</v>
      </c>
      <c r="W61" s="454"/>
      <c r="X61" s="204"/>
      <c r="Y61" s="204"/>
      <c r="Z61" s="205" t="s">
        <v>280</v>
      </c>
      <c r="AA61" s="736">
        <f>AA57+AA60</f>
        <v>0</v>
      </c>
      <c r="AB61" s="737">
        <f>AB57+AB60</f>
        <v>0</v>
      </c>
      <c r="AC61" s="738">
        <f>AC57+AC60</f>
        <v>0</v>
      </c>
      <c r="AD61" s="454"/>
      <c r="AE61" s="204"/>
      <c r="AF61" s="204"/>
      <c r="AG61" s="205" t="s">
        <v>280</v>
      </c>
      <c r="AH61" s="736">
        <f>AH57+AH60</f>
        <v>0</v>
      </c>
      <c r="AI61" s="737">
        <f>AI57+AI60</f>
        <v>0</v>
      </c>
      <c r="AJ61" s="738">
        <f>AJ57+AJ60</f>
        <v>0</v>
      </c>
      <c r="AK61" s="454"/>
      <c r="AL61" s="204"/>
      <c r="AM61" s="204"/>
      <c r="AN61" s="205" t="s">
        <v>280</v>
      </c>
      <c r="AO61" s="736">
        <f>AO57+AO60</f>
        <v>0</v>
      </c>
      <c r="AP61" s="737">
        <f>AP57+AP60</f>
        <v>0</v>
      </c>
      <c r="AQ61" s="738">
        <f>AQ57+AQ60</f>
        <v>0</v>
      </c>
      <c r="AR61" s="454"/>
      <c r="AS61" s="204"/>
      <c r="AT61" s="204"/>
      <c r="AU61" s="205" t="s">
        <v>280</v>
      </c>
      <c r="AV61" s="736">
        <f>AV57+AV60</f>
        <v>0</v>
      </c>
      <c r="AW61" s="737">
        <f>AW57+AW60</f>
        <v>0</v>
      </c>
      <c r="AX61" s="738">
        <f>AX57+AX60</f>
        <v>0</v>
      </c>
      <c r="AY61" s="454"/>
      <c r="AZ61" s="204"/>
      <c r="BA61" s="204"/>
      <c r="BB61" s="205" t="s">
        <v>280</v>
      </c>
      <c r="BC61" s="736">
        <f>BC57+BC60</f>
        <v>0</v>
      </c>
      <c r="BD61" s="737">
        <f>BD57+BD60</f>
        <v>0</v>
      </c>
      <c r="BE61" s="738">
        <f>BE57+BE60</f>
        <v>0</v>
      </c>
      <c r="BF61" s="454"/>
      <c r="BG61" s="204"/>
      <c r="BH61" s="204"/>
      <c r="BI61" s="205" t="s">
        <v>280</v>
      </c>
      <c r="BJ61" s="736">
        <f>BJ57+BJ60</f>
        <v>0</v>
      </c>
      <c r="BK61" s="737">
        <f>BK57+BK60</f>
        <v>0</v>
      </c>
      <c r="BL61" s="738">
        <f>BL57+BL60</f>
        <v>0</v>
      </c>
      <c r="BM61" s="454"/>
      <c r="BN61" s="204"/>
      <c r="BO61" s="204"/>
      <c r="BP61" s="205" t="s">
        <v>280</v>
      </c>
      <c r="BQ61" s="736">
        <f>BQ57+BQ60</f>
        <v>0</v>
      </c>
      <c r="BR61" s="737">
        <f>BR57+BR60</f>
        <v>0</v>
      </c>
      <c r="BS61" s="738">
        <f>BS57+BS60</f>
        <v>0</v>
      </c>
      <c r="BT61" s="454"/>
      <c r="BU61" s="204"/>
      <c r="BV61" s="204"/>
      <c r="BW61" s="205" t="s">
        <v>280</v>
      </c>
      <c r="BX61" s="736">
        <f>BX57+BX60</f>
        <v>0</v>
      </c>
      <c r="BY61" s="737">
        <f>BY57+BY60</f>
        <v>0</v>
      </c>
      <c r="BZ61" s="738">
        <f>BZ57+BZ60</f>
        <v>0</v>
      </c>
      <c r="CA61" s="745">
        <f t="shared" si="64"/>
        <v>0</v>
      </c>
      <c r="CB61" s="746">
        <f t="shared" si="64"/>
        <v>0</v>
      </c>
      <c r="CC61" s="747">
        <f t="shared" si="64"/>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211</v>
      </c>
      <c r="B73" s="719"/>
      <c r="C73" s="719"/>
      <c r="D73" s="719"/>
      <c r="E73" s="719"/>
      <c r="F73" s="719"/>
      <c r="G73" s="719"/>
      <c r="H73" s="719"/>
      <c r="I73" s="279">
        <f>'○ Summary (1)'!$E87</f>
        <v>1</v>
      </c>
      <c r="J73" s="280">
        <f>'○ Summary (1)'!$E87</f>
        <v>1</v>
      </c>
      <c r="K73" s="280">
        <f>'○ Summary (1)'!$E87</f>
        <v>1</v>
      </c>
      <c r="L73" s="280">
        <f>'○ Summary (1)'!$E87</f>
        <v>1</v>
      </c>
      <c r="M73" s="280">
        <f>'○ Summary (1)'!$E87</f>
        <v>1</v>
      </c>
      <c r="N73" s="457">
        <f>'○ Summary (1)'!$E87</f>
        <v>1</v>
      </c>
      <c r="O73" s="281">
        <f>'○ Summary (1)'!$E87</f>
        <v>1</v>
      </c>
      <c r="P73" s="279">
        <f>'○ Summary (1)'!$H87</f>
        <v>2</v>
      </c>
      <c r="Q73" s="280">
        <f>'○ Summary (1)'!$H87</f>
        <v>2</v>
      </c>
      <c r="R73" s="280">
        <f>'○ Summary (1)'!$H87</f>
        <v>2</v>
      </c>
      <c r="S73" s="280">
        <f>'○ Summary (1)'!$H87</f>
        <v>2</v>
      </c>
      <c r="T73" s="280">
        <f>'○ Summary (1)'!$H87</f>
        <v>2</v>
      </c>
      <c r="U73" s="457">
        <f>'○ Summary (1)'!$H87</f>
        <v>2</v>
      </c>
      <c r="V73" s="281">
        <f>'○ Summary (1)'!$H87</f>
        <v>2</v>
      </c>
      <c r="W73" s="279">
        <f>'○ Summary (1)'!$K87</f>
        <v>3</v>
      </c>
      <c r="X73" s="280">
        <f>'○ Summary (1)'!$K87</f>
        <v>3</v>
      </c>
      <c r="Y73" s="280">
        <f>'○ Summary (1)'!$K87</f>
        <v>3</v>
      </c>
      <c r="Z73" s="280">
        <f>'○ Summary (1)'!$K87</f>
        <v>3</v>
      </c>
      <c r="AA73" s="280">
        <f>'○ Summary (1)'!$K87</f>
        <v>3</v>
      </c>
      <c r="AB73" s="457">
        <f>'○ Summary (1)'!$K87</f>
        <v>3</v>
      </c>
      <c r="AC73" s="281">
        <f>'○ Summary (1)'!$K87</f>
        <v>3</v>
      </c>
      <c r="AD73" s="279">
        <f>'○ Summary (1)'!$N87</f>
        <v>4</v>
      </c>
      <c r="AE73" s="280">
        <f>'○ Summary (1)'!$N87</f>
        <v>4</v>
      </c>
      <c r="AF73" s="280">
        <f>'○ Summary (1)'!$N87</f>
        <v>4</v>
      </c>
      <c r="AG73" s="280">
        <f>'○ Summary (1)'!$N87</f>
        <v>4</v>
      </c>
      <c r="AH73" s="280">
        <f>'○ Summary (1)'!$N87</f>
        <v>4</v>
      </c>
      <c r="AI73" s="457">
        <f>'○ Summary (1)'!$N87</f>
        <v>4</v>
      </c>
      <c r="AJ73" s="281">
        <f>'○ Summary (1)'!$N87</f>
        <v>4</v>
      </c>
      <c r="AK73" s="279">
        <f>'○ Summary (1)'!$Q87</f>
        <v>5</v>
      </c>
      <c r="AL73" s="280">
        <f>'○ Summary (1)'!$Q87</f>
        <v>5</v>
      </c>
      <c r="AM73" s="280">
        <f>'○ Summary (1)'!$Q87</f>
        <v>5</v>
      </c>
      <c r="AN73" s="280">
        <f>'○ Summary (1)'!$Q87</f>
        <v>5</v>
      </c>
      <c r="AO73" s="280">
        <f>'○ Summary (1)'!$Q87</f>
        <v>5</v>
      </c>
      <c r="AP73" s="457">
        <f>'○ Summary (1)'!$Q87</f>
        <v>5</v>
      </c>
      <c r="AQ73" s="281">
        <f>'○ Summary (1)'!$Q87</f>
        <v>5</v>
      </c>
      <c r="AR73" s="279">
        <f>'○ Summary (1)'!$T87</f>
        <v>6</v>
      </c>
      <c r="AS73" s="280">
        <f>'○ Summary (1)'!$T87</f>
        <v>6</v>
      </c>
      <c r="AT73" s="280">
        <f>'○ Summary (1)'!$T87</f>
        <v>6</v>
      </c>
      <c r="AU73" s="280">
        <f>'○ Summary (1)'!$T87</f>
        <v>6</v>
      </c>
      <c r="AV73" s="280">
        <f>'○ Summary (1)'!$T87</f>
        <v>6</v>
      </c>
      <c r="AW73" s="457">
        <f>'○ Summary (1)'!$T87</f>
        <v>6</v>
      </c>
      <c r="AX73" s="281">
        <f>'○ Summary (1)'!$T87</f>
        <v>6</v>
      </c>
      <c r="AY73" s="279">
        <f>'○ Summary (1)'!$W87</f>
        <v>7</v>
      </c>
      <c r="AZ73" s="280">
        <f>'○ Summary (1)'!$W87</f>
        <v>7</v>
      </c>
      <c r="BA73" s="280">
        <f>'○ Summary (1)'!$W87</f>
        <v>7</v>
      </c>
      <c r="BB73" s="280">
        <f>'○ Summary (1)'!$W87</f>
        <v>7</v>
      </c>
      <c r="BC73" s="280">
        <f>'○ Summary (1)'!$W87</f>
        <v>7</v>
      </c>
      <c r="BD73" s="457">
        <f>'○ Summary (1)'!$W87</f>
        <v>7</v>
      </c>
      <c r="BE73" s="281">
        <f>'○ Summary (1)'!$W87</f>
        <v>7</v>
      </c>
      <c r="BF73" s="279">
        <f>'○ Summary (1)'!$Z87</f>
        <v>8</v>
      </c>
      <c r="BG73" s="280">
        <f>'○ Summary (1)'!$Z87</f>
        <v>8</v>
      </c>
      <c r="BH73" s="280">
        <f>'○ Summary (1)'!$Z87</f>
        <v>8</v>
      </c>
      <c r="BI73" s="280">
        <f>'○ Summary (1)'!$Z87</f>
        <v>8</v>
      </c>
      <c r="BJ73" s="280">
        <f>'○ Summary (1)'!$Z87</f>
        <v>8</v>
      </c>
      <c r="BK73" s="457">
        <f>'○ Summary (1)'!$Z87</f>
        <v>8</v>
      </c>
      <c r="BL73" s="281">
        <f>'○ Summary (1)'!$Z87</f>
        <v>8</v>
      </c>
      <c r="BM73" s="279">
        <f>'○ Summary (1)'!$AC87</f>
        <v>9</v>
      </c>
      <c r="BN73" s="280">
        <f>'○ Summary (1)'!$AC87</f>
        <v>9</v>
      </c>
      <c r="BO73" s="280">
        <f>'○ Summary (1)'!$AC87</f>
        <v>9</v>
      </c>
      <c r="BP73" s="280">
        <f>'○ Summary (1)'!$AC87</f>
        <v>9</v>
      </c>
      <c r="BQ73" s="280">
        <f>'○ Summary (1)'!$AC87</f>
        <v>9</v>
      </c>
      <c r="BR73" s="457">
        <f>'○ Summary (1)'!$AC87</f>
        <v>9</v>
      </c>
      <c r="BS73" s="281">
        <f>'○ Summary (1)'!$AC87</f>
        <v>9</v>
      </c>
      <c r="BT73" s="279">
        <f>'○ Summary (1)'!$AF87</f>
        <v>10</v>
      </c>
      <c r="BU73" s="280">
        <f>'○ Summary (1)'!$AF87</f>
        <v>10</v>
      </c>
      <c r="BV73" s="280">
        <f>'○ Summary (1)'!$AF87</f>
        <v>10</v>
      </c>
      <c r="BW73" s="280">
        <f>'○ Summary (1)'!$AF87</f>
        <v>10</v>
      </c>
      <c r="BX73" s="280">
        <f>'○ Summary (1)'!$AF87</f>
        <v>10</v>
      </c>
      <c r="BY73" s="457">
        <f>'○ Summary (1)'!$AF87</f>
        <v>10</v>
      </c>
      <c r="BZ73" s="281">
        <f>'○ Summary (1)'!$AF87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212</v>
      </c>
      <c r="B74" s="720"/>
      <c r="C74" s="720"/>
      <c r="D74" s="720"/>
      <c r="E74" s="720"/>
      <c r="F74" s="720"/>
      <c r="G74" s="720"/>
      <c r="H74" s="720"/>
      <c r="I74" s="282">
        <f>'○ Summary (1)'!$E88</f>
        <v>45323</v>
      </c>
      <c r="J74" s="109">
        <f>'○ Summary (1)'!$E88</f>
        <v>45323</v>
      </c>
      <c r="K74" s="109">
        <f>'○ Summary (1)'!$E88</f>
        <v>45323</v>
      </c>
      <c r="L74" s="109">
        <f>'○ Summary (1)'!$E88</f>
        <v>45323</v>
      </c>
      <c r="M74" s="109">
        <f>'○ Summary (1)'!$E88</f>
        <v>45323</v>
      </c>
      <c r="N74" s="458">
        <f>'○ Summary (1)'!$E88</f>
        <v>45323</v>
      </c>
      <c r="O74" s="283">
        <f>'○ Summary (1)'!$E88</f>
        <v>45323</v>
      </c>
      <c r="P74" s="282">
        <f>'○ Summary (1)'!$H88</f>
        <v>45689</v>
      </c>
      <c r="Q74" s="109">
        <f>'○ Summary (1)'!$H88</f>
        <v>45689</v>
      </c>
      <c r="R74" s="109">
        <f>'○ Summary (1)'!$H88</f>
        <v>45689</v>
      </c>
      <c r="S74" s="109">
        <f>'○ Summary (1)'!$H88</f>
        <v>45689</v>
      </c>
      <c r="T74" s="109">
        <f>'○ Summary (1)'!$H88</f>
        <v>45689</v>
      </c>
      <c r="U74" s="458">
        <f>'○ Summary (1)'!$H88</f>
        <v>45689</v>
      </c>
      <c r="V74" s="283">
        <f>'○ Summary (1)'!$H88</f>
        <v>45689</v>
      </c>
      <c r="W74" s="282">
        <f>'○ Summary (1)'!$K88</f>
        <v>46054</v>
      </c>
      <c r="X74" s="109">
        <f>'○ Summary (1)'!$K88</f>
        <v>46054</v>
      </c>
      <c r="Y74" s="109">
        <f>'○ Summary (1)'!$K88</f>
        <v>46054</v>
      </c>
      <c r="Z74" s="109">
        <f>'○ Summary (1)'!$K88</f>
        <v>46054</v>
      </c>
      <c r="AA74" s="109">
        <f>'○ Summary (1)'!$K88</f>
        <v>46054</v>
      </c>
      <c r="AB74" s="458">
        <f>'○ Summary (1)'!$K88</f>
        <v>46054</v>
      </c>
      <c r="AC74" s="283">
        <f>'○ Summary (1)'!$K88</f>
        <v>46054</v>
      </c>
      <c r="AD74" s="282">
        <f>'○ Summary (1)'!$N88</f>
        <v>46419</v>
      </c>
      <c r="AE74" s="109">
        <f>'○ Summary (1)'!$N88</f>
        <v>46419</v>
      </c>
      <c r="AF74" s="109">
        <f>'○ Summary (1)'!$N88</f>
        <v>46419</v>
      </c>
      <c r="AG74" s="109">
        <f>'○ Summary (1)'!$N88</f>
        <v>46419</v>
      </c>
      <c r="AH74" s="109">
        <f>'○ Summary (1)'!$N88</f>
        <v>46419</v>
      </c>
      <c r="AI74" s="458">
        <f>'○ Summary (1)'!$N88</f>
        <v>46419</v>
      </c>
      <c r="AJ74" s="283">
        <f>'○ Summary (1)'!$N88</f>
        <v>46419</v>
      </c>
      <c r="AK74" s="282">
        <f>'○ Summary (1)'!$Q88</f>
        <v>46784</v>
      </c>
      <c r="AL74" s="109">
        <f>'○ Summary (1)'!$Q88</f>
        <v>46784</v>
      </c>
      <c r="AM74" s="109">
        <f>'○ Summary (1)'!$Q88</f>
        <v>46784</v>
      </c>
      <c r="AN74" s="109">
        <f>'○ Summary (1)'!$Q88</f>
        <v>46784</v>
      </c>
      <c r="AO74" s="109">
        <f>'○ Summary (1)'!$Q88</f>
        <v>46784</v>
      </c>
      <c r="AP74" s="458">
        <f>'○ Summary (1)'!$Q88</f>
        <v>46784</v>
      </c>
      <c r="AQ74" s="283">
        <f>'○ Summary (1)'!$Q88</f>
        <v>46784</v>
      </c>
      <c r="AR74" s="282">
        <f>'○ Summary (1)'!$T88</f>
        <v>47150</v>
      </c>
      <c r="AS74" s="109">
        <f>'○ Summary (1)'!$T88</f>
        <v>47150</v>
      </c>
      <c r="AT74" s="109">
        <f>'○ Summary (1)'!$T88</f>
        <v>47150</v>
      </c>
      <c r="AU74" s="109">
        <f>'○ Summary (1)'!$T88</f>
        <v>47150</v>
      </c>
      <c r="AV74" s="109">
        <f>'○ Summary (1)'!$T88</f>
        <v>47150</v>
      </c>
      <c r="AW74" s="458">
        <f>'○ Summary (1)'!$T88</f>
        <v>47150</v>
      </c>
      <c r="AX74" s="283">
        <f>'○ Summary (1)'!$T88</f>
        <v>47150</v>
      </c>
      <c r="AY74" s="282">
        <f>'○ Summary (1)'!$W88</f>
        <v>47515</v>
      </c>
      <c r="AZ74" s="109">
        <f>'○ Summary (1)'!$W88</f>
        <v>47515</v>
      </c>
      <c r="BA74" s="109">
        <f>'○ Summary (1)'!$W88</f>
        <v>47515</v>
      </c>
      <c r="BB74" s="109">
        <f>'○ Summary (1)'!$W88</f>
        <v>47515</v>
      </c>
      <c r="BC74" s="109">
        <f>'○ Summary (1)'!$W88</f>
        <v>47515</v>
      </c>
      <c r="BD74" s="458">
        <f>'○ Summary (1)'!$W88</f>
        <v>47515</v>
      </c>
      <c r="BE74" s="283">
        <f>'○ Summary (1)'!$W88</f>
        <v>47515</v>
      </c>
      <c r="BF74" s="282">
        <f>'○ Summary (1)'!$Z88</f>
        <v>47880</v>
      </c>
      <c r="BG74" s="109">
        <f>'○ Summary (1)'!$Z88</f>
        <v>47880</v>
      </c>
      <c r="BH74" s="109">
        <f>'○ Summary (1)'!$Z88</f>
        <v>47880</v>
      </c>
      <c r="BI74" s="109">
        <f>'○ Summary (1)'!$Z88</f>
        <v>47880</v>
      </c>
      <c r="BJ74" s="109">
        <f>'○ Summary (1)'!$Z88</f>
        <v>47880</v>
      </c>
      <c r="BK74" s="458">
        <f>'○ Summary (1)'!$Z88</f>
        <v>47880</v>
      </c>
      <c r="BL74" s="283">
        <f>'○ Summary (1)'!$Z88</f>
        <v>47880</v>
      </c>
      <c r="BM74" s="282">
        <f>'○ Summary (1)'!$AC88</f>
        <v>48245</v>
      </c>
      <c r="BN74" s="109">
        <f>'○ Summary (1)'!$AC88</f>
        <v>48245</v>
      </c>
      <c r="BO74" s="109">
        <f>'○ Summary (1)'!$AC88</f>
        <v>48245</v>
      </c>
      <c r="BP74" s="109">
        <f>'○ Summary (1)'!$AC88</f>
        <v>48245</v>
      </c>
      <c r="BQ74" s="109">
        <f>'○ Summary (1)'!$AC88</f>
        <v>48245</v>
      </c>
      <c r="BR74" s="458">
        <f>'○ Summary (1)'!$AC88</f>
        <v>48245</v>
      </c>
      <c r="BS74" s="283">
        <f>'○ Summary (1)'!$AC88</f>
        <v>48245</v>
      </c>
      <c r="BT74" s="282">
        <f>'○ Summary (1)'!$AF88</f>
        <v>48611</v>
      </c>
      <c r="BU74" s="109">
        <f>'○ Summary (1)'!$AF88</f>
        <v>48611</v>
      </c>
      <c r="BV74" s="109">
        <f>'○ Summary (1)'!$AF88</f>
        <v>48611</v>
      </c>
      <c r="BW74" s="109">
        <f>'○ Summary (1)'!$AF88</f>
        <v>48611</v>
      </c>
      <c r="BX74" s="109">
        <f>'○ Summary (1)'!$AF88</f>
        <v>48611</v>
      </c>
      <c r="BY74" s="458">
        <f>'○ Summary (1)'!$AF88</f>
        <v>48611</v>
      </c>
      <c r="BZ74" s="283">
        <f>'○ Summary (1)'!$AF88</f>
        <v>48611</v>
      </c>
      <c r="CA74" s="109">
        <f>'○ Summary (1)'!AI88</f>
        <v>45323</v>
      </c>
      <c r="CB74" s="109">
        <f>'○ Summary (1)'!AJ88</f>
        <v>45323</v>
      </c>
      <c r="CC74" s="109">
        <f>'○ Summary (1)'!AK88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213</v>
      </c>
      <c r="B75" s="720"/>
      <c r="C75" s="720"/>
      <c r="D75" s="720"/>
      <c r="E75" s="720"/>
      <c r="F75" s="720"/>
      <c r="G75" s="720"/>
      <c r="H75" s="720"/>
      <c r="I75" s="282">
        <f>'○ Summary (1)'!$E89</f>
        <v>45688</v>
      </c>
      <c r="J75" s="109">
        <f>'○ Summary (1)'!$E89</f>
        <v>45688</v>
      </c>
      <c r="K75" s="109">
        <f>'○ Summary (1)'!$E89</f>
        <v>45688</v>
      </c>
      <c r="L75" s="109">
        <f>'○ Summary (1)'!$E89</f>
        <v>45688</v>
      </c>
      <c r="M75" s="109">
        <f>'○ Summary (1)'!$E89</f>
        <v>45688</v>
      </c>
      <c r="N75" s="458">
        <f>'○ Summary (1)'!$E89</f>
        <v>45688</v>
      </c>
      <c r="O75" s="283">
        <f>'○ Summary (1)'!$E89</f>
        <v>45688</v>
      </c>
      <c r="P75" s="282">
        <f>'○ Summary (1)'!$H89</f>
        <v>46053</v>
      </c>
      <c r="Q75" s="109">
        <f>'○ Summary (1)'!$H89</f>
        <v>46053</v>
      </c>
      <c r="R75" s="109">
        <f>'○ Summary (1)'!$H89</f>
        <v>46053</v>
      </c>
      <c r="S75" s="109">
        <f>'○ Summary (1)'!$H89</f>
        <v>46053</v>
      </c>
      <c r="T75" s="109">
        <f>'○ Summary (1)'!$H89</f>
        <v>46053</v>
      </c>
      <c r="U75" s="458">
        <f>'○ Summary (1)'!$H89</f>
        <v>46053</v>
      </c>
      <c r="V75" s="283">
        <f>'○ Summary (1)'!$H89</f>
        <v>46053</v>
      </c>
      <c r="W75" s="282">
        <f>'○ Summary (1)'!$K89</f>
        <v>46418</v>
      </c>
      <c r="X75" s="109">
        <f>'○ Summary (1)'!$K89</f>
        <v>46418</v>
      </c>
      <c r="Y75" s="109">
        <f>'○ Summary (1)'!$K89</f>
        <v>46418</v>
      </c>
      <c r="Z75" s="109">
        <f>'○ Summary (1)'!$K89</f>
        <v>46418</v>
      </c>
      <c r="AA75" s="109">
        <f>'○ Summary (1)'!$K89</f>
        <v>46418</v>
      </c>
      <c r="AB75" s="458">
        <f>'○ Summary (1)'!$K89</f>
        <v>46418</v>
      </c>
      <c r="AC75" s="283">
        <f>'○ Summary (1)'!$K89</f>
        <v>46418</v>
      </c>
      <c r="AD75" s="282">
        <f>'○ Summary (1)'!$N89</f>
        <v>46783</v>
      </c>
      <c r="AE75" s="109">
        <f>'○ Summary (1)'!$N89</f>
        <v>46783</v>
      </c>
      <c r="AF75" s="109">
        <f>'○ Summary (1)'!$N89</f>
        <v>46783</v>
      </c>
      <c r="AG75" s="109">
        <f>'○ Summary (1)'!$N89</f>
        <v>46783</v>
      </c>
      <c r="AH75" s="109">
        <f>'○ Summary (1)'!$N89</f>
        <v>46783</v>
      </c>
      <c r="AI75" s="458">
        <f>'○ Summary (1)'!$N89</f>
        <v>46783</v>
      </c>
      <c r="AJ75" s="283">
        <f>'○ Summary (1)'!$N89</f>
        <v>46783</v>
      </c>
      <c r="AK75" s="282">
        <f>'○ Summary (1)'!$Q89</f>
        <v>47149</v>
      </c>
      <c r="AL75" s="109">
        <f>'○ Summary (1)'!$Q89</f>
        <v>47149</v>
      </c>
      <c r="AM75" s="109">
        <f>'○ Summary (1)'!$Q89</f>
        <v>47149</v>
      </c>
      <c r="AN75" s="109">
        <f>'○ Summary (1)'!$Q89</f>
        <v>47149</v>
      </c>
      <c r="AO75" s="109">
        <f>'○ Summary (1)'!$Q89</f>
        <v>47149</v>
      </c>
      <c r="AP75" s="458">
        <f>'○ Summary (1)'!$Q89</f>
        <v>47149</v>
      </c>
      <c r="AQ75" s="283">
        <f>'○ Summary (1)'!$Q89</f>
        <v>47149</v>
      </c>
      <c r="AR75" s="282">
        <f>'○ Summary (1)'!$T89</f>
        <v>47514</v>
      </c>
      <c r="AS75" s="109">
        <f>'○ Summary (1)'!$T89</f>
        <v>47514</v>
      </c>
      <c r="AT75" s="109">
        <f>'○ Summary (1)'!$T89</f>
        <v>47514</v>
      </c>
      <c r="AU75" s="109">
        <f>'○ Summary (1)'!$T89</f>
        <v>47514</v>
      </c>
      <c r="AV75" s="109">
        <f>'○ Summary (1)'!$T89</f>
        <v>47514</v>
      </c>
      <c r="AW75" s="458">
        <f>'○ Summary (1)'!$T89</f>
        <v>47514</v>
      </c>
      <c r="AX75" s="283">
        <f>'○ Summary (1)'!$T89</f>
        <v>47514</v>
      </c>
      <c r="AY75" s="282">
        <f>'○ Summary (1)'!$W89</f>
        <v>47879</v>
      </c>
      <c r="AZ75" s="109">
        <f>'○ Summary (1)'!$W89</f>
        <v>47879</v>
      </c>
      <c r="BA75" s="109">
        <f>'○ Summary (1)'!$W89</f>
        <v>47879</v>
      </c>
      <c r="BB75" s="109">
        <f>'○ Summary (1)'!$W89</f>
        <v>47879</v>
      </c>
      <c r="BC75" s="109">
        <f>'○ Summary (1)'!$W89</f>
        <v>47879</v>
      </c>
      <c r="BD75" s="458">
        <f>'○ Summary (1)'!$W89</f>
        <v>47879</v>
      </c>
      <c r="BE75" s="283">
        <f>'○ Summary (1)'!$W89</f>
        <v>47879</v>
      </c>
      <c r="BF75" s="282">
        <f>'○ Summary (1)'!$Z89</f>
        <v>48244</v>
      </c>
      <c r="BG75" s="109">
        <f>'○ Summary (1)'!$Z89</f>
        <v>48244</v>
      </c>
      <c r="BH75" s="109">
        <f>'○ Summary (1)'!$Z89</f>
        <v>48244</v>
      </c>
      <c r="BI75" s="109">
        <f>'○ Summary (1)'!$Z89</f>
        <v>48244</v>
      </c>
      <c r="BJ75" s="109">
        <f>'○ Summary (1)'!$Z89</f>
        <v>48244</v>
      </c>
      <c r="BK75" s="458">
        <f>'○ Summary (1)'!$Z89</f>
        <v>48244</v>
      </c>
      <c r="BL75" s="283">
        <f>'○ Summary (1)'!$Z89</f>
        <v>48244</v>
      </c>
      <c r="BM75" s="282">
        <f>'○ Summary (1)'!$AC89</f>
        <v>48610</v>
      </c>
      <c r="BN75" s="109">
        <f>'○ Summary (1)'!$AC89</f>
        <v>48610</v>
      </c>
      <c r="BO75" s="109">
        <f>'○ Summary (1)'!$AC89</f>
        <v>48610</v>
      </c>
      <c r="BP75" s="109">
        <f>'○ Summary (1)'!$AC89</f>
        <v>48610</v>
      </c>
      <c r="BQ75" s="109">
        <f>'○ Summary (1)'!$AC89</f>
        <v>48610</v>
      </c>
      <c r="BR75" s="458">
        <f>'○ Summary (1)'!$AC89</f>
        <v>48610</v>
      </c>
      <c r="BS75" s="283">
        <f>'○ Summary (1)'!$AC89</f>
        <v>48610</v>
      </c>
      <c r="BT75" s="282">
        <f>'○ Summary (1)'!$AF89</f>
        <v>48975</v>
      </c>
      <c r="BU75" s="109">
        <f>'○ Summary (1)'!$AF89</f>
        <v>48975</v>
      </c>
      <c r="BV75" s="109">
        <f>'○ Summary (1)'!$AF89</f>
        <v>48975</v>
      </c>
      <c r="BW75" s="109">
        <f>'○ Summary (1)'!$AF89</f>
        <v>48975</v>
      </c>
      <c r="BX75" s="109">
        <f>'○ Summary (1)'!$AF89</f>
        <v>48975</v>
      </c>
      <c r="BY75" s="458">
        <f>'○ Summary (1)'!$AF89</f>
        <v>48975</v>
      </c>
      <c r="BZ75" s="283">
        <f>'○ Summary (1)'!$AF89</f>
        <v>48975</v>
      </c>
      <c r="CA75" s="109">
        <f>'○ Summary (1)'!AI89</f>
        <v>45688</v>
      </c>
      <c r="CB75" s="109">
        <f>'○ Summary (1)'!AJ89</f>
        <v>45688</v>
      </c>
      <c r="CC75" s="109">
        <f>'○ Summary (1)'!AK89</f>
        <v>45688</v>
      </c>
    </row>
    <row r="76" spans="1:118" s="103" customFormat="1">
      <c r="A76" s="719" t="s">
        <v>204</v>
      </c>
      <c r="B76" s="719"/>
      <c r="C76" s="719"/>
      <c r="D76" s="719"/>
      <c r="E76" s="719"/>
      <c r="F76" s="719"/>
      <c r="G76" s="719"/>
      <c r="H76" s="719"/>
      <c r="I76" s="282">
        <f>'○ Summary (1)'!$E90</f>
        <v>0</v>
      </c>
      <c r="J76" s="109">
        <f>'○ Summary (1)'!$E90</f>
        <v>0</v>
      </c>
      <c r="K76" s="109">
        <f>'○ Summary (1)'!$E90</f>
        <v>0</v>
      </c>
      <c r="L76" s="109">
        <f>'○ Summary (1)'!$E90</f>
        <v>0</v>
      </c>
      <c r="M76" s="109">
        <f>'○ Summary (1)'!$E90</f>
        <v>0</v>
      </c>
      <c r="N76" s="458">
        <f>'○ Summary (1)'!$E90</f>
        <v>0</v>
      </c>
      <c r="O76" s="283">
        <f>'○ Summary (1)'!$E90</f>
        <v>0</v>
      </c>
      <c r="P76" s="282">
        <f>'○ Summary (1)'!$H90</f>
        <v>0</v>
      </c>
      <c r="Q76" s="109">
        <f>'○ Summary (1)'!$H90</f>
        <v>0</v>
      </c>
      <c r="R76" s="109">
        <f>'○ Summary (1)'!$H90</f>
        <v>0</v>
      </c>
      <c r="S76" s="109">
        <f>'○ Summary (1)'!$H90</f>
        <v>0</v>
      </c>
      <c r="T76" s="109">
        <f>'○ Summary (1)'!$H90</f>
        <v>0</v>
      </c>
      <c r="U76" s="458">
        <f>'○ Summary (1)'!$H90</f>
        <v>0</v>
      </c>
      <c r="V76" s="283">
        <f>'○ Summary (1)'!$H90</f>
        <v>0</v>
      </c>
      <c r="W76" s="282">
        <f>'○ Summary (1)'!$K90</f>
        <v>0</v>
      </c>
      <c r="X76" s="109">
        <f>'○ Summary (1)'!$K90</f>
        <v>0</v>
      </c>
      <c r="Y76" s="109">
        <f>'○ Summary (1)'!$K90</f>
        <v>0</v>
      </c>
      <c r="Z76" s="109">
        <f>'○ Summary (1)'!$K90</f>
        <v>0</v>
      </c>
      <c r="AA76" s="109">
        <f>'○ Summary (1)'!$K90</f>
        <v>0</v>
      </c>
      <c r="AB76" s="458">
        <f>'○ Summary (1)'!$K90</f>
        <v>0</v>
      </c>
      <c r="AC76" s="283">
        <f>'○ Summary (1)'!$K90</f>
        <v>0</v>
      </c>
      <c r="AD76" s="282">
        <f>'○ Summary (1)'!$N90</f>
        <v>0</v>
      </c>
      <c r="AE76" s="109">
        <f>'○ Summary (1)'!$N90</f>
        <v>0</v>
      </c>
      <c r="AF76" s="109">
        <f>'○ Summary (1)'!$N90</f>
        <v>0</v>
      </c>
      <c r="AG76" s="109">
        <f>'○ Summary (1)'!$N90</f>
        <v>0</v>
      </c>
      <c r="AH76" s="109">
        <f>'○ Summary (1)'!$N90</f>
        <v>0</v>
      </c>
      <c r="AI76" s="458">
        <f>'○ Summary (1)'!$N90</f>
        <v>0</v>
      </c>
      <c r="AJ76" s="283">
        <f>'○ Summary (1)'!$N90</f>
        <v>0</v>
      </c>
      <c r="AK76" s="282">
        <f>'○ Summary (1)'!$Q90</f>
        <v>0</v>
      </c>
      <c r="AL76" s="109">
        <f>'○ Summary (1)'!$Q90</f>
        <v>0</v>
      </c>
      <c r="AM76" s="109">
        <f>'○ Summary (1)'!$Q90</f>
        <v>0</v>
      </c>
      <c r="AN76" s="109">
        <f>'○ Summary (1)'!$Q90</f>
        <v>0</v>
      </c>
      <c r="AO76" s="109">
        <f>'○ Summary (1)'!$Q90</f>
        <v>0</v>
      </c>
      <c r="AP76" s="458">
        <f>'○ Summary (1)'!$Q90</f>
        <v>0</v>
      </c>
      <c r="AQ76" s="283">
        <f>'○ Summary (1)'!$Q90</f>
        <v>0</v>
      </c>
      <c r="AR76" s="282">
        <f>'○ Summary (1)'!$T90</f>
        <v>0</v>
      </c>
      <c r="AS76" s="109">
        <f>'○ Summary (1)'!$T90</f>
        <v>0</v>
      </c>
      <c r="AT76" s="109">
        <f>'○ Summary (1)'!$T90</f>
        <v>0</v>
      </c>
      <c r="AU76" s="109">
        <f>'○ Summary (1)'!$T90</f>
        <v>0</v>
      </c>
      <c r="AV76" s="109">
        <f>'○ Summary (1)'!$T90</f>
        <v>0</v>
      </c>
      <c r="AW76" s="458">
        <f>'○ Summary (1)'!$T90</f>
        <v>0</v>
      </c>
      <c r="AX76" s="283">
        <f>'○ Summary (1)'!$T90</f>
        <v>0</v>
      </c>
      <c r="AY76" s="282">
        <f>'○ Summary (1)'!$W90</f>
        <v>0</v>
      </c>
      <c r="AZ76" s="109">
        <f>'○ Summary (1)'!$W90</f>
        <v>0</v>
      </c>
      <c r="BA76" s="109">
        <f>'○ Summary (1)'!$W90</f>
        <v>0</v>
      </c>
      <c r="BB76" s="109">
        <f>'○ Summary (1)'!$W90</f>
        <v>0</v>
      </c>
      <c r="BC76" s="109">
        <f>'○ Summary (1)'!$W90</f>
        <v>0</v>
      </c>
      <c r="BD76" s="458">
        <f>'○ Summary (1)'!$W90</f>
        <v>0</v>
      </c>
      <c r="BE76" s="283">
        <f>'○ Summary (1)'!$W90</f>
        <v>0</v>
      </c>
      <c r="BF76" s="282">
        <f>'○ Summary (1)'!$Z90</f>
        <v>0</v>
      </c>
      <c r="BG76" s="109">
        <f>'○ Summary (1)'!$Z90</f>
        <v>0</v>
      </c>
      <c r="BH76" s="109">
        <f>'○ Summary (1)'!$Z90</f>
        <v>0</v>
      </c>
      <c r="BI76" s="109">
        <f>'○ Summary (1)'!$Z90</f>
        <v>0</v>
      </c>
      <c r="BJ76" s="109">
        <f>'○ Summary (1)'!$Z90</f>
        <v>0</v>
      </c>
      <c r="BK76" s="458">
        <f>'○ Summary (1)'!$Z90</f>
        <v>0</v>
      </c>
      <c r="BL76" s="283">
        <f>'○ Summary (1)'!$Z90</f>
        <v>0</v>
      </c>
      <c r="BM76" s="282">
        <f>'○ Summary (1)'!$AC90</f>
        <v>0</v>
      </c>
      <c r="BN76" s="109">
        <f>'○ Summary (1)'!$AC90</f>
        <v>0</v>
      </c>
      <c r="BO76" s="109">
        <f>'○ Summary (1)'!$AC90</f>
        <v>0</v>
      </c>
      <c r="BP76" s="109">
        <f>'○ Summary (1)'!$AC90</f>
        <v>0</v>
      </c>
      <c r="BQ76" s="109">
        <f>'○ Summary (1)'!$AC90</f>
        <v>0</v>
      </c>
      <c r="BR76" s="458">
        <f>'○ Summary (1)'!$AC90</f>
        <v>0</v>
      </c>
      <c r="BS76" s="283">
        <f>'○ Summary (1)'!$AC90</f>
        <v>0</v>
      </c>
      <c r="BT76" s="282">
        <f>'○ Summary (1)'!$AF90</f>
        <v>0</v>
      </c>
      <c r="BU76" s="109">
        <f>'○ Summary (1)'!$AF90</f>
        <v>0</v>
      </c>
      <c r="BV76" s="109">
        <f>'○ Summary (1)'!$AF90</f>
        <v>0</v>
      </c>
      <c r="BW76" s="109">
        <f>'○ Summary (1)'!$AF90</f>
        <v>0</v>
      </c>
      <c r="BX76" s="109">
        <f>'○ Summary (1)'!$AF90</f>
        <v>0</v>
      </c>
      <c r="BY76" s="458">
        <f>'○ Summary (1)'!$AF90</f>
        <v>0</v>
      </c>
      <c r="BZ76" s="283">
        <f>'○ Summary (1)'!$AF90</f>
        <v>0</v>
      </c>
      <c r="CA76" s="109">
        <f>'○ Summary (1)'!AI90</f>
        <v>0</v>
      </c>
      <c r="CB76" s="109">
        <f>'○ Summary (1)'!AJ90</f>
        <v>0</v>
      </c>
      <c r="CC76" s="109">
        <f>'○ Summary (1)'!AK90</f>
        <v>0</v>
      </c>
    </row>
    <row r="77" spans="1:118" s="103" customFormat="1" ht="16.5" thickBot="1">
      <c r="A77" s="721" t="s">
        <v>214</v>
      </c>
      <c r="B77" s="721"/>
      <c r="C77" s="721"/>
      <c r="D77" s="721"/>
      <c r="E77" s="721"/>
      <c r="F77" s="721"/>
      <c r="G77" s="721"/>
      <c r="H77" s="721"/>
      <c r="I77" s="284">
        <f>'○ Summary (1)'!$E91</f>
        <v>0</v>
      </c>
      <c r="J77" s="285">
        <f>'○ Summary (1)'!$E91</f>
        <v>0</v>
      </c>
      <c r="K77" s="285">
        <f>'○ Summary (1)'!$E91</f>
        <v>0</v>
      </c>
      <c r="L77" s="285">
        <f>'○ Summary (1)'!$E91</f>
        <v>0</v>
      </c>
      <c r="M77" s="285">
        <f>'○ Summary (1)'!$E91</f>
        <v>0</v>
      </c>
      <c r="N77" s="459">
        <f>'○ Summary (1)'!$E91</f>
        <v>0</v>
      </c>
      <c r="O77" s="286">
        <f>'○ Summary (1)'!$E91</f>
        <v>0</v>
      </c>
      <c r="P77" s="284">
        <f>'○ Summary (1)'!$H91</f>
        <v>0</v>
      </c>
      <c r="Q77" s="285">
        <f>'○ Summary (1)'!$H91</f>
        <v>0</v>
      </c>
      <c r="R77" s="285">
        <f>'○ Summary (1)'!$H91</f>
        <v>0</v>
      </c>
      <c r="S77" s="285">
        <f>'○ Summary (1)'!$H91</f>
        <v>0</v>
      </c>
      <c r="T77" s="285">
        <f>'○ Summary (1)'!$H91</f>
        <v>0</v>
      </c>
      <c r="U77" s="459">
        <f>'○ Summary (1)'!$H91</f>
        <v>0</v>
      </c>
      <c r="V77" s="286">
        <f>'○ Summary (1)'!$H91</f>
        <v>0</v>
      </c>
      <c r="W77" s="284">
        <f>'○ Summary (1)'!$K91</f>
        <v>0</v>
      </c>
      <c r="X77" s="285">
        <f>'○ Summary (1)'!$K91</f>
        <v>0</v>
      </c>
      <c r="Y77" s="285">
        <f>'○ Summary (1)'!$K91</f>
        <v>0</v>
      </c>
      <c r="Z77" s="285">
        <f>'○ Summary (1)'!$K91</f>
        <v>0</v>
      </c>
      <c r="AA77" s="285">
        <f>'○ Summary (1)'!$K91</f>
        <v>0</v>
      </c>
      <c r="AB77" s="459">
        <f>'○ Summary (1)'!$K91</f>
        <v>0</v>
      </c>
      <c r="AC77" s="286">
        <f>'○ Summary (1)'!$K91</f>
        <v>0</v>
      </c>
      <c r="AD77" s="284">
        <f>'○ Summary (1)'!$N91</f>
        <v>0</v>
      </c>
      <c r="AE77" s="285">
        <f>'○ Summary (1)'!$N91</f>
        <v>0</v>
      </c>
      <c r="AF77" s="285">
        <f>'○ Summary (1)'!$N91</f>
        <v>0</v>
      </c>
      <c r="AG77" s="285">
        <f>'○ Summary (1)'!$N91</f>
        <v>0</v>
      </c>
      <c r="AH77" s="285">
        <f>'○ Summary (1)'!$N91</f>
        <v>0</v>
      </c>
      <c r="AI77" s="459">
        <f>'○ Summary (1)'!$N91</f>
        <v>0</v>
      </c>
      <c r="AJ77" s="286">
        <f>'○ Summary (1)'!$N91</f>
        <v>0</v>
      </c>
      <c r="AK77" s="284">
        <f>'○ Summary (1)'!$Q91</f>
        <v>0</v>
      </c>
      <c r="AL77" s="285">
        <f>'○ Summary (1)'!$Q91</f>
        <v>0</v>
      </c>
      <c r="AM77" s="285">
        <f>'○ Summary (1)'!$Q91</f>
        <v>0</v>
      </c>
      <c r="AN77" s="285">
        <f>'○ Summary (1)'!$Q91</f>
        <v>0</v>
      </c>
      <c r="AO77" s="285">
        <f>'○ Summary (1)'!$Q91</f>
        <v>0</v>
      </c>
      <c r="AP77" s="459">
        <f>'○ Summary (1)'!$Q91</f>
        <v>0</v>
      </c>
      <c r="AQ77" s="286">
        <f>'○ Summary (1)'!$Q91</f>
        <v>0</v>
      </c>
      <c r="AR77" s="284">
        <f>'○ Summary (1)'!$T91</f>
        <v>0</v>
      </c>
      <c r="AS77" s="285">
        <f>'○ Summary (1)'!$T91</f>
        <v>0</v>
      </c>
      <c r="AT77" s="285">
        <f>'○ Summary (1)'!$T91</f>
        <v>0</v>
      </c>
      <c r="AU77" s="285">
        <f>'○ Summary (1)'!$T91</f>
        <v>0</v>
      </c>
      <c r="AV77" s="285">
        <f>'○ Summary (1)'!$T91</f>
        <v>0</v>
      </c>
      <c r="AW77" s="459">
        <f>'○ Summary (1)'!$T91</f>
        <v>0</v>
      </c>
      <c r="AX77" s="286">
        <f>'○ Summary (1)'!$T91</f>
        <v>0</v>
      </c>
      <c r="AY77" s="284">
        <f>'○ Summary (1)'!$W91</f>
        <v>0</v>
      </c>
      <c r="AZ77" s="285">
        <f>'○ Summary (1)'!$W91</f>
        <v>0</v>
      </c>
      <c r="BA77" s="285">
        <f>'○ Summary (1)'!$W91</f>
        <v>0</v>
      </c>
      <c r="BB77" s="285">
        <f>'○ Summary (1)'!$W91</f>
        <v>0</v>
      </c>
      <c r="BC77" s="285">
        <f>'○ Summary (1)'!$W91</f>
        <v>0</v>
      </c>
      <c r="BD77" s="459">
        <f>'○ Summary (1)'!$W91</f>
        <v>0</v>
      </c>
      <c r="BE77" s="286">
        <f>'○ Summary (1)'!$W91</f>
        <v>0</v>
      </c>
      <c r="BF77" s="284">
        <f>'○ Summary (1)'!$Z91</f>
        <v>0</v>
      </c>
      <c r="BG77" s="285">
        <f>'○ Summary (1)'!$Z91</f>
        <v>0</v>
      </c>
      <c r="BH77" s="285">
        <f>'○ Summary (1)'!$Z91</f>
        <v>0</v>
      </c>
      <c r="BI77" s="285">
        <f>'○ Summary (1)'!$Z91</f>
        <v>0</v>
      </c>
      <c r="BJ77" s="285">
        <f>'○ Summary (1)'!$Z91</f>
        <v>0</v>
      </c>
      <c r="BK77" s="459">
        <f>'○ Summary (1)'!$Z91</f>
        <v>0</v>
      </c>
      <c r="BL77" s="286">
        <f>'○ Summary (1)'!$Z91</f>
        <v>0</v>
      </c>
      <c r="BM77" s="284">
        <f>'○ Summary (1)'!$AC91</f>
        <v>0</v>
      </c>
      <c r="BN77" s="285">
        <f>'○ Summary (1)'!$AC91</f>
        <v>0</v>
      </c>
      <c r="BO77" s="285">
        <f>'○ Summary (1)'!$AC91</f>
        <v>0</v>
      </c>
      <c r="BP77" s="285">
        <f>'○ Summary (1)'!$AC91</f>
        <v>0</v>
      </c>
      <c r="BQ77" s="285">
        <f>'○ Summary (1)'!$AC91</f>
        <v>0</v>
      </c>
      <c r="BR77" s="459">
        <f>'○ Summary (1)'!$AC91</f>
        <v>0</v>
      </c>
      <c r="BS77" s="286">
        <f>'○ Summary (1)'!$AC91</f>
        <v>0</v>
      </c>
      <c r="BT77" s="284">
        <f>'○ Summary (1)'!$AF91</f>
        <v>0</v>
      </c>
      <c r="BU77" s="285">
        <f>'○ Summary (1)'!$AF91</f>
        <v>0</v>
      </c>
      <c r="BV77" s="285">
        <f>'○ Summary (1)'!$AF91</f>
        <v>0</v>
      </c>
      <c r="BW77" s="285">
        <f>'○ Summary (1)'!$AF91</f>
        <v>0</v>
      </c>
      <c r="BX77" s="285">
        <f>'○ Summary (1)'!$AF91</f>
        <v>0</v>
      </c>
      <c r="BY77" s="459">
        <f>'○ Summary (1)'!$AF91</f>
        <v>0</v>
      </c>
      <c r="BZ77" s="286">
        <f>'○ Summary (1)'!$AF91</f>
        <v>0</v>
      </c>
      <c r="CA77" s="265"/>
      <c r="CB77" s="265"/>
      <c r="CC77" s="266"/>
    </row>
    <row r="78" spans="1:118" s="410" customFormat="1">
      <c r="A78" s="778" t="s">
        <v>358</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C8:H8"/>
    <mergeCell ref="A16:H16"/>
    <mergeCell ref="A17:H17"/>
    <mergeCell ref="A18:H18"/>
    <mergeCell ref="A19:H19"/>
    <mergeCell ref="A20:H20"/>
    <mergeCell ref="A21:H21"/>
    <mergeCell ref="B3:H3"/>
    <mergeCell ref="B4:H4"/>
    <mergeCell ref="B5:H5"/>
    <mergeCell ref="B6:H6"/>
    <mergeCell ref="B7:H7"/>
    <mergeCell ref="A9:H13"/>
    <mergeCell ref="A14:H14"/>
    <mergeCell ref="A15:H15"/>
    <mergeCell ref="I57:L57"/>
    <mergeCell ref="P57:S57"/>
    <mergeCell ref="W57:Z57"/>
    <mergeCell ref="I8:O8"/>
    <mergeCell ref="K10:L12"/>
    <mergeCell ref="I10:J12"/>
    <mergeCell ref="P9:V9"/>
    <mergeCell ref="P10:Q12"/>
    <mergeCell ref="R10:S12"/>
    <mergeCell ref="W8:AC8"/>
    <mergeCell ref="P8:V8"/>
    <mergeCell ref="AD10:AE12"/>
    <mergeCell ref="AF10:AG12"/>
    <mergeCell ref="AK8:AQ8"/>
    <mergeCell ref="AR8:AX8"/>
    <mergeCell ref="AY8:BE8"/>
    <mergeCell ref="BF8:BL8"/>
    <mergeCell ref="BM8:BS8"/>
    <mergeCell ref="AY10:AZ12"/>
    <mergeCell ref="BT58:BV58"/>
    <mergeCell ref="BF58:BH58"/>
    <mergeCell ref="BM58:BO58"/>
    <mergeCell ref="BF57:BI57"/>
    <mergeCell ref="BM57:BP57"/>
    <mergeCell ref="BT57:BW57"/>
    <mergeCell ref="BA10:BB12"/>
    <mergeCell ref="BT9:BZ9"/>
    <mergeCell ref="AD8:AJ8"/>
    <mergeCell ref="BT6:BV6"/>
    <mergeCell ref="I58:K58"/>
    <mergeCell ref="P58:R58"/>
    <mergeCell ref="W58:Y58"/>
    <mergeCell ref="W9:AC9"/>
    <mergeCell ref="I9:O9"/>
    <mergeCell ref="W10:X12"/>
    <mergeCell ref="Y10:Z12"/>
    <mergeCell ref="AD9:AJ9"/>
    <mergeCell ref="AR9:AX9"/>
    <mergeCell ref="AR10:AS12"/>
    <mergeCell ref="AT10:AU12"/>
    <mergeCell ref="AK9:AQ9"/>
    <mergeCell ref="AK10:AL12"/>
    <mergeCell ref="AM10:AN12"/>
    <mergeCell ref="AY9:BE9"/>
    <mergeCell ref="AR58:AT58"/>
    <mergeCell ref="AY58:BA58"/>
    <mergeCell ref="AR57:AU57"/>
    <mergeCell ref="AY57:BB57"/>
    <mergeCell ref="AD58:AF58"/>
    <mergeCell ref="AK58:AM58"/>
    <mergeCell ref="AD57:AG57"/>
    <mergeCell ref="AK57:AN57"/>
    <mergeCell ref="CA9:CC9"/>
    <mergeCell ref="BT10:BU12"/>
    <mergeCell ref="BV10:BW12"/>
    <mergeCell ref="BF10:BG12"/>
    <mergeCell ref="BH10:BI12"/>
    <mergeCell ref="BF9:BL9"/>
    <mergeCell ref="BM9:BS9"/>
    <mergeCell ref="BM10:BN12"/>
    <mergeCell ref="BO10:BP12"/>
    <mergeCell ref="A27:H27"/>
    <mergeCell ref="A28:H28"/>
    <mergeCell ref="A29:H29"/>
    <mergeCell ref="A30:H30"/>
    <mergeCell ref="A31:H31"/>
    <mergeCell ref="A22:H22"/>
    <mergeCell ref="A23:H23"/>
    <mergeCell ref="A24:H24"/>
    <mergeCell ref="A25:H25"/>
    <mergeCell ref="A26:H26"/>
    <mergeCell ref="A37:H37"/>
    <mergeCell ref="A38:H38"/>
    <mergeCell ref="A39:H39"/>
    <mergeCell ref="A40:H40"/>
    <mergeCell ref="A41:H41"/>
    <mergeCell ref="A32:H32"/>
    <mergeCell ref="A33:H33"/>
    <mergeCell ref="A34:H34"/>
    <mergeCell ref="A35:H35"/>
    <mergeCell ref="A36:H36"/>
    <mergeCell ref="A47:H47"/>
    <mergeCell ref="A48:H48"/>
    <mergeCell ref="A49:H49"/>
    <mergeCell ref="A50:H50"/>
    <mergeCell ref="A51:H51"/>
    <mergeCell ref="A42:H42"/>
    <mergeCell ref="A43:H43"/>
    <mergeCell ref="A44:H44"/>
    <mergeCell ref="A45:H45"/>
    <mergeCell ref="A46:H46"/>
    <mergeCell ref="A61:H61"/>
    <mergeCell ref="A57:H57"/>
    <mergeCell ref="A58:H58"/>
    <mergeCell ref="A59:H59"/>
    <mergeCell ref="A60:H60"/>
    <mergeCell ref="A52:H52"/>
    <mergeCell ref="A53:H53"/>
    <mergeCell ref="A54:H54"/>
    <mergeCell ref="A55:H55"/>
    <mergeCell ref="A56:H56"/>
  </mergeCells>
  <phoneticPr fontId="0" type="noConversion"/>
  <conditionalFormatting sqref="I14:I56 P14:P56 W14:W56 AD14:AD56 AK14:AK56 AR14:AR56 AY14:AY56 BF14:BF56 BM14:BM56 BT14:BT56">
    <cfRule type="expression" dxfId="399" priority="190">
      <formula>AND(I14&gt;0,I14&lt;I$78)</formula>
    </cfRule>
  </conditionalFormatting>
  <conditionalFormatting sqref="I14:K56 P14:R56 W14:Y56 AD14:AF56 AK14:AM56 AR14:AT56 AY14:BA56 BF14:BH56 BM14:BO56 BT14:BV56">
    <cfRule type="expression" dxfId="398" priority="25">
      <formula>$A14=""</formula>
    </cfRule>
    <cfRule type="containsBlanks" dxfId="397" priority="165">
      <formula>LEN(TRIM(I14))=0</formula>
    </cfRule>
  </conditionalFormatting>
  <conditionalFormatting sqref="I58:BW61">
    <cfRule type="expression" dxfId="395" priority="8">
      <formula>I$76&gt;I$75</formula>
    </cfRule>
  </conditionalFormatting>
  <conditionalFormatting sqref="I14:BZ56 I57 M57:P57 W57 AD57 AK57 AR57 AY57 BF57 BM57 BT57 T57:V61 AA57:AC61 AH57:AJ61 AO57:AQ61 AV57:AX61 BC57:BE61 BJ57:BL61 BQ57:BS61 BX57:BZ61">
    <cfRule type="expression" dxfId="394" priority="6">
      <formula>I$76&gt;I$75</formula>
    </cfRule>
  </conditionalFormatting>
  <conditionalFormatting sqref="M59 O59 T59 V59 AA59 AC59 AH59 AJ59 AO59 AQ59 AV59 AX59 BC59 BE59 BJ59 BL59 BQ59 BS59 BX59 BZ59">
    <cfRule type="containsBlanks" dxfId="393" priority="163">
      <formula>LEN(TRIM(M59))=0</formula>
    </cfRule>
  </conditionalFormatting>
  <conditionalFormatting sqref="BX60">
    <cfRule type="expression" dxfId="391" priority="4">
      <formula>BX$76&gt;BX$75</formula>
    </cfRule>
  </conditionalFormatting>
  <conditionalFormatting sqref="BZ60">
    <cfRule type="expression" dxfId="388" priority="2">
      <formula>BZ$76&gt;BZ$75</formula>
    </cfRule>
  </conditionalFormatting>
  <dataValidations count="1">
    <dataValidation type="decimal" allowBlank="1" showInputMessage="1" showErrorMessage="1" error="Cannot Exceed 100%" sqref="K14:K56 R14:R56 Y14:Y56 AF14:AF56 AM14:AM56 AT14:AT56 BA14:BA56 BH14:BH56 BO14:BO56 BV14:BV56" xr:uid="{A289F3D9-5318-4C5B-9C6D-696BBE151079}">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ignoredErrors>
    <ignoredError sqref="N60 BY60 BK60 BR60 BD60 AW60 AP60 AI60 AB60 U60"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7" id="{399219CD-C8A5-437F-B738-A0DE8497E02B}">
            <xm:f>I$73&gt;'○ Summary (1)'!$D$6</xm:f>
            <x14:dxf>
              <fill>
                <patternFill>
                  <bgColor theme="0" tint="-0.499984740745262"/>
                </patternFill>
              </fill>
            </x14:dxf>
          </x14:cfRule>
          <xm:sqref>I58:BW61</xm:sqref>
        </x14:conditionalFormatting>
        <x14:conditionalFormatting xmlns:xm="http://schemas.microsoft.com/office/excel/2006/main">
          <x14:cfRule type="expression" priority="3" id="{1F8A6AD7-F70A-4DD0-86E9-6641C42C1AE4}">
            <xm:f>BX$73&gt;'○ Summary (1)'!$D$6</xm:f>
            <x14:dxf>
              <fill>
                <patternFill>
                  <bgColor theme="0" tint="-0.499984740745262"/>
                </patternFill>
              </fill>
            </x14:dxf>
          </x14:cfRule>
          <xm:sqref>BX60</xm:sqref>
        </x14:conditionalFormatting>
        <x14:conditionalFormatting xmlns:xm="http://schemas.microsoft.com/office/excel/2006/main">
          <x14:cfRule type="expression" priority="5" id="{6CE44949-F5E6-4123-95D6-18747CFBE5A7}">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F209F87C-8FAC-4A35-8F4A-A0F2C09A5505}">
            <xm:f>BZ$73&gt;'○ Summary (1)'!$D$6</xm:f>
            <x14:dxf>
              <fill>
                <patternFill>
                  <bgColor theme="0" tint="-0.499984740745262"/>
                </patternFill>
              </fill>
            </x14:dxf>
          </x14:cfRule>
          <xm:sqref>BZ60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25"/>
  <sheetViews>
    <sheetView showGridLines="0" showZeros="0" zoomScaleNormal="100" workbookViewId="0">
      <selection activeCell="A43" sqref="A26:XFD43"/>
    </sheetView>
  </sheetViews>
  <sheetFormatPr defaultColWidth="9.85546875" defaultRowHeight="12.75" outlineLevelCol="1"/>
  <cols>
    <col min="1" max="1" width="45.5703125" style="460" customWidth="1"/>
    <col min="2" max="3" width="14.7109375" style="460" hidden="1" customWidth="1" outlineLevel="1"/>
    <col min="4" max="4" width="14.7109375" style="460" customWidth="1" collapsed="1"/>
    <col min="5" max="6" width="14.7109375" style="460" hidden="1" customWidth="1" outlineLevel="1"/>
    <col min="7" max="7" width="14.7109375" style="460" hidden="1" customWidth="1" collapsed="1"/>
    <col min="8" max="9" width="14.7109375" style="460" hidden="1" customWidth="1" outlineLevel="1"/>
    <col min="10" max="10" width="14.7109375" style="460" hidden="1" customWidth="1" collapsed="1"/>
    <col min="11" max="12" width="14.7109375" style="460" hidden="1" customWidth="1" outlineLevel="1"/>
    <col min="13" max="13" width="14.7109375" style="460" hidden="1" customWidth="1" collapsed="1"/>
    <col min="14" max="15" width="14.7109375" style="460" hidden="1" customWidth="1" outlineLevel="1"/>
    <col min="16" max="16" width="14.7109375" style="460" hidden="1" customWidth="1" collapsed="1"/>
    <col min="17" max="18" width="14.7109375" style="460" hidden="1" customWidth="1" outlineLevel="1"/>
    <col min="19" max="19" width="14.7109375" style="460" hidden="1" customWidth="1" collapsed="1"/>
    <col min="20" max="21" width="14.7109375" style="460" hidden="1" customWidth="1" outlineLevel="1"/>
    <col min="22" max="22" width="14.7109375" style="460" hidden="1" customWidth="1" collapsed="1"/>
    <col min="23" max="24" width="14.7109375" style="460" hidden="1" customWidth="1" outlineLevel="1"/>
    <col min="25" max="25" width="14.7109375" style="460" hidden="1" customWidth="1" collapsed="1"/>
    <col min="26" max="27" width="14.7109375" style="460" hidden="1" customWidth="1" outlineLevel="1"/>
    <col min="28" max="28" width="14.7109375" style="460" hidden="1" customWidth="1" collapsed="1"/>
    <col min="29" max="30" width="14.7109375" style="460" hidden="1" customWidth="1" outlineLevel="1"/>
    <col min="31" max="31" width="14.7109375" style="460" hidden="1" customWidth="1" collapsed="1"/>
    <col min="32" max="33" width="13.5703125" hidden="1" customWidth="1"/>
    <col min="34" max="34" width="13.28515625" hidden="1" customWidth="1"/>
    <col min="35" max="35" width="2.28515625" style="460" customWidth="1"/>
    <col min="36" max="36" width="13.28515625" style="460" customWidth="1"/>
    <col min="37" max="37" width="2.28515625" style="460" customWidth="1"/>
    <col min="38" max="38" width="10.28515625" style="460" customWidth="1"/>
    <col min="39" max="16384" width="9.85546875" style="460"/>
  </cols>
  <sheetData>
    <row r="1" spans="1:34" customFormat="1" ht="15.75">
      <c r="A1" s="106" t="str">
        <f>'○ Summary (1)'!A1</f>
        <v>DEPARTMENT OF HOMELESSNESS AND SUPPORTIVE HOUSING</v>
      </c>
      <c r="B1" s="98"/>
      <c r="C1" s="98"/>
      <c r="D1" s="98"/>
      <c r="E1" s="98"/>
      <c r="F1" s="98"/>
      <c r="AH1" s="651"/>
    </row>
    <row r="2" spans="1:34" customFormat="1" ht="15.75">
      <c r="A2" s="106" t="s">
        <v>281</v>
      </c>
      <c r="B2" s="106"/>
      <c r="C2" s="106"/>
      <c r="D2" s="100"/>
      <c r="E2" s="98"/>
      <c r="F2" s="101"/>
    </row>
    <row r="3" spans="1:34" customFormat="1" ht="15" customHeight="1">
      <c r="A3" s="112" t="s">
        <v>204</v>
      </c>
      <c r="B3" s="1248">
        <f>'○ Summary (1)'!B3</f>
        <v>0</v>
      </c>
      <c r="C3" s="1248"/>
      <c r="D3" s="1248"/>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customFormat="1" ht="15" customHeight="1">
      <c r="A4" s="113" t="str">
        <f>'○ Summary (1)'!A7</f>
        <v>Provider Name</v>
      </c>
      <c r="B4" s="1249">
        <f>'○ Summary (1)'!B7</f>
        <v>0</v>
      </c>
      <c r="C4" s="1249"/>
      <c r="D4" s="1249"/>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customFormat="1" ht="15" customHeight="1">
      <c r="A5" s="113" t="str">
        <f>'○ Summary (1)'!A8</f>
        <v>Program</v>
      </c>
      <c r="B5" s="1249" t="str">
        <f>'○ Summary (1)'!B8</f>
        <v>RFP #141 - Shelter Transportation</v>
      </c>
      <c r="C5" s="1249"/>
      <c r="D5" s="1249"/>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customFormat="1" ht="15.75" hidden="1">
      <c r="A6" s="113" t="str">
        <f>'○ Summary (1)'!A9</f>
        <v>F$P Contract ID#</v>
      </c>
      <c r="B6" s="1250">
        <f>'○ Summary (1)'!B9</f>
        <v>0</v>
      </c>
      <c r="C6" s="1250"/>
      <c r="D6" s="1250"/>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customFormat="1" ht="15.75">
      <c r="A7" s="113" t="s">
        <v>262</v>
      </c>
      <c r="B7" s="1251" t="str">
        <f>'○ Summary (1)'!B12</f>
        <v>RFP #141 Shelter Ancillary Services</v>
      </c>
      <c r="C7" s="1251"/>
      <c r="D7" s="1251"/>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customFormat="1" ht="13.5" thickBot="1">
      <c r="A8" s="56"/>
      <c r="B8" s="59"/>
      <c r="C8" s="790" t="str">
        <f>'○ Summary (1)'!F17</f>
        <v xml:space="preserve"> </v>
      </c>
      <c r="D8" s="60"/>
      <c r="E8" s="60"/>
      <c r="F8" s="60" t="str">
        <f>'○ Summary (1)'!I17</f>
        <v xml:space="preserve"> </v>
      </c>
      <c r="G8" s="60"/>
      <c r="H8" s="60"/>
      <c r="I8" s="60" t="str">
        <f>'○ Summary (1)'!L17</f>
        <v xml:space="preserve"> </v>
      </c>
      <c r="J8" s="60"/>
      <c r="K8" s="60"/>
      <c r="L8" s="60" t="str">
        <f>'○ Summary (1)'!O17</f>
        <v xml:space="preserve"> </v>
      </c>
      <c r="M8" s="60"/>
      <c r="N8" s="60"/>
      <c r="O8" s="60" t="str">
        <f>'○ Summary (1)'!R17</f>
        <v xml:space="preserve"> </v>
      </c>
      <c r="P8" s="60"/>
      <c r="Q8" s="60"/>
      <c r="R8" s="60" t="str">
        <f>'○ Summary (1)'!U17</f>
        <v xml:space="preserve"> </v>
      </c>
      <c r="S8" s="60"/>
      <c r="T8" s="60"/>
      <c r="U8" s="60" t="str">
        <f>'○ Summary (1)'!X17</f>
        <v xml:space="preserve"> </v>
      </c>
      <c r="V8" s="60"/>
      <c r="W8" s="60"/>
      <c r="X8" s="60" t="str">
        <f>'○ Summary (1)'!AA17</f>
        <v xml:space="preserve"> </v>
      </c>
      <c r="Y8" s="60"/>
      <c r="Z8" s="60"/>
      <c r="AA8" s="60" t="str">
        <f>'○ Summary (1)'!AD17</f>
        <v xml:space="preserve"> </v>
      </c>
      <c r="AB8" s="60"/>
      <c r="AC8" s="60"/>
      <c r="AD8" s="60" t="str">
        <f>'○ Summary (1)'!AG17</f>
        <v xml:space="preserve"> </v>
      </c>
    </row>
    <row r="9" spans="1:34" customFormat="1" ht="24.75" customHeight="1">
      <c r="B9" s="1218" t="str">
        <f>'○ Summary (1)'!E18</f>
        <v>Year 1</v>
      </c>
      <c r="C9" s="1219"/>
      <c r="D9" s="1220"/>
      <c r="E9" s="1221" t="str">
        <f>'○ Summary (1)'!H18</f>
        <v>Year 2</v>
      </c>
      <c r="F9" s="1222"/>
      <c r="G9" s="1223"/>
      <c r="H9" s="1224" t="str">
        <f>'○ Summary (1)'!K18</f>
        <v>Year 3</v>
      </c>
      <c r="I9" s="1225"/>
      <c r="J9" s="1226"/>
      <c r="K9" s="1227" t="str">
        <f>'○ Summary (1)'!N18</f>
        <v>Year 4</v>
      </c>
      <c r="L9" s="1228"/>
      <c r="M9" s="1229"/>
      <c r="N9" s="1230" t="str">
        <f>'○ Summary (1)'!Q18</f>
        <v>Year 5</v>
      </c>
      <c r="O9" s="1231"/>
      <c r="P9" s="1232"/>
      <c r="Q9" s="1233" t="str">
        <f>'○ Summary (1)'!T18</f>
        <v>Year 6</v>
      </c>
      <c r="R9" s="1234"/>
      <c r="S9" s="1235"/>
      <c r="T9" s="1236" t="str">
        <f>'○ Summary (1)'!W18</f>
        <v>Year 7</v>
      </c>
      <c r="U9" s="1237"/>
      <c r="V9" s="1238"/>
      <c r="W9" s="1239" t="str">
        <f>'○ Summary (1)'!Z18</f>
        <v>Year 8</v>
      </c>
      <c r="X9" s="1240"/>
      <c r="Y9" s="1241"/>
      <c r="Z9" s="1242" t="str">
        <f>'○ Summary (1)'!AC18</f>
        <v>Year 9</v>
      </c>
      <c r="AA9" s="1243"/>
      <c r="AB9" s="1244"/>
      <c r="AC9" s="1245" t="str">
        <f>'○ Summary (1)'!AF18</f>
        <v>Year 10</v>
      </c>
      <c r="AD9" s="1246"/>
      <c r="AE9" s="1247"/>
      <c r="AF9" s="1215" t="s">
        <v>240</v>
      </c>
      <c r="AG9" s="1216"/>
      <c r="AH9" s="1217"/>
    </row>
    <row r="10" spans="1:34" s="22" customFormat="1" ht="27" hidden="1" customHeight="1">
      <c r="B10" s="791" t="str">
        <f>'○ Salary Detail (1)'!M10</f>
        <v>2/1/2024 - 1/31/2025</v>
      </c>
      <c r="C10" s="792" t="str">
        <f>'○ Salary Detail (1)'!N10</f>
        <v>2/1/2024 - 1/31/2025</v>
      </c>
      <c r="D10" s="793" t="str">
        <f>'○ Salary Detail (1)'!O10</f>
        <v>2/1/2024 - 1/31/2025</v>
      </c>
      <c r="E10" s="794" t="str">
        <f>'○ Salary Detail (1)'!T10</f>
        <v>N/A</v>
      </c>
      <c r="F10" s="795" t="str">
        <f>'○ Salary Detail (1)'!U10</f>
        <v>N/A</v>
      </c>
      <c r="G10" s="796" t="str">
        <f>'○ Salary Detail (1)'!V10</f>
        <v>N/A</v>
      </c>
      <c r="H10" s="797" t="str">
        <f>'○ Salary Detail (1)'!AA10</f>
        <v>N/A</v>
      </c>
      <c r="I10" s="798" t="str">
        <f>'○ Salary Detail (1)'!AB10</f>
        <v>N/A</v>
      </c>
      <c r="J10" s="799" t="str">
        <f>'○ Salary Detail (1)'!AC10</f>
        <v>N/A</v>
      </c>
      <c r="K10" s="800" t="str">
        <f>'○ Salary Detail (1)'!AH10</f>
        <v>N/A</v>
      </c>
      <c r="L10" s="801" t="str">
        <f>'○ Salary Detail (1)'!AI10</f>
        <v>N/A</v>
      </c>
      <c r="M10" s="802" t="str">
        <f>'○ Salary Detail (1)'!AJ10</f>
        <v>N/A</v>
      </c>
      <c r="N10" s="803" t="str">
        <f>'○ Salary Detail (1)'!AO10</f>
        <v>N/A</v>
      </c>
      <c r="O10" s="804" t="str">
        <f>'○ Salary Detail (1)'!AP10</f>
        <v>N/A</v>
      </c>
      <c r="P10" s="805" t="str">
        <f>'○ Salary Detail (1)'!AQ10</f>
        <v>N/A</v>
      </c>
      <c r="Q10" s="806" t="str">
        <f>'○ Salary Detail (1)'!AV10</f>
        <v>N/A</v>
      </c>
      <c r="R10" s="807" t="str">
        <f>'○ Salary Detail (1)'!AW10</f>
        <v>N/A</v>
      </c>
      <c r="S10" s="808" t="str">
        <f>'○ Salary Detail (1)'!AX10</f>
        <v>N/A</v>
      </c>
      <c r="T10" s="809" t="str">
        <f>'○ Salary Detail (1)'!BC10</f>
        <v>N/A</v>
      </c>
      <c r="U10" s="810" t="str">
        <f>'○ Salary Detail (1)'!BD10</f>
        <v>N/A</v>
      </c>
      <c r="V10" s="811" t="str">
        <f>'○ Salary Detail (1)'!BE10</f>
        <v>N/A</v>
      </c>
      <c r="W10" s="812" t="str">
        <f>'○ Salary Detail (1)'!BJ10</f>
        <v>N/A</v>
      </c>
      <c r="X10" s="813" t="str">
        <f>'○ Salary Detail (1)'!BK10</f>
        <v>N/A</v>
      </c>
      <c r="Y10" s="814" t="str">
        <f>'○ Salary Detail (1)'!BL10</f>
        <v>N/A</v>
      </c>
      <c r="Z10" s="815" t="str">
        <f>'○ Salary Detail (1)'!BQ10</f>
        <v>N/A</v>
      </c>
      <c r="AA10" s="816" t="str">
        <f>'○ Salary Detail (1)'!BR10</f>
        <v>N/A</v>
      </c>
      <c r="AB10" s="817" t="str">
        <f>'○ Salary Detail (1)'!BS10</f>
        <v>N/A</v>
      </c>
      <c r="AC10" s="818" t="str">
        <f>'○ Salary Detail (1)'!BX10</f>
        <v>N/A</v>
      </c>
      <c r="AD10" s="819" t="str">
        <f>'○ Salary Detail (1)'!BY10</f>
        <v>N/A</v>
      </c>
      <c r="AE10" s="820" t="str">
        <f>'○ Salary Detail (1)'!BZ10</f>
        <v>N/A</v>
      </c>
      <c r="AF10" s="821" t="str">
        <f>'○ Salary Detail (1)'!CA10</f>
        <v>2/1/2024 - 1/31/2025</v>
      </c>
      <c r="AG10" s="822" t="str">
        <f>'○ Salary Detail (1)'!CB10</f>
        <v>2/1/2024 - 1/31/2025</v>
      </c>
      <c r="AH10" s="832" t="str">
        <f>'○ Salary Detail (1)'!CC10</f>
        <v>2/1/2024 - 1/31/2025</v>
      </c>
    </row>
    <row r="11" spans="1:34" customFormat="1" ht="19.5" hidden="1" customHeight="1">
      <c r="B11" s="823" t="str">
        <f>'○ Summary (1)'!E20</f>
        <v>12 Months</v>
      </c>
      <c r="C11" s="842" t="str">
        <f>'○ Summary (1)'!F20</f>
        <v>12 Months</v>
      </c>
      <c r="D11" s="843" t="str">
        <f>'○ Summary (1)'!G20</f>
        <v>12 Months</v>
      </c>
      <c r="E11" s="826" t="str">
        <f>'○ Summary (1)'!H20</f>
        <v>12 Months</v>
      </c>
      <c r="F11" s="844" t="str">
        <f>'○ Summary (1)'!I20</f>
        <v>12 Months</v>
      </c>
      <c r="G11" s="828" t="str">
        <f>'○ Summary (1)'!J20</f>
        <v>12 Months</v>
      </c>
      <c r="H11" s="845" t="str">
        <f>'○ Summary (1)'!K20</f>
        <v>12 Months</v>
      </c>
      <c r="I11" s="846" t="str">
        <f>'○ Summary (1)'!L20</f>
        <v>12 Months</v>
      </c>
      <c r="J11" s="847" t="str">
        <f>'○ Summary (1)'!M20</f>
        <v>12 Months</v>
      </c>
      <c r="K11" s="32" t="str">
        <f>'○ Summary (1)'!N20</f>
        <v>12 Months</v>
      </c>
      <c r="L11" s="848" t="str">
        <f>'○ Summary (1)'!O20</f>
        <v>12 Months</v>
      </c>
      <c r="M11" s="34" t="str">
        <f>'○ Summary (1)'!P20</f>
        <v>12 Months</v>
      </c>
      <c r="N11" s="35" t="str">
        <f>'○ Summary (1)'!Q20</f>
        <v>12 Months</v>
      </c>
      <c r="O11" s="849" t="str">
        <f>'○ Summary (1)'!R20</f>
        <v>12 Months</v>
      </c>
      <c r="P11" s="37" t="str">
        <f>'○ Summary (1)'!S20</f>
        <v>12 Months</v>
      </c>
      <c r="Q11" s="38" t="str">
        <f>'○ Summary (1)'!T20</f>
        <v>12 Months</v>
      </c>
      <c r="R11" s="850" t="str">
        <f>'○ Summary (1)'!U20</f>
        <v>12 Months</v>
      </c>
      <c r="S11" s="40" t="str">
        <f>'○ Summary (1)'!V20</f>
        <v>12 Months</v>
      </c>
      <c r="T11" s="41" t="str">
        <f>'○ Summary (1)'!W20</f>
        <v>12 Months</v>
      </c>
      <c r="U11" s="851" t="str">
        <f>'○ Summary (1)'!X20</f>
        <v>12 Months</v>
      </c>
      <c r="V11" s="43" t="str">
        <f>'○ Summary (1)'!Y20</f>
        <v>12 Months</v>
      </c>
      <c r="W11" s="44" t="str">
        <f>'○ Summary (1)'!Z20</f>
        <v>12 Months</v>
      </c>
      <c r="X11" s="852" t="str">
        <f>'○ Summary (1)'!AA20</f>
        <v>12 Months</v>
      </c>
      <c r="Y11" s="46" t="str">
        <f>'○ Summary (1)'!AB20</f>
        <v>12 Months</v>
      </c>
      <c r="Z11" s="47" t="str">
        <f>'○ Summary (1)'!AC20</f>
        <v>12 Months</v>
      </c>
      <c r="AA11" s="853" t="str">
        <f>'○ Summary (1)'!AD20</f>
        <v>12 Months</v>
      </c>
      <c r="AB11" s="49" t="str">
        <f>'○ Summary (1)'!AE20</f>
        <v>12 Months</v>
      </c>
      <c r="AC11" s="50" t="str">
        <f>'○ Summary (1)'!AF20</f>
        <v>12 Months</v>
      </c>
      <c r="AD11" s="854" t="str">
        <f>'○ Summary (1)'!AG20</f>
        <v>12 Months</v>
      </c>
      <c r="AE11" s="52" t="str">
        <f>'○ Summary (1)'!AH20</f>
        <v>12 Months</v>
      </c>
      <c r="AF11" s="53">
        <f>'○ Summary (1)'!AI20</f>
        <v>0</v>
      </c>
      <c r="AG11" s="855">
        <f>'○ Summary (1)'!AJ20</f>
        <v>0</v>
      </c>
      <c r="AH11" s="54">
        <f>'○ Summary (1)'!AK20</f>
        <v>0</v>
      </c>
    </row>
    <row r="12" spans="1:34" customFormat="1" ht="19.5" hidden="1" customHeight="1">
      <c r="B12" s="823" t="str">
        <f>'○ Salary Detail (1)'!M12</f>
        <v/>
      </c>
      <c r="C12" s="824" t="str">
        <f>'○ Salary Detail (1)'!N12</f>
        <v xml:space="preserve"> </v>
      </c>
      <c r="D12" s="825" t="str">
        <f>'○ Salary Detail (1)'!O12</f>
        <v>New</v>
      </c>
      <c r="E12" s="826" t="str">
        <f>'○ Salary Detail (1)'!T12</f>
        <v/>
      </c>
      <c r="F12" s="827" t="str">
        <f>'○ Salary Detail (1)'!U12</f>
        <v xml:space="preserve"> </v>
      </c>
      <c r="G12" s="828" t="str">
        <f>'○ Salary Detail (1)'!V12</f>
        <v>New</v>
      </c>
      <c r="H12" s="829" t="str">
        <f>'○ Salary Detail (1)'!AA12</f>
        <v/>
      </c>
      <c r="I12" s="830" t="str">
        <f>'○ Salary Detail (1)'!AB12</f>
        <v xml:space="preserve"> </v>
      </c>
      <c r="J12" s="831" t="str">
        <f>'○ Salary Detail (1)'!AC12</f>
        <v>New</v>
      </c>
      <c r="K12" s="32" t="str">
        <f>'○ Salary Detail (1)'!AH12</f>
        <v/>
      </c>
      <c r="L12" s="33" t="str">
        <f>'○ Salary Detail (1)'!AI12</f>
        <v xml:space="preserve"> </v>
      </c>
      <c r="M12" s="34" t="str">
        <f>'○ Salary Detail (1)'!AJ12</f>
        <v>New</v>
      </c>
      <c r="N12" s="35" t="str">
        <f>'○ Salary Detail (1)'!AO12</f>
        <v/>
      </c>
      <c r="O12" s="36" t="str">
        <f>'○ Salary Detail (1)'!AP12</f>
        <v xml:space="preserve"> </v>
      </c>
      <c r="P12" s="37" t="str">
        <f>'○ Salary Detail (1)'!AQ12</f>
        <v>New</v>
      </c>
      <c r="Q12" s="38" t="str">
        <f>'○ Salary Detail (1)'!AV12</f>
        <v/>
      </c>
      <c r="R12" s="39" t="str">
        <f>'○ Salary Detail (1)'!AW12</f>
        <v xml:space="preserve"> </v>
      </c>
      <c r="S12" s="40" t="str">
        <f>'○ Salary Detail (1)'!AX12</f>
        <v>New</v>
      </c>
      <c r="T12" s="41" t="str">
        <f>'○ Salary Detail (1)'!BC12</f>
        <v/>
      </c>
      <c r="U12" s="42" t="str">
        <f>'○ Salary Detail (1)'!BD12</f>
        <v xml:space="preserve"> </v>
      </c>
      <c r="V12" s="43" t="str">
        <f>'○ Salary Detail (1)'!BE12</f>
        <v>New</v>
      </c>
      <c r="W12" s="44" t="str">
        <f>'○ Salary Detail (1)'!BJ12</f>
        <v/>
      </c>
      <c r="X12" s="45" t="str">
        <f>'○ Salary Detail (1)'!BK12</f>
        <v xml:space="preserve"> </v>
      </c>
      <c r="Y12" s="46" t="str">
        <f>'○ Salary Detail (1)'!BL12</f>
        <v>New</v>
      </c>
      <c r="Z12" s="47" t="str">
        <f>'○ Salary Detail (1)'!BQ12</f>
        <v/>
      </c>
      <c r="AA12" s="48" t="str">
        <f>'○ Salary Detail (1)'!BR12</f>
        <v xml:space="preserve"> </v>
      </c>
      <c r="AB12" s="49" t="str">
        <f>'○ Salary Detail (1)'!BS12</f>
        <v>New</v>
      </c>
      <c r="AC12" s="50" t="str">
        <f>'○ Salary Detail (1)'!BX12</f>
        <v/>
      </c>
      <c r="AD12" s="51" t="str">
        <f>'○ Salary Detail (1)'!BY12</f>
        <v xml:space="preserve"> </v>
      </c>
      <c r="AE12" s="52" t="str">
        <f>'○ Salary Detail (1)'!BZ12</f>
        <v>New</v>
      </c>
      <c r="AF12" s="53" t="str">
        <f>'○ Salary Detail (1)'!CA12</f>
        <v/>
      </c>
      <c r="AG12" s="58" t="s">
        <v>68</v>
      </c>
      <c r="AH12" s="54" t="str">
        <f>'○ Salary Detail (1)'!CC12</f>
        <v>New</v>
      </c>
    </row>
    <row r="13" spans="1:34" customFormat="1" ht="30.75" customHeight="1">
      <c r="A13" s="650" t="s">
        <v>282</v>
      </c>
      <c r="B13" s="23" t="s">
        <v>283</v>
      </c>
      <c r="C13" s="24" t="s">
        <v>275</v>
      </c>
      <c r="D13" s="25" t="s">
        <v>283</v>
      </c>
      <c r="E13" s="26" t="s">
        <v>283</v>
      </c>
      <c r="F13" s="27" t="s">
        <v>275</v>
      </c>
      <c r="G13" s="28" t="s">
        <v>283</v>
      </c>
      <c r="H13" s="29" t="s">
        <v>283</v>
      </c>
      <c r="I13" s="31" t="s">
        <v>275</v>
      </c>
      <c r="J13" s="30" t="s">
        <v>283</v>
      </c>
      <c r="K13" s="32" t="s">
        <v>283</v>
      </c>
      <c r="L13" s="33" t="s">
        <v>275</v>
      </c>
      <c r="M13" s="34" t="s">
        <v>283</v>
      </c>
      <c r="N13" s="35" t="s">
        <v>283</v>
      </c>
      <c r="O13" s="36" t="s">
        <v>275</v>
      </c>
      <c r="P13" s="37" t="s">
        <v>283</v>
      </c>
      <c r="Q13" s="38" t="s">
        <v>283</v>
      </c>
      <c r="R13" s="39" t="s">
        <v>275</v>
      </c>
      <c r="S13" s="40" t="s">
        <v>283</v>
      </c>
      <c r="T13" s="41" t="s">
        <v>283</v>
      </c>
      <c r="U13" s="42" t="s">
        <v>275</v>
      </c>
      <c r="V13" s="43" t="s">
        <v>283</v>
      </c>
      <c r="W13" s="44" t="s">
        <v>283</v>
      </c>
      <c r="X13" s="45" t="s">
        <v>275</v>
      </c>
      <c r="Y13" s="46" t="s">
        <v>283</v>
      </c>
      <c r="Z13" s="47" t="s">
        <v>283</v>
      </c>
      <c r="AA13" s="48" t="s">
        <v>275</v>
      </c>
      <c r="AB13" s="49" t="s">
        <v>283</v>
      </c>
      <c r="AC13" s="50" t="s">
        <v>283</v>
      </c>
      <c r="AD13" s="51" t="s">
        <v>275</v>
      </c>
      <c r="AE13" s="52" t="s">
        <v>283</v>
      </c>
      <c r="AF13" s="53" t="s">
        <v>283</v>
      </c>
      <c r="AG13" s="58" t="s">
        <v>275</v>
      </c>
      <c r="AH13" s="54" t="s">
        <v>283</v>
      </c>
    </row>
    <row r="14" spans="1:34" ht="17.25" customHeight="1">
      <c r="A14" s="552" t="s">
        <v>284</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ht="17.25" customHeight="1">
      <c r="A15" s="552" t="s">
        <v>285</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G20" si="10">SUM(B15,E15,H15,K15,N15,Q15,T15,W15,Z15,AC15)</f>
        <v>0</v>
      </c>
      <c r="AG15" s="480">
        <f t="shared" si="10"/>
        <v>0</v>
      </c>
      <c r="AH15" s="833">
        <f t="shared" ref="AH15:AH63" si="11">SUM(D15,G15,J15,M15,P15,S15,V15,Y15,AB15,AE15)</f>
        <v>0</v>
      </c>
    </row>
    <row r="16" spans="1:34" ht="17.25" customHeight="1">
      <c r="A16" s="552" t="s">
        <v>286</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1"/>
        <v>0</v>
      </c>
    </row>
    <row r="17" spans="1:37" ht="17.25" customHeight="1">
      <c r="A17" s="552" t="s">
        <v>287</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1"/>
        <v>0</v>
      </c>
    </row>
    <row r="18" spans="1:37" ht="17.25" customHeight="1">
      <c r="A18" s="552" t="s">
        <v>288</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1"/>
        <v>0</v>
      </c>
    </row>
    <row r="19" spans="1:37" ht="17.25" customHeight="1">
      <c r="A19" s="552" t="s">
        <v>289</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1"/>
        <v>0</v>
      </c>
      <c r="AI19"/>
      <c r="AJ19"/>
      <c r="AK19" s="14"/>
    </row>
    <row r="20" spans="1:37" ht="17.25" customHeight="1">
      <c r="A20" s="552" t="s">
        <v>290</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1"/>
        <v>0</v>
      </c>
      <c r="AI20"/>
      <c r="AJ20"/>
      <c r="AK20"/>
    </row>
    <row r="21" spans="1:37" ht="17.25" customHeight="1">
      <c r="A21" s="552" t="s">
        <v>291</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ref="AF21:AG26" si="12">SUM(B21,E21,H21,K21,N21,Q21,T21,W21,Z21,AC21)</f>
        <v>0</v>
      </c>
      <c r="AG21" s="480">
        <f t="shared" si="12"/>
        <v>0</v>
      </c>
      <c r="AH21" s="833">
        <f t="shared" ref="AH21:AH26" si="13">SUM(D21,G21,J21,M21,P21,S21,V21,Y21,AB21,AE21)</f>
        <v>0</v>
      </c>
      <c r="AI21"/>
      <c r="AJ21"/>
      <c r="AK21"/>
    </row>
    <row r="22" spans="1:37" ht="17.25" customHeight="1">
      <c r="A22" s="552" t="s">
        <v>292</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2"/>
        <v>0</v>
      </c>
      <c r="AG22" s="480">
        <f t="shared" si="12"/>
        <v>0</v>
      </c>
      <c r="AH22" s="833">
        <f t="shared" si="13"/>
        <v>0</v>
      </c>
    </row>
    <row r="23" spans="1:37"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2"/>
        <v>0</v>
      </c>
      <c r="AG23" s="480">
        <f t="shared" si="12"/>
        <v>0</v>
      </c>
      <c r="AH23" s="833">
        <f t="shared" si="13"/>
        <v>0</v>
      </c>
      <c r="AI23"/>
      <c r="AJ23"/>
      <c r="AK23"/>
    </row>
    <row r="24" spans="1:37"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2"/>
        <v>0</v>
      </c>
      <c r="AG24" s="480">
        <f t="shared" si="12"/>
        <v>0</v>
      </c>
      <c r="AH24" s="833">
        <f t="shared" si="13"/>
        <v>0</v>
      </c>
      <c r="AI24"/>
      <c r="AJ24"/>
      <c r="AK24"/>
    </row>
    <row r="25" spans="1:37"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2"/>
        <v>0</v>
      </c>
      <c r="AG25" s="480">
        <f t="shared" si="12"/>
        <v>0</v>
      </c>
      <c r="AH25" s="833">
        <f t="shared" si="13"/>
        <v>0</v>
      </c>
      <c r="AI25"/>
      <c r="AJ25"/>
      <c r="AK25"/>
    </row>
    <row r="26" spans="1:37" ht="17.25" hidden="1"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2"/>
        <v>0</v>
      </c>
      <c r="AG26" s="480">
        <f t="shared" si="12"/>
        <v>0</v>
      </c>
      <c r="AH26" s="833">
        <f t="shared" si="13"/>
        <v>0</v>
      </c>
    </row>
    <row r="27" spans="1:37" ht="17.25" hidden="1"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1"/>
        <v>0</v>
      </c>
      <c r="AI27"/>
      <c r="AJ27"/>
      <c r="AK27"/>
    </row>
    <row r="28" spans="1:37" ht="17.25" hidden="1"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F63" si="14">SUM(B28,E28,H28,K28,N28,Q28,T28,W28,Z28,AC28)</f>
        <v>0</v>
      </c>
      <c r="AG28" s="480">
        <f t="shared" ref="AG28:AG63" si="15">SUM(C28,F28,I28,L28,O28,R28,U28,X28,AA28,AD28)</f>
        <v>0</v>
      </c>
      <c r="AH28" s="833">
        <f t="shared" si="11"/>
        <v>0</v>
      </c>
      <c r="AI28"/>
      <c r="AJ28"/>
      <c r="AK28"/>
    </row>
    <row r="29" spans="1:37" ht="17.25" hidden="1"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4"/>
        <v>0</v>
      </c>
      <c r="AG29" s="480">
        <f t="shared" si="15"/>
        <v>0</v>
      </c>
      <c r="AH29" s="833">
        <f t="shared" si="11"/>
        <v>0</v>
      </c>
      <c r="AI29"/>
      <c r="AJ29"/>
      <c r="AK29"/>
    </row>
    <row r="30" spans="1:37" ht="17.25" hidden="1"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ref="AF30:AF37" si="16">SUM(B30,E30,H30,K30,N30,Q30,T30,W30,Z30,AC30)</f>
        <v>0</v>
      </c>
      <c r="AG30" s="480">
        <f t="shared" ref="AG30:AG37" si="17">SUM(C30,F30,I30,L30,O30,R30,U30,X30,AA30,AD30)</f>
        <v>0</v>
      </c>
      <c r="AH30" s="833">
        <f t="shared" ref="AH30:AH37" si="18">SUM(D30,G30,J30,M30,P30,S30,V30,Y30,AB30,AE30)</f>
        <v>0</v>
      </c>
      <c r="AI30"/>
      <c r="AJ30"/>
      <c r="AK30"/>
    </row>
    <row r="31" spans="1:37" ht="17.25" hidden="1"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6"/>
        <v>0</v>
      </c>
      <c r="AG31" s="480">
        <f t="shared" si="17"/>
        <v>0</v>
      </c>
      <c r="AH31" s="833">
        <f t="shared" si="18"/>
        <v>0</v>
      </c>
      <c r="AI31"/>
      <c r="AJ31"/>
      <c r="AK31"/>
    </row>
    <row r="32" spans="1:37" ht="17.25" hidden="1"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6"/>
        <v>0</v>
      </c>
      <c r="AG32" s="480">
        <f t="shared" si="17"/>
        <v>0</v>
      </c>
      <c r="AH32" s="833">
        <f t="shared" si="18"/>
        <v>0</v>
      </c>
    </row>
    <row r="33" spans="1:37" ht="17.25" hidden="1"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6"/>
        <v>0</v>
      </c>
      <c r="AG33" s="480">
        <f t="shared" si="17"/>
        <v>0</v>
      </c>
      <c r="AH33" s="833">
        <f t="shared" si="18"/>
        <v>0</v>
      </c>
    </row>
    <row r="34" spans="1:37" ht="17.25" hidden="1"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6"/>
        <v>0</v>
      </c>
      <c r="AG34" s="480">
        <f t="shared" si="17"/>
        <v>0</v>
      </c>
      <c r="AH34" s="833">
        <f t="shared" si="18"/>
        <v>0</v>
      </c>
      <c r="AI34"/>
      <c r="AJ34"/>
      <c r="AK34"/>
    </row>
    <row r="35" spans="1:37" ht="17.25" hidden="1"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6"/>
        <v>0</v>
      </c>
      <c r="AG35" s="480">
        <f t="shared" si="17"/>
        <v>0</v>
      </c>
      <c r="AH35" s="833">
        <f t="shared" si="18"/>
        <v>0</v>
      </c>
      <c r="AI35"/>
      <c r="AJ35"/>
      <c r="AK35"/>
    </row>
    <row r="36" spans="1:37" ht="17.25" hidden="1"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6"/>
        <v>0</v>
      </c>
      <c r="AG36" s="480">
        <f t="shared" si="17"/>
        <v>0</v>
      </c>
      <c r="AH36" s="833">
        <f t="shared" si="18"/>
        <v>0</v>
      </c>
      <c r="AI36"/>
      <c r="AJ36"/>
      <c r="AK36"/>
    </row>
    <row r="37" spans="1:37" ht="17.25" hidden="1"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6"/>
        <v>0</v>
      </c>
      <c r="AG37" s="480">
        <f t="shared" si="17"/>
        <v>0</v>
      </c>
      <c r="AH37" s="833">
        <f t="shared" si="18"/>
        <v>0</v>
      </c>
      <c r="AI37"/>
      <c r="AJ37"/>
      <c r="AK37"/>
    </row>
    <row r="38" spans="1:37" ht="17.25" hidden="1"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4"/>
        <v>0</v>
      </c>
      <c r="AG38" s="480">
        <f t="shared" si="15"/>
        <v>0</v>
      </c>
      <c r="AH38" s="833">
        <f t="shared" si="11"/>
        <v>0</v>
      </c>
      <c r="AI38"/>
      <c r="AJ38"/>
      <c r="AK38"/>
    </row>
    <row r="39" spans="1:37" ht="17.25" hidden="1"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4"/>
        <v>0</v>
      </c>
      <c r="AG39" s="480">
        <f t="shared" si="15"/>
        <v>0</v>
      </c>
      <c r="AH39" s="833">
        <f t="shared" si="11"/>
        <v>0</v>
      </c>
      <c r="AI39"/>
      <c r="AJ39"/>
      <c r="AK39"/>
    </row>
    <row r="40" spans="1:37" ht="17.25" hidden="1"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4"/>
        <v>0</v>
      </c>
      <c r="AG40" s="480">
        <f t="shared" si="15"/>
        <v>0</v>
      </c>
      <c r="AH40" s="833">
        <f t="shared" si="11"/>
        <v>0</v>
      </c>
      <c r="AI40"/>
      <c r="AJ40"/>
      <c r="AK40"/>
    </row>
    <row r="41" spans="1:37" ht="17.25" hidden="1"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4"/>
        <v>0</v>
      </c>
      <c r="AG41" s="480">
        <f t="shared" si="15"/>
        <v>0</v>
      </c>
      <c r="AH41" s="833">
        <f t="shared" si="11"/>
        <v>0</v>
      </c>
      <c r="AI41"/>
      <c r="AJ41"/>
      <c r="AK41"/>
    </row>
    <row r="42" spans="1:37" ht="17.25" hidden="1"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4"/>
        <v>0</v>
      </c>
      <c r="AG42" s="543">
        <f t="shared" si="15"/>
        <v>0</v>
      </c>
      <c r="AH42" s="833">
        <f t="shared" si="11"/>
        <v>0</v>
      </c>
      <c r="AI42"/>
      <c r="AJ42"/>
      <c r="AK42"/>
    </row>
    <row r="43" spans="1:37" ht="17.25" hidden="1" customHeight="1">
      <c r="A43" s="550"/>
      <c r="B43" s="461"/>
      <c r="C43" s="472">
        <f t="shared" ref="C43" si="19">D43-B43</f>
        <v>0</v>
      </c>
      <c r="D43" s="462"/>
      <c r="E43" s="461"/>
      <c r="F43" s="472">
        <f t="shared" ref="F43" si="20">G43-E43</f>
        <v>0</v>
      </c>
      <c r="G43" s="476"/>
      <c r="H43" s="461"/>
      <c r="I43" s="472">
        <f t="shared" ref="I43" si="21">J43-H43</f>
        <v>0</v>
      </c>
      <c r="J43" s="476"/>
      <c r="K43" s="461"/>
      <c r="L43" s="472">
        <f t="shared" ref="L43" si="22">M43-K43</f>
        <v>0</v>
      </c>
      <c r="M43" s="476"/>
      <c r="N43" s="461"/>
      <c r="O43" s="472">
        <f t="shared" ref="O43" si="23">P43-N43</f>
        <v>0</v>
      </c>
      <c r="P43" s="476"/>
      <c r="Q43" s="461"/>
      <c r="R43" s="472">
        <f t="shared" ref="R43" si="24">S43-Q43</f>
        <v>0</v>
      </c>
      <c r="S43" s="476"/>
      <c r="T43" s="461"/>
      <c r="U43" s="472">
        <f t="shared" ref="U43" si="25">V43-T43</f>
        <v>0</v>
      </c>
      <c r="V43" s="476"/>
      <c r="W43" s="461"/>
      <c r="X43" s="472">
        <f t="shared" ref="X43" si="26">Y43-W43</f>
        <v>0</v>
      </c>
      <c r="Y43" s="476"/>
      <c r="Z43" s="461"/>
      <c r="AA43" s="472">
        <f t="shared" ref="AA43" si="27">AB43-Z43</f>
        <v>0</v>
      </c>
      <c r="AB43" s="476"/>
      <c r="AC43" s="461"/>
      <c r="AD43" s="472">
        <f t="shared" ref="AD43" si="28">AE43-AC43</f>
        <v>0</v>
      </c>
      <c r="AE43" s="476"/>
      <c r="AF43" s="479">
        <f t="shared" ref="AF43" si="29">SUM(B43,E43,H43,K43,N43,Q43,T43,W43,Z43,AC43)</f>
        <v>0</v>
      </c>
      <c r="AG43" s="480">
        <f t="shared" ref="AG43" si="30">SUM(C43,F43,I43,L43,O43,R43,U43,X43,AA43,AD43)</f>
        <v>0</v>
      </c>
      <c r="AH43" s="833">
        <f t="shared" ref="AH43" si="31">SUM(D43,G43,J43,M43,P43,S43,V43,Y43,AB43,AE43)</f>
        <v>0</v>
      </c>
      <c r="AI43"/>
      <c r="AJ43"/>
      <c r="AK43"/>
    </row>
    <row r="44" spans="1:37" ht="17.25" hidden="1"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4"/>
        <v>0</v>
      </c>
      <c r="AG44" s="545">
        <f t="shared" si="15"/>
        <v>0</v>
      </c>
      <c r="AH44" s="833">
        <f t="shared" si="11"/>
        <v>0</v>
      </c>
      <c r="AI44"/>
      <c r="AJ44"/>
      <c r="AK44"/>
    </row>
    <row r="45" spans="1:37" ht="17.25" hidden="1"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4"/>
        <v>0</v>
      </c>
      <c r="AG45" s="480">
        <f t="shared" si="15"/>
        <v>0</v>
      </c>
      <c r="AH45" s="833">
        <f t="shared" si="11"/>
        <v>0</v>
      </c>
      <c r="AI45"/>
      <c r="AJ45"/>
      <c r="AK45"/>
    </row>
    <row r="46" spans="1:37" ht="17.25" hidden="1"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4"/>
        <v>0</v>
      </c>
      <c r="AG46" s="480">
        <f t="shared" si="15"/>
        <v>0</v>
      </c>
      <c r="AH46" s="833">
        <f t="shared" si="11"/>
        <v>0</v>
      </c>
      <c r="AI46"/>
      <c r="AJ46"/>
      <c r="AK46"/>
    </row>
    <row r="47" spans="1:37" ht="17.25" hidden="1"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4"/>
        <v>0</v>
      </c>
      <c r="AG47" s="480">
        <f t="shared" si="15"/>
        <v>0</v>
      </c>
      <c r="AH47" s="833">
        <f t="shared" si="11"/>
        <v>0</v>
      </c>
      <c r="AI47"/>
      <c r="AJ47"/>
      <c r="AK47"/>
    </row>
    <row r="48" spans="1:37" ht="17.25" hidden="1"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4"/>
        <v>0</v>
      </c>
      <c r="AG48" s="480">
        <f t="shared" si="15"/>
        <v>0</v>
      </c>
      <c r="AH48" s="833">
        <f t="shared" si="11"/>
        <v>0</v>
      </c>
      <c r="AI48"/>
      <c r="AJ48"/>
      <c r="AK48"/>
    </row>
    <row r="49" spans="1:37" ht="17.25" hidden="1"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4"/>
        <v>0</v>
      </c>
      <c r="AG49" s="480">
        <f t="shared" si="15"/>
        <v>0</v>
      </c>
      <c r="AH49" s="833">
        <f t="shared" si="11"/>
        <v>0</v>
      </c>
      <c r="AI49"/>
      <c r="AJ49"/>
      <c r="AK49"/>
    </row>
    <row r="50" spans="1:37" ht="17.25" hidden="1"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4"/>
        <v>0</v>
      </c>
      <c r="AG50" s="480">
        <f t="shared" si="15"/>
        <v>0</v>
      </c>
      <c r="AH50" s="833">
        <f t="shared" si="11"/>
        <v>0</v>
      </c>
      <c r="AI50"/>
      <c r="AJ50"/>
      <c r="AK50"/>
    </row>
    <row r="51" spans="1:37" ht="17.25" hidden="1"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4"/>
        <v>0</v>
      </c>
      <c r="AG51" s="480">
        <f t="shared" si="15"/>
        <v>0</v>
      </c>
      <c r="AH51" s="833">
        <f t="shared" si="11"/>
        <v>0</v>
      </c>
      <c r="AI51"/>
      <c r="AJ51"/>
      <c r="AK51"/>
    </row>
    <row r="52" spans="1:37" ht="17.25" hidden="1"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4"/>
        <v>0</v>
      </c>
      <c r="AG52" s="480">
        <f t="shared" si="15"/>
        <v>0</v>
      </c>
      <c r="AH52" s="833">
        <f t="shared" si="11"/>
        <v>0</v>
      </c>
      <c r="AI52"/>
      <c r="AJ52"/>
      <c r="AK52"/>
    </row>
    <row r="53" spans="1:37" ht="17.25" hidden="1"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4"/>
        <v>0</v>
      </c>
      <c r="AG53" s="480">
        <f t="shared" si="15"/>
        <v>0</v>
      </c>
      <c r="AH53" s="833">
        <f t="shared" si="11"/>
        <v>0</v>
      </c>
      <c r="AI53"/>
      <c r="AJ53"/>
      <c r="AK53"/>
    </row>
    <row r="54" spans="1:37" ht="17.25" hidden="1"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4"/>
        <v>0</v>
      </c>
      <c r="AG54" s="480">
        <f t="shared" si="15"/>
        <v>0</v>
      </c>
      <c r="AH54" s="833">
        <f t="shared" si="11"/>
        <v>0</v>
      </c>
    </row>
    <row r="55" spans="1:37" ht="17.25" hidden="1" customHeight="1">
      <c r="A55" s="536"/>
      <c r="B55" s="461"/>
      <c r="C55" s="472">
        <f t="shared" ref="C55" si="32">D55-B55</f>
        <v>0</v>
      </c>
      <c r="D55" s="462"/>
      <c r="E55" s="461"/>
      <c r="F55" s="472">
        <f t="shared" ref="F55" si="33">G55-E55</f>
        <v>0</v>
      </c>
      <c r="G55" s="462"/>
      <c r="H55" s="461"/>
      <c r="I55" s="472">
        <f t="shared" ref="I55" si="34">J55-H55</f>
        <v>0</v>
      </c>
      <c r="J55" s="462"/>
      <c r="K55" s="461"/>
      <c r="L55" s="472">
        <f t="shared" ref="L55" si="35">M55-K55</f>
        <v>0</v>
      </c>
      <c r="M55" s="462"/>
      <c r="N55" s="461"/>
      <c r="O55" s="472">
        <f t="shared" ref="O55" si="36">P55-N55</f>
        <v>0</v>
      </c>
      <c r="P55" s="462"/>
      <c r="Q55" s="461"/>
      <c r="R55" s="472">
        <f t="shared" ref="R55" si="37">S55-Q55</f>
        <v>0</v>
      </c>
      <c r="S55" s="462"/>
      <c r="T55" s="461"/>
      <c r="U55" s="472">
        <f t="shared" ref="U55" si="38">V55-T55</f>
        <v>0</v>
      </c>
      <c r="V55" s="462"/>
      <c r="W55" s="461"/>
      <c r="X55" s="472">
        <f t="shared" ref="X55" si="39">Y55-W55</f>
        <v>0</v>
      </c>
      <c r="Y55" s="462"/>
      <c r="Z55" s="461"/>
      <c r="AA55" s="472">
        <f t="shared" ref="AA55" si="40">AB55-Z55</f>
        <v>0</v>
      </c>
      <c r="AB55" s="462"/>
      <c r="AC55" s="461"/>
      <c r="AD55" s="472">
        <f t="shared" ref="AD55" si="41">AE55-AC55</f>
        <v>0</v>
      </c>
      <c r="AE55" s="462"/>
      <c r="AF55" s="479">
        <f t="shared" ref="AF55" si="42">SUM(B55,E55,H55,K55,N55,Q55,T55,W55,Z55,AC55)</f>
        <v>0</v>
      </c>
      <c r="AG55" s="480">
        <f t="shared" ref="AG55" si="43">SUM(C55,F55,I55,L55,O55,R55,U55,X55,AA55,AD55)</f>
        <v>0</v>
      </c>
      <c r="AH55" s="833">
        <f t="shared" ref="AH55" si="44">SUM(D55,G55,J55,M55,P55,S55,V55,Y55,AB55,AE55)</f>
        <v>0</v>
      </c>
    </row>
    <row r="56" spans="1:37" ht="17.25" customHeight="1">
      <c r="A56" s="464" t="s">
        <v>293</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4"/>
        <v>0</v>
      </c>
      <c r="AG57" s="480">
        <f t="shared" si="15"/>
        <v>0</v>
      </c>
      <c r="AH57" s="833">
        <f t="shared" si="11"/>
        <v>0</v>
      </c>
      <c r="AI57"/>
      <c r="AJ57"/>
      <c r="AK57"/>
    </row>
    <row r="58" spans="1:37"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4"/>
        <v>0</v>
      </c>
      <c r="AG58" s="480">
        <f t="shared" si="15"/>
        <v>0</v>
      </c>
      <c r="AH58" s="833">
        <f t="shared" si="11"/>
        <v>0</v>
      </c>
      <c r="AI58"/>
      <c r="AJ58"/>
      <c r="AK58"/>
    </row>
    <row r="59" spans="1:37"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4"/>
        <v>0</v>
      </c>
      <c r="AG59" s="480">
        <f t="shared" si="15"/>
        <v>0</v>
      </c>
      <c r="AH59" s="833">
        <f t="shared" si="11"/>
        <v>0</v>
      </c>
      <c r="AI59"/>
      <c r="AJ59"/>
      <c r="AK59"/>
    </row>
    <row r="60" spans="1:37"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4"/>
        <v>0</v>
      </c>
      <c r="AG60" s="480">
        <f t="shared" si="15"/>
        <v>0</v>
      </c>
      <c r="AH60" s="833">
        <f t="shared" si="11"/>
        <v>0</v>
      </c>
      <c r="AI60"/>
      <c r="AJ60"/>
      <c r="AK60"/>
    </row>
    <row r="61" spans="1:37"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4"/>
        <v>0</v>
      </c>
      <c r="AG61" s="480">
        <f t="shared" si="15"/>
        <v>0</v>
      </c>
      <c r="AH61" s="833">
        <f t="shared" si="11"/>
        <v>0</v>
      </c>
    </row>
    <row r="62" spans="1:37"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4"/>
        <v>0</v>
      </c>
      <c r="AG62" s="480">
        <f t="shared" si="15"/>
        <v>0</v>
      </c>
      <c r="AH62" s="833">
        <f t="shared" si="11"/>
        <v>0</v>
      </c>
      <c r="AI62"/>
      <c r="AJ62"/>
      <c r="AK62"/>
    </row>
    <row r="63" spans="1:37"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4"/>
        <v>0</v>
      </c>
      <c r="AG63" s="480">
        <f t="shared" si="15"/>
        <v>0</v>
      </c>
      <c r="AH63" s="833">
        <f t="shared" si="11"/>
        <v>0</v>
      </c>
    </row>
    <row r="64" spans="1:37"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G66" si="45">SUM(B64,E64,H64,K64,N64,Q64,T64,W64,Z64,AC64)</f>
        <v>0</v>
      </c>
      <c r="AG64" s="480">
        <f t="shared" si="45"/>
        <v>0</v>
      </c>
      <c r="AH64" s="833">
        <f t="shared" ref="AH64:AH66" si="46">SUM(D64,G64,J64,M64,P64,S64,V64,Y64,AB64,AE64)</f>
        <v>0</v>
      </c>
    </row>
    <row r="65" spans="1:36"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45"/>
        <v>0</v>
      </c>
      <c r="AG65" s="480">
        <f t="shared" si="45"/>
        <v>0</v>
      </c>
      <c r="AH65" s="833">
        <f t="shared" si="46"/>
        <v>0</v>
      </c>
    </row>
    <row r="66" spans="1:36"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45"/>
        <v>0</v>
      </c>
      <c r="AG66" s="480">
        <f t="shared" si="45"/>
        <v>0</v>
      </c>
      <c r="AH66" s="833">
        <f t="shared" si="46"/>
        <v>0</v>
      </c>
    </row>
    <row r="67" spans="1:36"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customFormat="1" ht="17.25" customHeight="1">
      <c r="A68" s="548" t="s">
        <v>294</v>
      </c>
      <c r="B68" s="475">
        <f t="shared" ref="B68:AH68" si="47">SUM(B14:B66)</f>
        <v>0</v>
      </c>
      <c r="C68" s="474">
        <f t="shared" si="47"/>
        <v>0</v>
      </c>
      <c r="D68" s="476">
        <f t="shared" si="47"/>
        <v>0</v>
      </c>
      <c r="E68" s="475">
        <f t="shared" si="47"/>
        <v>0</v>
      </c>
      <c r="F68" s="474">
        <f t="shared" si="47"/>
        <v>0</v>
      </c>
      <c r="G68" s="476">
        <f t="shared" si="47"/>
        <v>0</v>
      </c>
      <c r="H68" s="475">
        <f t="shared" si="47"/>
        <v>0</v>
      </c>
      <c r="I68" s="474">
        <f t="shared" si="47"/>
        <v>0</v>
      </c>
      <c r="J68" s="476">
        <f t="shared" si="47"/>
        <v>0</v>
      </c>
      <c r="K68" s="475">
        <f t="shared" si="47"/>
        <v>0</v>
      </c>
      <c r="L68" s="474">
        <f t="shared" si="47"/>
        <v>0</v>
      </c>
      <c r="M68" s="476">
        <f t="shared" si="47"/>
        <v>0</v>
      </c>
      <c r="N68" s="475">
        <f t="shared" si="47"/>
        <v>0</v>
      </c>
      <c r="O68" s="474">
        <f t="shared" si="47"/>
        <v>0</v>
      </c>
      <c r="P68" s="476">
        <f t="shared" si="47"/>
        <v>0</v>
      </c>
      <c r="Q68" s="475">
        <f t="shared" si="47"/>
        <v>0</v>
      </c>
      <c r="R68" s="474">
        <f t="shared" si="47"/>
        <v>0</v>
      </c>
      <c r="S68" s="476">
        <f t="shared" si="47"/>
        <v>0</v>
      </c>
      <c r="T68" s="475">
        <f t="shared" si="47"/>
        <v>0</v>
      </c>
      <c r="U68" s="474">
        <f t="shared" si="47"/>
        <v>0</v>
      </c>
      <c r="V68" s="476">
        <f t="shared" si="47"/>
        <v>0</v>
      </c>
      <c r="W68" s="475">
        <f t="shared" si="47"/>
        <v>0</v>
      </c>
      <c r="X68" s="474">
        <f t="shared" si="47"/>
        <v>0</v>
      </c>
      <c r="Y68" s="476">
        <f t="shared" si="47"/>
        <v>0</v>
      </c>
      <c r="Z68" s="475">
        <f t="shared" si="47"/>
        <v>0</v>
      </c>
      <c r="AA68" s="474">
        <f t="shared" si="47"/>
        <v>0</v>
      </c>
      <c r="AB68" s="476">
        <f t="shared" si="47"/>
        <v>0</v>
      </c>
      <c r="AC68" s="475">
        <f t="shared" si="47"/>
        <v>0</v>
      </c>
      <c r="AD68" s="474">
        <f t="shared" si="47"/>
        <v>0</v>
      </c>
      <c r="AE68" s="476">
        <f t="shared" si="47"/>
        <v>0</v>
      </c>
      <c r="AF68" s="477">
        <f t="shared" si="47"/>
        <v>0</v>
      </c>
      <c r="AG68" s="478">
        <f t="shared" si="47"/>
        <v>0</v>
      </c>
      <c r="AH68" s="476">
        <f t="shared" si="47"/>
        <v>0</v>
      </c>
    </row>
    <row r="69" spans="1:36"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ht="17.25" customHeight="1">
      <c r="A70" s="729" t="s">
        <v>295</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ht="17.25" customHeight="1">
      <c r="A71" s="535"/>
      <c r="B71" s="461"/>
      <c r="C71" s="472">
        <f t="shared" ref="C71:C91" si="48">D71-B71</f>
        <v>0</v>
      </c>
      <c r="D71" s="462"/>
      <c r="E71" s="461"/>
      <c r="F71" s="472">
        <f t="shared" ref="F71:F91" si="49">G71-E71</f>
        <v>0</v>
      </c>
      <c r="G71" s="462"/>
      <c r="H71" s="461"/>
      <c r="I71" s="472">
        <f t="shared" ref="I71:I91" si="50">J71-H71</f>
        <v>0</v>
      </c>
      <c r="J71" s="462"/>
      <c r="K71" s="461"/>
      <c r="L71" s="472">
        <f t="shared" ref="L71:L91" si="51">M71-K71</f>
        <v>0</v>
      </c>
      <c r="M71" s="462"/>
      <c r="N71" s="461"/>
      <c r="O71" s="472">
        <f t="shared" ref="O71:O91" si="52">P71-N71</f>
        <v>0</v>
      </c>
      <c r="P71" s="462"/>
      <c r="Q71" s="461"/>
      <c r="R71" s="472">
        <f t="shared" ref="R71:R91" si="53">S71-Q71</f>
        <v>0</v>
      </c>
      <c r="S71" s="462"/>
      <c r="T71" s="461"/>
      <c r="U71" s="472">
        <f t="shared" ref="U71:U91" si="54">V71-T71</f>
        <v>0</v>
      </c>
      <c r="V71" s="462"/>
      <c r="W71" s="461"/>
      <c r="X71" s="472">
        <f t="shared" ref="X71:X91" si="55">Y71-W71</f>
        <v>0</v>
      </c>
      <c r="Y71" s="462"/>
      <c r="Z71" s="461"/>
      <c r="AA71" s="472">
        <f t="shared" ref="AA71:AA91" si="56">AB71-Z71</f>
        <v>0</v>
      </c>
      <c r="AB71" s="462"/>
      <c r="AC71" s="461"/>
      <c r="AD71" s="472">
        <f t="shared" ref="AD71:AD91" si="57">AE71-AC71</f>
        <v>0</v>
      </c>
      <c r="AE71" s="462"/>
      <c r="AF71" s="479">
        <f t="shared" ref="AF71:AG91" si="58">SUM(B71,E71,H71,K71,N71,Q71,T71,W71,Z71,AC71)</f>
        <v>0</v>
      </c>
      <c r="AG71" s="480">
        <f t="shared" si="58"/>
        <v>0</v>
      </c>
      <c r="AH71" s="833">
        <f t="shared" ref="AH71:AH91" si="59">SUM(D71,G71,J71,M71,P71,S71,V71,Y71,AB71,AE71)</f>
        <v>0</v>
      </c>
      <c r="AJ71" s="652"/>
    </row>
    <row r="72" spans="1:36" ht="17.25" customHeight="1">
      <c r="A72" s="537"/>
      <c r="B72" s="461"/>
      <c r="C72" s="472">
        <f t="shared" si="48"/>
        <v>0</v>
      </c>
      <c r="D72" s="462"/>
      <c r="E72" s="461"/>
      <c r="F72" s="472">
        <f t="shared" si="49"/>
        <v>0</v>
      </c>
      <c r="G72" s="462"/>
      <c r="H72" s="461"/>
      <c r="I72" s="472">
        <f t="shared" si="50"/>
        <v>0</v>
      </c>
      <c r="J72" s="462"/>
      <c r="K72" s="461"/>
      <c r="L72" s="472">
        <f t="shared" si="51"/>
        <v>0</v>
      </c>
      <c r="M72" s="462"/>
      <c r="N72" s="461"/>
      <c r="O72" s="472">
        <f t="shared" si="52"/>
        <v>0</v>
      </c>
      <c r="P72" s="462"/>
      <c r="Q72" s="461"/>
      <c r="R72" s="472">
        <f t="shared" si="53"/>
        <v>0</v>
      </c>
      <c r="S72" s="462"/>
      <c r="T72" s="461"/>
      <c r="U72" s="472">
        <f t="shared" si="54"/>
        <v>0</v>
      </c>
      <c r="V72" s="462"/>
      <c r="W72" s="461"/>
      <c r="X72" s="472">
        <f t="shared" si="55"/>
        <v>0</v>
      </c>
      <c r="Y72" s="462"/>
      <c r="Z72" s="461"/>
      <c r="AA72" s="472">
        <f t="shared" si="56"/>
        <v>0</v>
      </c>
      <c r="AB72" s="462"/>
      <c r="AC72" s="461"/>
      <c r="AD72" s="472">
        <f t="shared" si="57"/>
        <v>0</v>
      </c>
      <c r="AE72" s="462"/>
      <c r="AF72" s="479">
        <f t="shared" ref="AF72:AF82" si="60">SUM(B72,E72,H72,K72,N72,Q72,T72,W72,Z72,AC72)</f>
        <v>0</v>
      </c>
      <c r="AG72" s="480">
        <f t="shared" ref="AG72:AG82" si="61">SUM(C72,F72,I72,L72,O72,R72,U72,X72,AA72,AD72)</f>
        <v>0</v>
      </c>
      <c r="AH72" s="833">
        <f t="shared" ref="AH72:AH82" si="62">SUM(D72,G72,J72,M72,P72,S72,V72,Y72,AB72,AE72)</f>
        <v>0</v>
      </c>
      <c r="AJ72" s="652"/>
    </row>
    <row r="73" spans="1:36" ht="17.25" customHeight="1">
      <c r="A73" s="537"/>
      <c r="B73" s="461"/>
      <c r="C73" s="472">
        <f t="shared" si="48"/>
        <v>0</v>
      </c>
      <c r="D73" s="462"/>
      <c r="E73" s="461"/>
      <c r="F73" s="472">
        <f t="shared" si="49"/>
        <v>0</v>
      </c>
      <c r="G73" s="462"/>
      <c r="H73" s="461"/>
      <c r="I73" s="472">
        <f t="shared" si="50"/>
        <v>0</v>
      </c>
      <c r="J73" s="462"/>
      <c r="K73" s="461"/>
      <c r="L73" s="472">
        <f t="shared" si="51"/>
        <v>0</v>
      </c>
      <c r="M73" s="462"/>
      <c r="N73" s="461"/>
      <c r="O73" s="472">
        <f t="shared" si="52"/>
        <v>0</v>
      </c>
      <c r="P73" s="462"/>
      <c r="Q73" s="461"/>
      <c r="R73" s="472">
        <f t="shared" si="53"/>
        <v>0</v>
      </c>
      <c r="S73" s="462"/>
      <c r="T73" s="461"/>
      <c r="U73" s="472">
        <f t="shared" si="54"/>
        <v>0</v>
      </c>
      <c r="V73" s="462"/>
      <c r="W73" s="461"/>
      <c r="X73" s="472">
        <f t="shared" si="55"/>
        <v>0</v>
      </c>
      <c r="Y73" s="462"/>
      <c r="Z73" s="461"/>
      <c r="AA73" s="472">
        <f t="shared" si="56"/>
        <v>0</v>
      </c>
      <c r="AB73" s="462"/>
      <c r="AC73" s="461"/>
      <c r="AD73" s="472">
        <f t="shared" si="57"/>
        <v>0</v>
      </c>
      <c r="AE73" s="462"/>
      <c r="AF73" s="479">
        <f t="shared" si="60"/>
        <v>0</v>
      </c>
      <c r="AG73" s="480">
        <f t="shared" si="61"/>
        <v>0</v>
      </c>
      <c r="AH73" s="833">
        <f t="shared" si="62"/>
        <v>0</v>
      </c>
      <c r="AJ73" s="652"/>
    </row>
    <row r="74" spans="1:36" ht="17.25" customHeight="1">
      <c r="A74" s="537"/>
      <c r="B74" s="461"/>
      <c r="C74" s="472">
        <f t="shared" si="48"/>
        <v>0</v>
      </c>
      <c r="D74" s="462"/>
      <c r="E74" s="461"/>
      <c r="F74" s="472">
        <f t="shared" si="49"/>
        <v>0</v>
      </c>
      <c r="G74" s="462"/>
      <c r="H74" s="461"/>
      <c r="I74" s="472">
        <f t="shared" si="50"/>
        <v>0</v>
      </c>
      <c r="J74" s="462"/>
      <c r="K74" s="461"/>
      <c r="L74" s="472">
        <f t="shared" si="51"/>
        <v>0</v>
      </c>
      <c r="M74" s="462"/>
      <c r="N74" s="461"/>
      <c r="O74" s="472">
        <f t="shared" si="52"/>
        <v>0</v>
      </c>
      <c r="P74" s="462"/>
      <c r="Q74" s="461"/>
      <c r="R74" s="472">
        <f t="shared" si="53"/>
        <v>0</v>
      </c>
      <c r="S74" s="462"/>
      <c r="T74" s="461"/>
      <c r="U74" s="472">
        <f t="shared" si="54"/>
        <v>0</v>
      </c>
      <c r="V74" s="462"/>
      <c r="W74" s="461"/>
      <c r="X74" s="472">
        <f t="shared" si="55"/>
        <v>0</v>
      </c>
      <c r="Y74" s="462"/>
      <c r="Z74" s="461"/>
      <c r="AA74" s="472">
        <f t="shared" si="56"/>
        <v>0</v>
      </c>
      <c r="AB74" s="462"/>
      <c r="AC74" s="461"/>
      <c r="AD74" s="472">
        <f t="shared" si="57"/>
        <v>0</v>
      </c>
      <c r="AE74" s="462"/>
      <c r="AF74" s="479">
        <f t="shared" si="60"/>
        <v>0</v>
      </c>
      <c r="AG74" s="480">
        <f t="shared" si="61"/>
        <v>0</v>
      </c>
      <c r="AH74" s="833">
        <f t="shared" si="62"/>
        <v>0</v>
      </c>
      <c r="AJ74" s="652"/>
    </row>
    <row r="75" spans="1:36" ht="17.25" customHeight="1">
      <c r="A75" s="537"/>
      <c r="B75" s="461"/>
      <c r="C75" s="472">
        <f t="shared" si="48"/>
        <v>0</v>
      </c>
      <c r="D75" s="462"/>
      <c r="E75" s="461"/>
      <c r="F75" s="472">
        <f t="shared" si="49"/>
        <v>0</v>
      </c>
      <c r="G75" s="462"/>
      <c r="H75" s="461"/>
      <c r="I75" s="472">
        <f t="shared" si="50"/>
        <v>0</v>
      </c>
      <c r="J75" s="462"/>
      <c r="K75" s="461"/>
      <c r="L75" s="472">
        <f t="shared" si="51"/>
        <v>0</v>
      </c>
      <c r="M75" s="462"/>
      <c r="N75" s="461"/>
      <c r="O75" s="472">
        <f t="shared" si="52"/>
        <v>0</v>
      </c>
      <c r="P75" s="462"/>
      <c r="Q75" s="461"/>
      <c r="R75" s="472">
        <f t="shared" si="53"/>
        <v>0</v>
      </c>
      <c r="S75" s="462"/>
      <c r="T75" s="461"/>
      <c r="U75" s="472">
        <f t="shared" si="54"/>
        <v>0</v>
      </c>
      <c r="V75" s="462"/>
      <c r="W75" s="461"/>
      <c r="X75" s="472">
        <f t="shared" si="55"/>
        <v>0</v>
      </c>
      <c r="Y75" s="462"/>
      <c r="Z75" s="461"/>
      <c r="AA75" s="472">
        <f t="shared" si="56"/>
        <v>0</v>
      </c>
      <c r="AB75" s="462"/>
      <c r="AC75" s="461"/>
      <c r="AD75" s="472">
        <f t="shared" si="57"/>
        <v>0</v>
      </c>
      <c r="AE75" s="462"/>
      <c r="AF75" s="479">
        <f t="shared" si="60"/>
        <v>0</v>
      </c>
      <c r="AG75" s="480">
        <f t="shared" si="61"/>
        <v>0</v>
      </c>
      <c r="AH75" s="833">
        <f t="shared" si="62"/>
        <v>0</v>
      </c>
      <c r="AJ75" s="652"/>
    </row>
    <row r="76" spans="1:36" ht="17.25" customHeight="1">
      <c r="A76" s="537"/>
      <c r="B76" s="461"/>
      <c r="C76" s="472">
        <f t="shared" ref="C76:C80" si="63">D76-B76</f>
        <v>0</v>
      </c>
      <c r="D76" s="462"/>
      <c r="E76" s="461"/>
      <c r="F76" s="472">
        <f t="shared" ref="F76:F80" si="64">G76-E76</f>
        <v>0</v>
      </c>
      <c r="G76" s="462"/>
      <c r="H76" s="461"/>
      <c r="I76" s="472">
        <f t="shared" ref="I76:I80" si="65">J76-H76</f>
        <v>0</v>
      </c>
      <c r="J76" s="462"/>
      <c r="K76" s="461"/>
      <c r="L76" s="472">
        <f t="shared" ref="L76:L80" si="66">M76-K76</f>
        <v>0</v>
      </c>
      <c r="M76" s="462"/>
      <c r="N76" s="461"/>
      <c r="O76" s="472">
        <f t="shared" ref="O76:O80" si="67">P76-N76</f>
        <v>0</v>
      </c>
      <c r="P76" s="462"/>
      <c r="Q76" s="461"/>
      <c r="R76" s="472">
        <f t="shared" ref="R76:R80" si="68">S76-Q76</f>
        <v>0</v>
      </c>
      <c r="S76" s="462"/>
      <c r="T76" s="461"/>
      <c r="U76" s="472">
        <f t="shared" ref="U76:U80" si="69">V76-T76</f>
        <v>0</v>
      </c>
      <c r="V76" s="462"/>
      <c r="W76" s="461"/>
      <c r="X76" s="472">
        <f t="shared" ref="X76:X80" si="70">Y76-W76</f>
        <v>0</v>
      </c>
      <c r="Y76" s="462"/>
      <c r="Z76" s="461"/>
      <c r="AA76" s="472">
        <f t="shared" ref="AA76:AA80" si="71">AB76-Z76</f>
        <v>0</v>
      </c>
      <c r="AB76" s="462"/>
      <c r="AC76" s="461"/>
      <c r="AD76" s="472">
        <f t="shared" ref="AD76:AD80" si="72">AE76-AC76</f>
        <v>0</v>
      </c>
      <c r="AE76" s="462"/>
      <c r="AF76" s="479">
        <f t="shared" ref="AF76:AF80" si="73">SUM(B76,E76,H76,K76,N76,Q76,T76,W76,Z76,AC76)</f>
        <v>0</v>
      </c>
      <c r="AG76" s="480">
        <f t="shared" ref="AG76:AG80" si="74">SUM(C76,F76,I76,L76,O76,R76,U76,X76,AA76,AD76)</f>
        <v>0</v>
      </c>
      <c r="AH76" s="833">
        <f t="shared" ref="AH76:AH80" si="75">SUM(D76,G76,J76,M76,P76,S76,V76,Y76,AB76,AE76)</f>
        <v>0</v>
      </c>
      <c r="AJ76" s="652"/>
    </row>
    <row r="77" spans="1:36" ht="17.25" customHeight="1">
      <c r="A77" s="537"/>
      <c r="B77" s="461"/>
      <c r="C77" s="472">
        <f t="shared" si="63"/>
        <v>0</v>
      </c>
      <c r="D77" s="462"/>
      <c r="E77" s="461"/>
      <c r="F77" s="472">
        <f t="shared" si="64"/>
        <v>0</v>
      </c>
      <c r="G77" s="462"/>
      <c r="H77" s="461"/>
      <c r="I77" s="472">
        <f t="shared" si="65"/>
        <v>0</v>
      </c>
      <c r="J77" s="462"/>
      <c r="K77" s="461"/>
      <c r="L77" s="472">
        <f t="shared" si="66"/>
        <v>0</v>
      </c>
      <c r="M77" s="462"/>
      <c r="N77" s="461"/>
      <c r="O77" s="472">
        <f t="shared" si="67"/>
        <v>0</v>
      </c>
      <c r="P77" s="462"/>
      <c r="Q77" s="461"/>
      <c r="R77" s="472">
        <f t="shared" si="68"/>
        <v>0</v>
      </c>
      <c r="S77" s="462"/>
      <c r="T77" s="461"/>
      <c r="U77" s="472">
        <f t="shared" si="69"/>
        <v>0</v>
      </c>
      <c r="V77" s="462"/>
      <c r="W77" s="461"/>
      <c r="X77" s="472">
        <f t="shared" si="70"/>
        <v>0</v>
      </c>
      <c r="Y77" s="462"/>
      <c r="Z77" s="461"/>
      <c r="AA77" s="472">
        <f t="shared" si="71"/>
        <v>0</v>
      </c>
      <c r="AB77" s="462"/>
      <c r="AC77" s="461"/>
      <c r="AD77" s="472">
        <f t="shared" si="72"/>
        <v>0</v>
      </c>
      <c r="AE77" s="462"/>
      <c r="AF77" s="479">
        <f t="shared" si="73"/>
        <v>0</v>
      </c>
      <c r="AG77" s="480">
        <f t="shared" si="74"/>
        <v>0</v>
      </c>
      <c r="AH77" s="833">
        <f t="shared" si="75"/>
        <v>0</v>
      </c>
      <c r="AJ77" s="652"/>
    </row>
    <row r="78" spans="1:36" ht="17.25" customHeight="1">
      <c r="A78" s="537"/>
      <c r="B78" s="461"/>
      <c r="C78" s="472">
        <f t="shared" si="63"/>
        <v>0</v>
      </c>
      <c r="D78" s="462"/>
      <c r="E78" s="461"/>
      <c r="F78" s="472">
        <f t="shared" si="64"/>
        <v>0</v>
      </c>
      <c r="G78" s="462"/>
      <c r="H78" s="461"/>
      <c r="I78" s="472">
        <f t="shared" si="65"/>
        <v>0</v>
      </c>
      <c r="J78" s="462"/>
      <c r="K78" s="461"/>
      <c r="L78" s="472">
        <f t="shared" si="66"/>
        <v>0</v>
      </c>
      <c r="M78" s="462"/>
      <c r="N78" s="461"/>
      <c r="O78" s="472">
        <f t="shared" si="67"/>
        <v>0</v>
      </c>
      <c r="P78" s="462"/>
      <c r="Q78" s="461"/>
      <c r="R78" s="472">
        <f t="shared" si="68"/>
        <v>0</v>
      </c>
      <c r="S78" s="462"/>
      <c r="T78" s="461"/>
      <c r="U78" s="472">
        <f t="shared" si="69"/>
        <v>0</v>
      </c>
      <c r="V78" s="462"/>
      <c r="W78" s="461"/>
      <c r="X78" s="472">
        <f t="shared" si="70"/>
        <v>0</v>
      </c>
      <c r="Y78" s="462"/>
      <c r="Z78" s="461"/>
      <c r="AA78" s="472">
        <f t="shared" si="71"/>
        <v>0</v>
      </c>
      <c r="AB78" s="462"/>
      <c r="AC78" s="461"/>
      <c r="AD78" s="472">
        <f t="shared" si="72"/>
        <v>0</v>
      </c>
      <c r="AE78" s="462"/>
      <c r="AF78" s="479">
        <f t="shared" si="73"/>
        <v>0</v>
      </c>
      <c r="AG78" s="480">
        <f t="shared" si="74"/>
        <v>0</v>
      </c>
      <c r="AH78" s="833">
        <f t="shared" si="75"/>
        <v>0</v>
      </c>
      <c r="AJ78" s="652"/>
    </row>
    <row r="79" spans="1:36" ht="17.25" customHeight="1">
      <c r="A79" s="537"/>
      <c r="B79" s="461"/>
      <c r="C79" s="472">
        <f t="shared" si="63"/>
        <v>0</v>
      </c>
      <c r="D79" s="462"/>
      <c r="E79" s="461"/>
      <c r="F79" s="472">
        <f t="shared" si="64"/>
        <v>0</v>
      </c>
      <c r="G79" s="462"/>
      <c r="H79" s="461"/>
      <c r="I79" s="472">
        <f t="shared" si="65"/>
        <v>0</v>
      </c>
      <c r="J79" s="462"/>
      <c r="K79" s="461"/>
      <c r="L79" s="472">
        <f t="shared" si="66"/>
        <v>0</v>
      </c>
      <c r="M79" s="462"/>
      <c r="N79" s="461"/>
      <c r="O79" s="472">
        <f t="shared" si="67"/>
        <v>0</v>
      </c>
      <c r="P79" s="462"/>
      <c r="Q79" s="461"/>
      <c r="R79" s="472">
        <f t="shared" si="68"/>
        <v>0</v>
      </c>
      <c r="S79" s="462"/>
      <c r="T79" s="461"/>
      <c r="U79" s="472">
        <f t="shared" si="69"/>
        <v>0</v>
      </c>
      <c r="V79" s="462"/>
      <c r="W79" s="461"/>
      <c r="X79" s="472">
        <f t="shared" si="70"/>
        <v>0</v>
      </c>
      <c r="Y79" s="462"/>
      <c r="Z79" s="461"/>
      <c r="AA79" s="472">
        <f t="shared" si="71"/>
        <v>0</v>
      </c>
      <c r="AB79" s="462"/>
      <c r="AC79" s="461"/>
      <c r="AD79" s="472">
        <f t="shared" si="72"/>
        <v>0</v>
      </c>
      <c r="AE79" s="462"/>
      <c r="AF79" s="479">
        <f t="shared" si="73"/>
        <v>0</v>
      </c>
      <c r="AG79" s="480">
        <f t="shared" si="74"/>
        <v>0</v>
      </c>
      <c r="AH79" s="833">
        <f t="shared" si="75"/>
        <v>0</v>
      </c>
      <c r="AJ79" s="652"/>
    </row>
    <row r="80" spans="1:36" ht="17.25" customHeight="1">
      <c r="A80" s="537"/>
      <c r="B80" s="461"/>
      <c r="C80" s="472">
        <f t="shared" si="63"/>
        <v>0</v>
      </c>
      <c r="D80" s="462"/>
      <c r="E80" s="461"/>
      <c r="F80" s="472">
        <f t="shared" si="64"/>
        <v>0</v>
      </c>
      <c r="G80" s="462"/>
      <c r="H80" s="461"/>
      <c r="I80" s="472">
        <f t="shared" si="65"/>
        <v>0</v>
      </c>
      <c r="J80" s="462"/>
      <c r="K80" s="461"/>
      <c r="L80" s="472">
        <f t="shared" si="66"/>
        <v>0</v>
      </c>
      <c r="M80" s="462"/>
      <c r="N80" s="461"/>
      <c r="O80" s="472">
        <f t="shared" si="67"/>
        <v>0</v>
      </c>
      <c r="P80" s="462"/>
      <c r="Q80" s="461"/>
      <c r="R80" s="472">
        <f t="shared" si="68"/>
        <v>0</v>
      </c>
      <c r="S80" s="462"/>
      <c r="T80" s="461"/>
      <c r="U80" s="472">
        <f t="shared" si="69"/>
        <v>0</v>
      </c>
      <c r="V80" s="462"/>
      <c r="W80" s="461"/>
      <c r="X80" s="472">
        <f t="shared" si="70"/>
        <v>0</v>
      </c>
      <c r="Y80" s="462"/>
      <c r="Z80" s="461"/>
      <c r="AA80" s="472">
        <f t="shared" si="71"/>
        <v>0</v>
      </c>
      <c r="AB80" s="462"/>
      <c r="AC80" s="461"/>
      <c r="AD80" s="472">
        <f t="shared" si="72"/>
        <v>0</v>
      </c>
      <c r="AE80" s="462"/>
      <c r="AF80" s="479">
        <f t="shared" si="73"/>
        <v>0</v>
      </c>
      <c r="AG80" s="480">
        <f t="shared" si="74"/>
        <v>0</v>
      </c>
      <c r="AH80" s="833">
        <f t="shared" si="75"/>
        <v>0</v>
      </c>
      <c r="AJ80" s="652"/>
    </row>
    <row r="81" spans="1:37" ht="17.25" customHeight="1">
      <c r="A81" s="464" t="s">
        <v>384</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ht="17.25" customHeight="1">
      <c r="A82" s="537"/>
      <c r="B82" s="461"/>
      <c r="C82" s="472">
        <f t="shared" si="48"/>
        <v>0</v>
      </c>
      <c r="D82" s="462"/>
      <c r="E82" s="461"/>
      <c r="F82" s="472">
        <f t="shared" si="49"/>
        <v>0</v>
      </c>
      <c r="G82" s="462"/>
      <c r="H82" s="461"/>
      <c r="I82" s="472">
        <f t="shared" si="50"/>
        <v>0</v>
      </c>
      <c r="J82" s="462"/>
      <c r="K82" s="461"/>
      <c r="L82" s="472">
        <f t="shared" si="51"/>
        <v>0</v>
      </c>
      <c r="M82" s="462"/>
      <c r="N82" s="461"/>
      <c r="O82" s="472">
        <f t="shared" si="52"/>
        <v>0</v>
      </c>
      <c r="P82" s="462"/>
      <c r="Q82" s="461"/>
      <c r="R82" s="472">
        <f t="shared" si="53"/>
        <v>0</v>
      </c>
      <c r="S82" s="462"/>
      <c r="T82" s="461"/>
      <c r="U82" s="472">
        <f t="shared" si="54"/>
        <v>0</v>
      </c>
      <c r="V82" s="462"/>
      <c r="W82" s="461"/>
      <c r="X82" s="472">
        <f t="shared" si="55"/>
        <v>0</v>
      </c>
      <c r="Y82" s="462"/>
      <c r="Z82" s="461"/>
      <c r="AA82" s="472">
        <f t="shared" si="56"/>
        <v>0</v>
      </c>
      <c r="AB82" s="462"/>
      <c r="AC82" s="461"/>
      <c r="AD82" s="472">
        <f t="shared" si="57"/>
        <v>0</v>
      </c>
      <c r="AE82" s="462"/>
      <c r="AF82" s="479">
        <f t="shared" si="60"/>
        <v>0</v>
      </c>
      <c r="AG82" s="480">
        <f t="shared" si="61"/>
        <v>0</v>
      </c>
      <c r="AH82" s="833">
        <f t="shared" si="62"/>
        <v>0</v>
      </c>
      <c r="AJ82" s="652"/>
    </row>
    <row r="83" spans="1:37" ht="17.25" customHeight="1">
      <c r="A83" s="537"/>
      <c r="B83" s="461"/>
      <c r="C83" s="472">
        <f t="shared" ref="C83:C85" si="76">D83-B83</f>
        <v>0</v>
      </c>
      <c r="D83" s="462"/>
      <c r="E83" s="461"/>
      <c r="F83" s="472">
        <f t="shared" ref="F83:F85" si="77">G83-E83</f>
        <v>0</v>
      </c>
      <c r="G83" s="462"/>
      <c r="H83" s="461"/>
      <c r="I83" s="472">
        <f t="shared" ref="I83:I85" si="78">J83-H83</f>
        <v>0</v>
      </c>
      <c r="J83" s="462"/>
      <c r="K83" s="461"/>
      <c r="L83" s="472">
        <f t="shared" ref="L83:L85" si="79">M83-K83</f>
        <v>0</v>
      </c>
      <c r="M83" s="462"/>
      <c r="N83" s="461"/>
      <c r="O83" s="472">
        <f t="shared" ref="O83:O85" si="80">P83-N83</f>
        <v>0</v>
      </c>
      <c r="P83" s="462"/>
      <c r="Q83" s="461"/>
      <c r="R83" s="472">
        <f t="shared" ref="R83:R85" si="81">S83-Q83</f>
        <v>0</v>
      </c>
      <c r="S83" s="462"/>
      <c r="T83" s="461"/>
      <c r="U83" s="472">
        <f t="shared" ref="U83:U85" si="82">V83-T83</f>
        <v>0</v>
      </c>
      <c r="V83" s="462"/>
      <c r="W83" s="461"/>
      <c r="X83" s="472">
        <f t="shared" ref="X83:X85" si="83">Y83-W83</f>
        <v>0</v>
      </c>
      <c r="Y83" s="462"/>
      <c r="Z83" s="461"/>
      <c r="AA83" s="472">
        <f t="shared" ref="AA83:AA85" si="84">AB83-Z83</f>
        <v>0</v>
      </c>
      <c r="AB83" s="462"/>
      <c r="AC83" s="461"/>
      <c r="AD83" s="472">
        <f t="shared" ref="AD83:AD85" si="85">AE83-AC83</f>
        <v>0</v>
      </c>
      <c r="AE83" s="462"/>
      <c r="AF83" s="479">
        <f t="shared" ref="AF83:AF85" si="86">SUM(B83,E83,H83,K83,N83,Q83,T83,W83,Z83,AC83)</f>
        <v>0</v>
      </c>
      <c r="AG83" s="480">
        <f t="shared" ref="AG83:AG85" si="87">SUM(C83,F83,I83,L83,O83,R83,U83,X83,AA83,AD83)</f>
        <v>0</v>
      </c>
      <c r="AH83" s="833">
        <f t="shared" ref="AH83:AH85" si="88">SUM(D83,G83,J83,M83,P83,S83,V83,Y83,AB83,AE83)</f>
        <v>0</v>
      </c>
      <c r="AJ83" s="652"/>
    </row>
    <row r="84" spans="1:37" ht="17.25" customHeight="1">
      <c r="A84" s="537"/>
      <c r="B84" s="461"/>
      <c r="C84" s="472">
        <f t="shared" si="76"/>
        <v>0</v>
      </c>
      <c r="D84" s="462"/>
      <c r="E84" s="461"/>
      <c r="F84" s="472">
        <f t="shared" si="77"/>
        <v>0</v>
      </c>
      <c r="G84" s="462"/>
      <c r="H84" s="461"/>
      <c r="I84" s="472">
        <f t="shared" si="78"/>
        <v>0</v>
      </c>
      <c r="J84" s="462"/>
      <c r="K84" s="461"/>
      <c r="L84" s="472">
        <f t="shared" si="79"/>
        <v>0</v>
      </c>
      <c r="M84" s="462"/>
      <c r="N84" s="461"/>
      <c r="O84" s="472">
        <f t="shared" si="80"/>
        <v>0</v>
      </c>
      <c r="P84" s="462"/>
      <c r="Q84" s="461"/>
      <c r="R84" s="472">
        <f t="shared" si="81"/>
        <v>0</v>
      </c>
      <c r="S84" s="462"/>
      <c r="T84" s="461"/>
      <c r="U84" s="472">
        <f t="shared" si="82"/>
        <v>0</v>
      </c>
      <c r="V84" s="462"/>
      <c r="W84" s="461"/>
      <c r="X84" s="472">
        <f t="shared" si="83"/>
        <v>0</v>
      </c>
      <c r="Y84" s="462"/>
      <c r="Z84" s="461"/>
      <c r="AA84" s="472">
        <f t="shared" si="84"/>
        <v>0</v>
      </c>
      <c r="AB84" s="462"/>
      <c r="AC84" s="461"/>
      <c r="AD84" s="472">
        <f t="shared" si="85"/>
        <v>0</v>
      </c>
      <c r="AE84" s="462"/>
      <c r="AF84" s="479">
        <f t="shared" si="86"/>
        <v>0</v>
      </c>
      <c r="AG84" s="480">
        <f t="shared" si="87"/>
        <v>0</v>
      </c>
      <c r="AH84" s="833">
        <f t="shared" si="88"/>
        <v>0</v>
      </c>
      <c r="AJ84" s="652"/>
    </row>
    <row r="85" spans="1:37" ht="17.25" customHeight="1">
      <c r="A85" s="537"/>
      <c r="B85" s="461"/>
      <c r="C85" s="472">
        <f t="shared" si="76"/>
        <v>0</v>
      </c>
      <c r="D85" s="462"/>
      <c r="E85" s="461"/>
      <c r="F85" s="472">
        <f t="shared" si="77"/>
        <v>0</v>
      </c>
      <c r="G85" s="462"/>
      <c r="H85" s="461"/>
      <c r="I85" s="472">
        <f t="shared" si="78"/>
        <v>0</v>
      </c>
      <c r="J85" s="462"/>
      <c r="K85" s="461"/>
      <c r="L85" s="472">
        <f t="shared" si="79"/>
        <v>0</v>
      </c>
      <c r="M85" s="462"/>
      <c r="N85" s="461"/>
      <c r="O85" s="472">
        <f t="shared" si="80"/>
        <v>0</v>
      </c>
      <c r="P85" s="462"/>
      <c r="Q85" s="461"/>
      <c r="R85" s="472">
        <f t="shared" si="81"/>
        <v>0</v>
      </c>
      <c r="S85" s="462"/>
      <c r="T85" s="461"/>
      <c r="U85" s="472">
        <f t="shared" si="82"/>
        <v>0</v>
      </c>
      <c r="V85" s="462"/>
      <c r="W85" s="461"/>
      <c r="X85" s="472">
        <f t="shared" si="83"/>
        <v>0</v>
      </c>
      <c r="Y85" s="462"/>
      <c r="Z85" s="461"/>
      <c r="AA85" s="472">
        <f t="shared" si="84"/>
        <v>0</v>
      </c>
      <c r="AB85" s="462"/>
      <c r="AC85" s="461"/>
      <c r="AD85" s="472">
        <f t="shared" si="85"/>
        <v>0</v>
      </c>
      <c r="AE85" s="462"/>
      <c r="AF85" s="479">
        <f t="shared" si="86"/>
        <v>0</v>
      </c>
      <c r="AG85" s="480">
        <f t="shared" si="87"/>
        <v>0</v>
      </c>
      <c r="AH85" s="833">
        <f t="shared" si="88"/>
        <v>0</v>
      </c>
      <c r="AJ85" s="652"/>
    </row>
    <row r="86" spans="1:37" ht="17.100000000000001" customHeight="1">
      <c r="A86" s="537"/>
      <c r="B86" s="461"/>
      <c r="C86" s="472">
        <f t="shared" si="48"/>
        <v>0</v>
      </c>
      <c r="D86" s="462"/>
      <c r="E86" s="461"/>
      <c r="F86" s="472">
        <f t="shared" si="49"/>
        <v>0</v>
      </c>
      <c r="G86" s="462"/>
      <c r="H86" s="461"/>
      <c r="I86" s="472">
        <f t="shared" si="50"/>
        <v>0</v>
      </c>
      <c r="J86" s="462"/>
      <c r="K86" s="461"/>
      <c r="L86" s="472">
        <f t="shared" si="51"/>
        <v>0</v>
      </c>
      <c r="M86" s="462"/>
      <c r="N86" s="461"/>
      <c r="O86" s="472">
        <f t="shared" si="52"/>
        <v>0</v>
      </c>
      <c r="P86" s="462"/>
      <c r="Q86" s="461"/>
      <c r="R86" s="472">
        <f t="shared" si="53"/>
        <v>0</v>
      </c>
      <c r="S86" s="462"/>
      <c r="T86" s="461"/>
      <c r="U86" s="472">
        <f t="shared" si="54"/>
        <v>0</v>
      </c>
      <c r="V86" s="462"/>
      <c r="W86" s="461"/>
      <c r="X86" s="472">
        <f t="shared" si="55"/>
        <v>0</v>
      </c>
      <c r="Y86" s="462"/>
      <c r="Z86" s="461"/>
      <c r="AA86" s="472">
        <f t="shared" si="56"/>
        <v>0</v>
      </c>
      <c r="AB86" s="462"/>
      <c r="AC86" s="461"/>
      <c r="AD86" s="472">
        <f t="shared" si="57"/>
        <v>0</v>
      </c>
      <c r="AE86" s="462"/>
      <c r="AF86" s="479">
        <f t="shared" si="58"/>
        <v>0</v>
      </c>
      <c r="AG86" s="480">
        <f t="shared" si="58"/>
        <v>0</v>
      </c>
      <c r="AH86" s="833">
        <f t="shared" si="59"/>
        <v>0</v>
      </c>
      <c r="AJ86" s="652"/>
    </row>
    <row r="87" spans="1:37" ht="17.25" hidden="1" customHeight="1">
      <c r="A87" s="537"/>
      <c r="B87" s="461"/>
      <c r="C87" s="472">
        <f t="shared" si="48"/>
        <v>0</v>
      </c>
      <c r="D87" s="462"/>
      <c r="E87" s="461"/>
      <c r="F87" s="472">
        <f t="shared" si="49"/>
        <v>0</v>
      </c>
      <c r="G87" s="462"/>
      <c r="H87" s="461"/>
      <c r="I87" s="472">
        <f t="shared" si="50"/>
        <v>0</v>
      </c>
      <c r="J87" s="462"/>
      <c r="K87" s="461"/>
      <c r="L87" s="472">
        <f t="shared" si="51"/>
        <v>0</v>
      </c>
      <c r="M87" s="462"/>
      <c r="N87" s="461"/>
      <c r="O87" s="472">
        <f t="shared" si="52"/>
        <v>0</v>
      </c>
      <c r="P87" s="462"/>
      <c r="Q87" s="461"/>
      <c r="R87" s="472">
        <f t="shared" si="53"/>
        <v>0</v>
      </c>
      <c r="S87" s="462"/>
      <c r="T87" s="461"/>
      <c r="U87" s="472">
        <f t="shared" si="54"/>
        <v>0</v>
      </c>
      <c r="V87" s="462"/>
      <c r="W87" s="461"/>
      <c r="X87" s="472">
        <f t="shared" si="55"/>
        <v>0</v>
      </c>
      <c r="Y87" s="462"/>
      <c r="Z87" s="461"/>
      <c r="AA87" s="472">
        <f t="shared" si="56"/>
        <v>0</v>
      </c>
      <c r="AB87" s="462"/>
      <c r="AC87" s="461"/>
      <c r="AD87" s="472">
        <f t="shared" si="57"/>
        <v>0</v>
      </c>
      <c r="AE87" s="462"/>
      <c r="AF87" s="479">
        <f t="shared" si="58"/>
        <v>0</v>
      </c>
      <c r="AG87" s="480">
        <f t="shared" si="58"/>
        <v>0</v>
      </c>
      <c r="AH87" s="833">
        <f t="shared" si="59"/>
        <v>0</v>
      </c>
      <c r="AJ87" s="652"/>
      <c r="AK87" s="463"/>
    </row>
    <row r="88" spans="1:37" ht="17.25" hidden="1" customHeight="1">
      <c r="A88" s="549"/>
      <c r="B88" s="461"/>
      <c r="C88" s="472">
        <f t="shared" si="48"/>
        <v>0</v>
      </c>
      <c r="D88" s="462"/>
      <c r="E88" s="461"/>
      <c r="F88" s="472">
        <f t="shared" si="49"/>
        <v>0</v>
      </c>
      <c r="G88" s="462"/>
      <c r="H88" s="461"/>
      <c r="I88" s="472">
        <f t="shared" si="50"/>
        <v>0</v>
      </c>
      <c r="J88" s="462"/>
      <c r="K88" s="461"/>
      <c r="L88" s="472">
        <f t="shared" si="51"/>
        <v>0</v>
      </c>
      <c r="M88" s="462"/>
      <c r="N88" s="461"/>
      <c r="O88" s="472">
        <f t="shared" si="52"/>
        <v>0</v>
      </c>
      <c r="P88" s="462"/>
      <c r="Q88" s="461"/>
      <c r="R88" s="472">
        <f t="shared" si="53"/>
        <v>0</v>
      </c>
      <c r="S88" s="462"/>
      <c r="T88" s="461"/>
      <c r="U88" s="472">
        <f t="shared" si="54"/>
        <v>0</v>
      </c>
      <c r="V88" s="462"/>
      <c r="W88" s="461"/>
      <c r="X88" s="472">
        <f t="shared" si="55"/>
        <v>0</v>
      </c>
      <c r="Y88" s="462"/>
      <c r="Z88" s="461"/>
      <c r="AA88" s="472">
        <f t="shared" si="56"/>
        <v>0</v>
      </c>
      <c r="AB88" s="462"/>
      <c r="AC88" s="461"/>
      <c r="AD88" s="472">
        <f t="shared" si="57"/>
        <v>0</v>
      </c>
      <c r="AE88" s="462"/>
      <c r="AF88" s="479">
        <f t="shared" si="58"/>
        <v>0</v>
      </c>
      <c r="AG88" s="480">
        <f t="shared" si="58"/>
        <v>0</v>
      </c>
      <c r="AH88" s="833">
        <f t="shared" si="59"/>
        <v>0</v>
      </c>
    </row>
    <row r="89" spans="1:37" ht="17.25" hidden="1" customHeight="1">
      <c r="A89" s="537"/>
      <c r="B89" s="461"/>
      <c r="C89" s="472">
        <f t="shared" si="48"/>
        <v>0</v>
      </c>
      <c r="D89" s="462"/>
      <c r="E89" s="461"/>
      <c r="F89" s="472">
        <f t="shared" si="49"/>
        <v>0</v>
      </c>
      <c r="G89" s="462"/>
      <c r="H89" s="461"/>
      <c r="I89" s="472">
        <f t="shared" si="50"/>
        <v>0</v>
      </c>
      <c r="J89" s="462"/>
      <c r="K89" s="461"/>
      <c r="L89" s="472">
        <f t="shared" si="51"/>
        <v>0</v>
      </c>
      <c r="M89" s="462"/>
      <c r="N89" s="461"/>
      <c r="O89" s="472">
        <f t="shared" si="52"/>
        <v>0</v>
      </c>
      <c r="P89" s="462"/>
      <c r="Q89" s="461"/>
      <c r="R89" s="472">
        <f t="shared" si="53"/>
        <v>0</v>
      </c>
      <c r="S89" s="462"/>
      <c r="T89" s="461"/>
      <c r="U89" s="472">
        <f t="shared" si="54"/>
        <v>0</v>
      </c>
      <c r="V89" s="462"/>
      <c r="W89" s="461"/>
      <c r="X89" s="472">
        <f t="shared" si="55"/>
        <v>0</v>
      </c>
      <c r="Y89" s="462"/>
      <c r="Z89" s="461"/>
      <c r="AA89" s="472">
        <f t="shared" si="56"/>
        <v>0</v>
      </c>
      <c r="AB89" s="462"/>
      <c r="AC89" s="461"/>
      <c r="AD89" s="472">
        <f t="shared" si="57"/>
        <v>0</v>
      </c>
      <c r="AE89" s="462"/>
      <c r="AF89" s="479">
        <f t="shared" si="58"/>
        <v>0</v>
      </c>
      <c r="AG89" s="480">
        <f t="shared" si="58"/>
        <v>0</v>
      </c>
      <c r="AH89" s="833">
        <f t="shared" si="59"/>
        <v>0</v>
      </c>
    </row>
    <row r="90" spans="1:37" ht="17.25" hidden="1" customHeight="1">
      <c r="A90" s="538"/>
      <c r="B90" s="461"/>
      <c r="C90" s="472">
        <f t="shared" si="48"/>
        <v>0</v>
      </c>
      <c r="D90" s="462"/>
      <c r="E90" s="461"/>
      <c r="F90" s="472">
        <f t="shared" si="49"/>
        <v>0</v>
      </c>
      <c r="G90" s="462"/>
      <c r="H90" s="461"/>
      <c r="I90" s="472">
        <f t="shared" si="50"/>
        <v>0</v>
      </c>
      <c r="J90" s="462"/>
      <c r="K90" s="461"/>
      <c r="L90" s="472">
        <f t="shared" si="51"/>
        <v>0</v>
      </c>
      <c r="M90" s="462"/>
      <c r="N90" s="461"/>
      <c r="O90" s="472">
        <f t="shared" si="52"/>
        <v>0</v>
      </c>
      <c r="P90" s="462"/>
      <c r="Q90" s="461"/>
      <c r="R90" s="472">
        <f t="shared" si="53"/>
        <v>0</v>
      </c>
      <c r="S90" s="462"/>
      <c r="T90" s="461"/>
      <c r="U90" s="472">
        <f t="shared" si="54"/>
        <v>0</v>
      </c>
      <c r="V90" s="462"/>
      <c r="W90" s="461"/>
      <c r="X90" s="472">
        <f t="shared" si="55"/>
        <v>0</v>
      </c>
      <c r="Y90" s="462"/>
      <c r="Z90" s="461"/>
      <c r="AA90" s="472">
        <f t="shared" si="56"/>
        <v>0</v>
      </c>
      <c r="AB90" s="462"/>
      <c r="AC90" s="461"/>
      <c r="AD90" s="472">
        <f t="shared" si="57"/>
        <v>0</v>
      </c>
      <c r="AE90" s="462"/>
      <c r="AF90" s="479">
        <f t="shared" si="58"/>
        <v>0</v>
      </c>
      <c r="AG90" s="480">
        <f t="shared" si="58"/>
        <v>0</v>
      </c>
      <c r="AH90" s="833">
        <f t="shared" si="59"/>
        <v>0</v>
      </c>
    </row>
    <row r="91" spans="1:37" ht="17.25" customHeight="1">
      <c r="A91" s="785" t="s">
        <v>383</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48"/>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49"/>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50"/>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51"/>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52"/>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53"/>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54"/>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55"/>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56"/>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57"/>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58"/>
        <v>0</v>
      </c>
      <c r="AG91" s="480">
        <f t="shared" si="58"/>
        <v>0</v>
      </c>
      <c r="AH91" s="833">
        <f t="shared" si="59"/>
        <v>0</v>
      </c>
    </row>
    <row r="92" spans="1:37"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customFormat="1" ht="20.100000000000001" customHeight="1">
      <c r="A93" s="548" t="s">
        <v>296</v>
      </c>
      <c r="B93" s="475">
        <f t="shared" ref="B93:AH93" si="89">SUM(B71:B91)</f>
        <v>0</v>
      </c>
      <c r="C93" s="472">
        <f t="shared" si="89"/>
        <v>0</v>
      </c>
      <c r="D93" s="476">
        <f t="shared" si="89"/>
        <v>0</v>
      </c>
      <c r="E93" s="475">
        <f t="shared" si="89"/>
        <v>0</v>
      </c>
      <c r="F93" s="472">
        <f t="shared" si="89"/>
        <v>0</v>
      </c>
      <c r="G93" s="476">
        <f t="shared" si="89"/>
        <v>0</v>
      </c>
      <c r="H93" s="475">
        <f t="shared" si="89"/>
        <v>0</v>
      </c>
      <c r="I93" s="472">
        <f t="shared" si="89"/>
        <v>0</v>
      </c>
      <c r="J93" s="476">
        <f t="shared" si="89"/>
        <v>0</v>
      </c>
      <c r="K93" s="475">
        <f t="shared" si="89"/>
        <v>0</v>
      </c>
      <c r="L93" s="472">
        <f t="shared" si="89"/>
        <v>0</v>
      </c>
      <c r="M93" s="476">
        <f t="shared" si="89"/>
        <v>0</v>
      </c>
      <c r="N93" s="475">
        <f t="shared" si="89"/>
        <v>0</v>
      </c>
      <c r="O93" s="472">
        <f t="shared" si="89"/>
        <v>0</v>
      </c>
      <c r="P93" s="476">
        <f t="shared" si="89"/>
        <v>0</v>
      </c>
      <c r="Q93" s="475">
        <f t="shared" si="89"/>
        <v>0</v>
      </c>
      <c r="R93" s="472">
        <f t="shared" si="89"/>
        <v>0</v>
      </c>
      <c r="S93" s="476">
        <f t="shared" si="89"/>
        <v>0</v>
      </c>
      <c r="T93" s="475">
        <f t="shared" si="89"/>
        <v>0</v>
      </c>
      <c r="U93" s="472">
        <f t="shared" si="89"/>
        <v>0</v>
      </c>
      <c r="V93" s="476">
        <f t="shared" si="89"/>
        <v>0</v>
      </c>
      <c r="W93" s="475">
        <f t="shared" si="89"/>
        <v>0</v>
      </c>
      <c r="X93" s="472">
        <f t="shared" si="89"/>
        <v>0</v>
      </c>
      <c r="Y93" s="476">
        <f t="shared" si="89"/>
        <v>0</v>
      </c>
      <c r="Z93" s="475">
        <f t="shared" si="89"/>
        <v>0</v>
      </c>
      <c r="AA93" s="472">
        <f t="shared" si="89"/>
        <v>0</v>
      </c>
      <c r="AB93" s="476">
        <f t="shared" si="89"/>
        <v>0</v>
      </c>
      <c r="AC93" s="475">
        <f t="shared" si="89"/>
        <v>0</v>
      </c>
      <c r="AD93" s="472">
        <f t="shared" si="89"/>
        <v>0</v>
      </c>
      <c r="AE93" s="476">
        <f t="shared" si="89"/>
        <v>0</v>
      </c>
      <c r="AF93" s="479">
        <f t="shared" si="89"/>
        <v>0</v>
      </c>
      <c r="AG93" s="480">
        <f t="shared" si="89"/>
        <v>0</v>
      </c>
      <c r="AH93" s="481">
        <f t="shared" si="89"/>
        <v>0</v>
      </c>
    </row>
    <row r="94" spans="1:37"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ht="17.25" customHeight="1">
      <c r="A95" s="729" t="s">
        <v>297</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ht="17.25" customHeight="1">
      <c r="A96" s="535"/>
      <c r="B96" s="461"/>
      <c r="C96" s="472">
        <f t="shared" ref="C96:C102" si="90">D96-B96</f>
        <v>0</v>
      </c>
      <c r="D96" s="462"/>
      <c r="E96" s="475"/>
      <c r="F96" s="472">
        <f t="shared" ref="F96:F102" si="91">G96-E96</f>
        <v>0</v>
      </c>
      <c r="G96" s="476"/>
      <c r="H96" s="475"/>
      <c r="I96" s="472">
        <f t="shared" ref="I96:I102" si="92">J96-H96</f>
        <v>0</v>
      </c>
      <c r="J96" s="476"/>
      <c r="K96" s="475"/>
      <c r="L96" s="472">
        <f t="shared" ref="L96:L102" si="93">M96-K96</f>
        <v>0</v>
      </c>
      <c r="M96" s="476"/>
      <c r="N96" s="475"/>
      <c r="O96" s="472">
        <f t="shared" ref="O96:O102" si="94">P96-N96</f>
        <v>0</v>
      </c>
      <c r="P96" s="476"/>
      <c r="Q96" s="475"/>
      <c r="R96" s="472">
        <f t="shared" ref="R96:R102" si="95">S96-Q96</f>
        <v>0</v>
      </c>
      <c r="S96" s="476"/>
      <c r="T96" s="475"/>
      <c r="U96" s="472">
        <f t="shared" ref="U96:U102" si="96">V96-T96</f>
        <v>0</v>
      </c>
      <c r="V96" s="476"/>
      <c r="W96" s="475"/>
      <c r="X96" s="472">
        <f t="shared" ref="X96:X102" si="97">Y96-W96</f>
        <v>0</v>
      </c>
      <c r="Y96" s="476"/>
      <c r="Z96" s="475"/>
      <c r="AA96" s="472">
        <f t="shared" ref="AA96:AA102" si="98">AB96-Z96</f>
        <v>0</v>
      </c>
      <c r="AB96" s="476"/>
      <c r="AC96" s="475"/>
      <c r="AD96" s="472">
        <f t="shared" ref="AD96:AD102" si="99">AE96-AC96</f>
        <v>0</v>
      </c>
      <c r="AE96" s="476"/>
      <c r="AF96" s="479">
        <f t="shared" ref="AF96:AF102" si="100">SUM(B96,E96,H96,K96,N96,Q96,T96,W96,Z96,AC96)</f>
        <v>0</v>
      </c>
      <c r="AG96" s="480">
        <f t="shared" ref="AG96:AG102" si="101">SUM(C96,F96,I96,L96,O96,R96,U96,X96,AA96,AD96)</f>
        <v>0</v>
      </c>
      <c r="AH96" s="833">
        <f t="shared" ref="AH96:AH102" si="102">SUM(D96,G96,J96,M96,P96,S96,V96,Y96,AB96,AE96)</f>
        <v>0</v>
      </c>
      <c r="AI96"/>
      <c r="AJ96" s="653"/>
      <c r="AK96"/>
    </row>
    <row r="97" spans="1:37" ht="17.25" customHeight="1">
      <c r="A97" s="537"/>
      <c r="B97" s="461"/>
      <c r="C97" s="472">
        <f t="shared" si="90"/>
        <v>0</v>
      </c>
      <c r="D97" s="462"/>
      <c r="E97" s="475"/>
      <c r="F97" s="472">
        <f t="shared" si="91"/>
        <v>0</v>
      </c>
      <c r="G97" s="476"/>
      <c r="H97" s="475"/>
      <c r="I97" s="472">
        <f t="shared" si="92"/>
        <v>0</v>
      </c>
      <c r="J97" s="476"/>
      <c r="K97" s="475"/>
      <c r="L97" s="472">
        <f t="shared" si="93"/>
        <v>0</v>
      </c>
      <c r="M97" s="476"/>
      <c r="N97" s="475"/>
      <c r="O97" s="472">
        <f t="shared" si="94"/>
        <v>0</v>
      </c>
      <c r="P97" s="476"/>
      <c r="Q97" s="475"/>
      <c r="R97" s="472">
        <f t="shared" si="95"/>
        <v>0</v>
      </c>
      <c r="S97" s="476"/>
      <c r="T97" s="475"/>
      <c r="U97" s="472">
        <f t="shared" si="96"/>
        <v>0</v>
      </c>
      <c r="V97" s="476"/>
      <c r="W97" s="475"/>
      <c r="X97" s="472">
        <f t="shared" si="97"/>
        <v>0</v>
      </c>
      <c r="Y97" s="476"/>
      <c r="Z97" s="475"/>
      <c r="AA97" s="472">
        <f t="shared" si="98"/>
        <v>0</v>
      </c>
      <c r="AB97" s="476"/>
      <c r="AC97" s="475"/>
      <c r="AD97" s="472">
        <f t="shared" si="99"/>
        <v>0</v>
      </c>
      <c r="AE97" s="476"/>
      <c r="AF97" s="479">
        <f t="shared" si="100"/>
        <v>0</v>
      </c>
      <c r="AG97" s="480">
        <f t="shared" si="101"/>
        <v>0</v>
      </c>
      <c r="AH97" s="833">
        <f t="shared" si="102"/>
        <v>0</v>
      </c>
      <c r="AJ97" s="652"/>
    </row>
    <row r="98" spans="1:37" ht="17.25" customHeight="1">
      <c r="A98" s="537"/>
      <c r="B98" s="461"/>
      <c r="C98" s="472">
        <f t="shared" si="90"/>
        <v>0</v>
      </c>
      <c r="D98" s="462"/>
      <c r="E98" s="461"/>
      <c r="F98" s="472">
        <f t="shared" si="91"/>
        <v>0</v>
      </c>
      <c r="G98" s="462"/>
      <c r="H98" s="461"/>
      <c r="I98" s="472">
        <f t="shared" si="92"/>
        <v>0</v>
      </c>
      <c r="J98" s="462"/>
      <c r="K98" s="461"/>
      <c r="L98" s="472">
        <f t="shared" si="93"/>
        <v>0</v>
      </c>
      <c r="M98" s="462"/>
      <c r="N98" s="461"/>
      <c r="O98" s="472">
        <f t="shared" si="94"/>
        <v>0</v>
      </c>
      <c r="P98" s="462"/>
      <c r="Q98" s="461"/>
      <c r="R98" s="472">
        <f t="shared" si="95"/>
        <v>0</v>
      </c>
      <c r="S98" s="462"/>
      <c r="T98" s="461"/>
      <c r="U98" s="472">
        <f t="shared" si="96"/>
        <v>0</v>
      </c>
      <c r="V98" s="462"/>
      <c r="W98" s="461"/>
      <c r="X98" s="472">
        <f t="shared" si="97"/>
        <v>0</v>
      </c>
      <c r="Y98" s="462"/>
      <c r="Z98" s="461"/>
      <c r="AA98" s="472">
        <f t="shared" si="98"/>
        <v>0</v>
      </c>
      <c r="AB98" s="462"/>
      <c r="AC98" s="461"/>
      <c r="AD98" s="472">
        <f t="shared" si="99"/>
        <v>0</v>
      </c>
      <c r="AE98" s="462"/>
      <c r="AF98" s="479">
        <f t="shared" si="100"/>
        <v>0</v>
      </c>
      <c r="AG98" s="480">
        <f t="shared" si="101"/>
        <v>0</v>
      </c>
      <c r="AH98" s="833">
        <f t="shared" si="102"/>
        <v>0</v>
      </c>
      <c r="AI98"/>
      <c r="AJ98" s="653"/>
      <c r="AK98" s="14"/>
    </row>
    <row r="99" spans="1:37" ht="17.25" customHeight="1">
      <c r="A99" s="537"/>
      <c r="B99" s="461"/>
      <c r="C99" s="472">
        <f t="shared" si="90"/>
        <v>0</v>
      </c>
      <c r="D99" s="462"/>
      <c r="E99" s="461"/>
      <c r="F99" s="472">
        <f t="shared" si="91"/>
        <v>0</v>
      </c>
      <c r="G99" s="462"/>
      <c r="H99" s="461"/>
      <c r="I99" s="472">
        <f t="shared" si="92"/>
        <v>0</v>
      </c>
      <c r="J99" s="462"/>
      <c r="K99" s="461"/>
      <c r="L99" s="472">
        <f t="shared" si="93"/>
        <v>0</v>
      </c>
      <c r="M99" s="462"/>
      <c r="N99" s="461"/>
      <c r="O99" s="472">
        <f t="shared" si="94"/>
        <v>0</v>
      </c>
      <c r="P99" s="462"/>
      <c r="Q99" s="461"/>
      <c r="R99" s="472">
        <f t="shared" si="95"/>
        <v>0</v>
      </c>
      <c r="S99" s="462"/>
      <c r="T99" s="461"/>
      <c r="U99" s="472">
        <f t="shared" si="96"/>
        <v>0</v>
      </c>
      <c r="V99" s="462"/>
      <c r="W99" s="461"/>
      <c r="X99" s="472">
        <f t="shared" si="97"/>
        <v>0</v>
      </c>
      <c r="Y99" s="462"/>
      <c r="Z99" s="461"/>
      <c r="AA99" s="472">
        <f t="shared" si="98"/>
        <v>0</v>
      </c>
      <c r="AB99" s="462"/>
      <c r="AC99" s="461"/>
      <c r="AD99" s="472">
        <f t="shared" si="99"/>
        <v>0</v>
      </c>
      <c r="AE99" s="462"/>
      <c r="AF99" s="479">
        <f t="shared" si="100"/>
        <v>0</v>
      </c>
      <c r="AG99" s="480">
        <f t="shared" si="101"/>
        <v>0</v>
      </c>
      <c r="AH99" s="833">
        <f t="shared" si="102"/>
        <v>0</v>
      </c>
      <c r="AI99"/>
      <c r="AJ99"/>
      <c r="AK99"/>
    </row>
    <row r="100" spans="1:37" ht="17.25" hidden="1" customHeight="1">
      <c r="A100" s="537"/>
      <c r="B100" s="461"/>
      <c r="C100" s="472">
        <f t="shared" si="90"/>
        <v>0</v>
      </c>
      <c r="D100" s="462"/>
      <c r="E100" s="461"/>
      <c r="F100" s="472">
        <f t="shared" si="91"/>
        <v>0</v>
      </c>
      <c r="G100" s="462"/>
      <c r="H100" s="461"/>
      <c r="I100" s="472">
        <f t="shared" si="92"/>
        <v>0</v>
      </c>
      <c r="J100" s="462"/>
      <c r="K100" s="461"/>
      <c r="L100" s="472">
        <f t="shared" si="93"/>
        <v>0</v>
      </c>
      <c r="M100" s="462"/>
      <c r="N100" s="461"/>
      <c r="O100" s="472">
        <f t="shared" si="94"/>
        <v>0</v>
      </c>
      <c r="P100" s="462"/>
      <c r="Q100" s="461"/>
      <c r="R100" s="472">
        <f t="shared" si="95"/>
        <v>0</v>
      </c>
      <c r="S100" s="462"/>
      <c r="T100" s="461"/>
      <c r="U100" s="472">
        <f t="shared" si="96"/>
        <v>0</v>
      </c>
      <c r="V100" s="462"/>
      <c r="W100" s="461"/>
      <c r="X100" s="472">
        <f t="shared" si="97"/>
        <v>0</v>
      </c>
      <c r="Y100" s="462"/>
      <c r="Z100" s="461"/>
      <c r="AA100" s="472">
        <f t="shared" si="98"/>
        <v>0</v>
      </c>
      <c r="AB100" s="462"/>
      <c r="AC100" s="461"/>
      <c r="AD100" s="472">
        <f t="shared" si="99"/>
        <v>0</v>
      </c>
      <c r="AE100" s="462"/>
      <c r="AF100" s="479">
        <f t="shared" si="100"/>
        <v>0</v>
      </c>
      <c r="AG100" s="480">
        <f t="shared" si="101"/>
        <v>0</v>
      </c>
      <c r="AH100" s="833">
        <f t="shared" si="102"/>
        <v>0</v>
      </c>
    </row>
    <row r="101" spans="1:37" ht="17.25" hidden="1" customHeight="1">
      <c r="A101" s="538"/>
      <c r="B101" s="461"/>
      <c r="C101" s="472">
        <f t="shared" si="90"/>
        <v>0</v>
      </c>
      <c r="D101" s="462"/>
      <c r="E101" s="461"/>
      <c r="F101" s="472">
        <f t="shared" si="91"/>
        <v>0</v>
      </c>
      <c r="G101" s="462"/>
      <c r="H101" s="461"/>
      <c r="I101" s="472">
        <f t="shared" si="92"/>
        <v>0</v>
      </c>
      <c r="J101" s="462"/>
      <c r="K101" s="461"/>
      <c r="L101" s="472">
        <f t="shared" si="93"/>
        <v>0</v>
      </c>
      <c r="M101" s="462"/>
      <c r="N101" s="461"/>
      <c r="O101" s="472">
        <f t="shared" si="94"/>
        <v>0</v>
      </c>
      <c r="P101" s="462"/>
      <c r="Q101" s="461"/>
      <c r="R101" s="472">
        <f t="shared" si="95"/>
        <v>0</v>
      </c>
      <c r="S101" s="462"/>
      <c r="T101" s="461"/>
      <c r="U101" s="472">
        <f t="shared" si="96"/>
        <v>0</v>
      </c>
      <c r="V101" s="462"/>
      <c r="W101" s="461"/>
      <c r="X101" s="472">
        <f t="shared" si="97"/>
        <v>0</v>
      </c>
      <c r="Y101" s="462"/>
      <c r="Z101" s="461"/>
      <c r="AA101" s="472">
        <f t="shared" si="98"/>
        <v>0</v>
      </c>
      <c r="AB101" s="462"/>
      <c r="AC101" s="461"/>
      <c r="AD101" s="472">
        <f t="shared" si="99"/>
        <v>0</v>
      </c>
      <c r="AE101" s="462"/>
      <c r="AF101" s="479">
        <f t="shared" si="100"/>
        <v>0</v>
      </c>
      <c r="AG101" s="480">
        <f t="shared" si="101"/>
        <v>0</v>
      </c>
      <c r="AH101" s="833">
        <f t="shared" si="102"/>
        <v>0</v>
      </c>
    </row>
    <row r="102" spans="1:37" ht="17.25" hidden="1" customHeight="1">
      <c r="A102" s="537"/>
      <c r="B102" s="461"/>
      <c r="C102" s="472">
        <f t="shared" si="90"/>
        <v>0</v>
      </c>
      <c r="D102" s="462"/>
      <c r="E102" s="461"/>
      <c r="F102" s="472">
        <f t="shared" si="91"/>
        <v>0</v>
      </c>
      <c r="G102" s="462"/>
      <c r="H102" s="461"/>
      <c r="I102" s="472">
        <f t="shared" si="92"/>
        <v>0</v>
      </c>
      <c r="J102" s="462"/>
      <c r="K102" s="461"/>
      <c r="L102" s="472">
        <f t="shared" si="93"/>
        <v>0</v>
      </c>
      <c r="M102" s="462"/>
      <c r="N102" s="461"/>
      <c r="O102" s="472">
        <f t="shared" si="94"/>
        <v>0</v>
      </c>
      <c r="P102" s="462"/>
      <c r="Q102" s="461"/>
      <c r="R102" s="472">
        <f t="shared" si="95"/>
        <v>0</v>
      </c>
      <c r="S102" s="462"/>
      <c r="T102" s="461"/>
      <c r="U102" s="472">
        <f t="shared" si="96"/>
        <v>0</v>
      </c>
      <c r="V102" s="462"/>
      <c r="W102" s="461"/>
      <c r="X102" s="472">
        <f t="shared" si="97"/>
        <v>0</v>
      </c>
      <c r="Y102" s="462"/>
      <c r="Z102" s="461"/>
      <c r="AA102" s="472">
        <f t="shared" si="98"/>
        <v>0</v>
      </c>
      <c r="AB102" s="462"/>
      <c r="AC102" s="461"/>
      <c r="AD102" s="472">
        <f t="shared" si="99"/>
        <v>0</v>
      </c>
      <c r="AE102" s="462"/>
      <c r="AF102" s="479">
        <f t="shared" si="100"/>
        <v>0</v>
      </c>
      <c r="AG102" s="480">
        <f t="shared" si="101"/>
        <v>0</v>
      </c>
      <c r="AH102" s="833">
        <f t="shared" si="102"/>
        <v>0</v>
      </c>
    </row>
    <row r="103" spans="1:37" ht="15" hidden="1"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customFormat="1" ht="20.100000000000001" customHeight="1">
      <c r="A104" s="548" t="s">
        <v>298</v>
      </c>
      <c r="B104" s="475">
        <f>SUM(B96:B102)</f>
        <v>0</v>
      </c>
      <c r="C104" s="472">
        <f t="shared" ref="C104:G104" si="103">SUM(C96:C102)</f>
        <v>0</v>
      </c>
      <c r="D104" s="476">
        <f t="shared" si="103"/>
        <v>0</v>
      </c>
      <c r="E104" s="475">
        <f>SUM(E96:E102)</f>
        <v>0</v>
      </c>
      <c r="F104" s="472">
        <f t="shared" ref="F104" si="104">SUM(F96:F102)</f>
        <v>0</v>
      </c>
      <c r="G104" s="476">
        <f t="shared" si="103"/>
        <v>0</v>
      </c>
      <c r="H104" s="475">
        <f>SUM(H96:H102)</f>
        <v>0</v>
      </c>
      <c r="I104" s="472">
        <f t="shared" ref="I104:J104" si="105">SUM(I96:I102)</f>
        <v>0</v>
      </c>
      <c r="J104" s="476">
        <f t="shared" si="105"/>
        <v>0</v>
      </c>
      <c r="K104" s="475">
        <f>SUM(K96:K102)</f>
        <v>0</v>
      </c>
      <c r="L104" s="472">
        <f t="shared" ref="L104:M104" si="106">SUM(L96:L102)</f>
        <v>0</v>
      </c>
      <c r="M104" s="476">
        <f t="shared" si="106"/>
        <v>0</v>
      </c>
      <c r="N104" s="475">
        <f>SUM(N96:N102)</f>
        <v>0</v>
      </c>
      <c r="O104" s="472">
        <f t="shared" ref="O104:P104" si="107">SUM(O96:O102)</f>
        <v>0</v>
      </c>
      <c r="P104" s="476">
        <f t="shared" si="107"/>
        <v>0</v>
      </c>
      <c r="Q104" s="475">
        <f>SUM(Q96:Q102)</f>
        <v>0</v>
      </c>
      <c r="R104" s="472">
        <f t="shared" ref="R104:AF104" si="108">SUM(R96:R102)</f>
        <v>0</v>
      </c>
      <c r="S104" s="476">
        <f t="shared" si="108"/>
        <v>0</v>
      </c>
      <c r="T104" s="475">
        <f>SUM(T96:T102)</f>
        <v>0</v>
      </c>
      <c r="U104" s="472">
        <f t="shared" si="108"/>
        <v>0</v>
      </c>
      <c r="V104" s="476">
        <f t="shared" si="108"/>
        <v>0</v>
      </c>
      <c r="W104" s="475">
        <f>SUM(W96:W102)</f>
        <v>0</v>
      </c>
      <c r="X104" s="472">
        <f t="shared" ref="X104:Y104" si="109">SUM(X96:X102)</f>
        <v>0</v>
      </c>
      <c r="Y104" s="476">
        <f t="shared" si="109"/>
        <v>0</v>
      </c>
      <c r="Z104" s="475">
        <f>SUM(Z96:Z102)</f>
        <v>0</v>
      </c>
      <c r="AA104" s="472">
        <f t="shared" ref="AA104:AB104" si="110">SUM(AA96:AA102)</f>
        <v>0</v>
      </c>
      <c r="AB104" s="476">
        <f t="shared" si="110"/>
        <v>0</v>
      </c>
      <c r="AC104" s="475">
        <f>SUM(AC96:AC102)</f>
        <v>0</v>
      </c>
      <c r="AD104" s="472">
        <f t="shared" ref="AD104:AE104" si="111">SUM(AD96:AD102)</f>
        <v>0</v>
      </c>
      <c r="AE104" s="476">
        <f t="shared" si="111"/>
        <v>0</v>
      </c>
      <c r="AF104" s="479">
        <f t="shared" si="108"/>
        <v>0</v>
      </c>
      <c r="AG104" s="480">
        <f>SUM(AG96:AG102)</f>
        <v>0</v>
      </c>
      <c r="AH104" s="481">
        <f t="shared" ref="AH104" si="112">SUM(AH96:AH102)</f>
        <v>0</v>
      </c>
    </row>
    <row r="105" spans="1:37"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ht="20.100000000000001" customHeight="1" thickBot="1">
      <c r="A106" s="469" t="s">
        <v>299</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 Summary (1)'!A72</f>
        <v>Template last modified</v>
      </c>
      <c r="AH106" s="835">
        <f>'○ Summary (1)'!C72</f>
        <v>45022</v>
      </c>
    </row>
    <row r="119" spans="1:34">
      <c r="C119" s="463"/>
      <c r="D119" s="463"/>
      <c r="E119" s="463"/>
      <c r="F119" s="463"/>
      <c r="AF119" s="14"/>
      <c r="AG119" s="14"/>
    </row>
    <row r="120" spans="1:34" customFormat="1">
      <c r="A120" s="722" t="s">
        <v>211</v>
      </c>
      <c r="B120" s="836">
        <f>'○ Summary (1)'!E87</f>
        <v>1</v>
      </c>
      <c r="C120" s="836">
        <f>'○ Summary (1)'!F87</f>
        <v>1</v>
      </c>
      <c r="D120" s="836">
        <f>'○ Summary (1)'!G87</f>
        <v>1</v>
      </c>
      <c r="E120" s="836">
        <f>'○ Summary (1)'!H87</f>
        <v>2</v>
      </c>
      <c r="F120" s="836">
        <f>'○ Summary (1)'!I87</f>
        <v>2</v>
      </c>
      <c r="G120" s="836">
        <f>'○ Summary (1)'!J87</f>
        <v>2</v>
      </c>
      <c r="H120" s="836">
        <f>'○ Summary (1)'!K87</f>
        <v>3</v>
      </c>
      <c r="I120" s="836">
        <f>'○ Summary (1)'!L87</f>
        <v>3</v>
      </c>
      <c r="J120" s="836">
        <f>'○ Summary (1)'!M87</f>
        <v>3</v>
      </c>
      <c r="K120" s="836">
        <f>'○ Summary (1)'!N87</f>
        <v>4</v>
      </c>
      <c r="L120" s="836">
        <f>'○ Summary (1)'!O87</f>
        <v>4</v>
      </c>
      <c r="M120" s="836">
        <f>'○ Summary (1)'!P87</f>
        <v>4</v>
      </c>
      <c r="N120" s="836">
        <f>'○ Summary (1)'!Q87</f>
        <v>5</v>
      </c>
      <c r="O120" s="836">
        <f>'○ Summary (1)'!R87</f>
        <v>5</v>
      </c>
      <c r="P120" s="836">
        <f>'○ Summary (1)'!S87</f>
        <v>5</v>
      </c>
      <c r="Q120" s="836">
        <f>'○ Summary (1)'!T87</f>
        <v>6</v>
      </c>
      <c r="R120" s="836">
        <f>'○ Summary (1)'!U87</f>
        <v>6</v>
      </c>
      <c r="S120" s="836">
        <f>'○ Summary (1)'!V87</f>
        <v>6</v>
      </c>
      <c r="T120" s="836">
        <f>'○ Summary (1)'!W87</f>
        <v>7</v>
      </c>
      <c r="U120" s="836">
        <f>'○ Summary (1)'!X87</f>
        <v>7</v>
      </c>
      <c r="V120" s="836">
        <f>'○ Summary (1)'!Y87</f>
        <v>7</v>
      </c>
      <c r="W120" s="836">
        <f>'○ Summary (1)'!Z87</f>
        <v>8</v>
      </c>
      <c r="X120" s="836">
        <f>'○ Summary (1)'!AA87</f>
        <v>8</v>
      </c>
      <c r="Y120" s="836">
        <f>'○ Summary (1)'!AB87</f>
        <v>8</v>
      </c>
      <c r="Z120" s="836">
        <f>'○ Summary (1)'!AC87</f>
        <v>9</v>
      </c>
      <c r="AA120" s="836">
        <f>'○ Summary (1)'!AD87</f>
        <v>9</v>
      </c>
      <c r="AB120" s="836">
        <f>'○ Summary (1)'!AE87</f>
        <v>9</v>
      </c>
      <c r="AC120" s="836">
        <f>'○ Summary (1)'!AF87</f>
        <v>10</v>
      </c>
      <c r="AD120" s="836">
        <f>'○ Summary (1)'!AG87</f>
        <v>10</v>
      </c>
      <c r="AE120" s="836">
        <f>'○ Summary (1)'!AH87</f>
        <v>10</v>
      </c>
      <c r="AF120" s="836">
        <f>AD120</f>
        <v>10</v>
      </c>
      <c r="AG120" s="836">
        <f>AE120</f>
        <v>10</v>
      </c>
      <c r="AH120" s="836">
        <f>AF120</f>
        <v>10</v>
      </c>
    </row>
    <row r="121" spans="1:34" s="57" customFormat="1">
      <c r="A121" s="723" t="s">
        <v>212</v>
      </c>
      <c r="B121" s="837">
        <f>'○ Summary (1)'!E88</f>
        <v>45323</v>
      </c>
      <c r="C121" s="837">
        <f>'○ Summary (1)'!F88</f>
        <v>45323</v>
      </c>
      <c r="D121" s="837">
        <f>'○ Summary (1)'!G88</f>
        <v>45323</v>
      </c>
      <c r="E121" s="837">
        <f>'○ Summary (1)'!H88</f>
        <v>45689</v>
      </c>
      <c r="F121" s="837">
        <f>'○ Summary (1)'!I88</f>
        <v>45689</v>
      </c>
      <c r="G121" s="837">
        <f>'○ Summary (1)'!J88</f>
        <v>45689</v>
      </c>
      <c r="H121" s="837">
        <f>'○ Summary (1)'!K88</f>
        <v>46054</v>
      </c>
      <c r="I121" s="837">
        <f>'○ Summary (1)'!L88</f>
        <v>46054</v>
      </c>
      <c r="J121" s="837">
        <f>'○ Summary (1)'!M88</f>
        <v>46054</v>
      </c>
      <c r="K121" s="837">
        <f>'○ Summary (1)'!N88</f>
        <v>46419</v>
      </c>
      <c r="L121" s="837">
        <f>'○ Summary (1)'!O88</f>
        <v>46419</v>
      </c>
      <c r="M121" s="837">
        <f>'○ Summary (1)'!P88</f>
        <v>46419</v>
      </c>
      <c r="N121" s="837">
        <f>'○ Summary (1)'!Q88</f>
        <v>46784</v>
      </c>
      <c r="O121" s="837">
        <f>'○ Summary (1)'!R88</f>
        <v>46784</v>
      </c>
      <c r="P121" s="837">
        <f>'○ Summary (1)'!S88</f>
        <v>46784</v>
      </c>
      <c r="Q121" s="837">
        <f>'○ Summary (1)'!T88</f>
        <v>47150</v>
      </c>
      <c r="R121" s="837">
        <f>'○ Summary (1)'!U88</f>
        <v>47150</v>
      </c>
      <c r="S121" s="837">
        <f>'○ Summary (1)'!V88</f>
        <v>47150</v>
      </c>
      <c r="T121" s="837">
        <f>'○ Summary (1)'!W88</f>
        <v>47515</v>
      </c>
      <c r="U121" s="837">
        <f>'○ Summary (1)'!X88</f>
        <v>47515</v>
      </c>
      <c r="V121" s="837">
        <f>'○ Summary (1)'!Y88</f>
        <v>47515</v>
      </c>
      <c r="W121" s="837">
        <f>'○ Summary (1)'!Z88</f>
        <v>47880</v>
      </c>
      <c r="X121" s="837">
        <f>'○ Summary (1)'!AA88</f>
        <v>47880</v>
      </c>
      <c r="Y121" s="837">
        <f>'○ Summary (1)'!AB88</f>
        <v>47880</v>
      </c>
      <c r="Z121" s="837">
        <f>'○ Summary (1)'!AC88</f>
        <v>48245</v>
      </c>
      <c r="AA121" s="837">
        <f>'○ Summary (1)'!AD88</f>
        <v>48245</v>
      </c>
      <c r="AB121" s="837">
        <f>'○ Summary (1)'!AE88</f>
        <v>48245</v>
      </c>
      <c r="AC121" s="837">
        <f>'○ Summary (1)'!AF88</f>
        <v>48611</v>
      </c>
      <c r="AD121" s="837">
        <f>'○ Summary (1)'!AG88</f>
        <v>48611</v>
      </c>
      <c r="AE121" s="837">
        <f>'○ Summary (1)'!AH88</f>
        <v>48611</v>
      </c>
      <c r="AF121" s="837">
        <f>'○ Summary (1)'!AI88</f>
        <v>45323</v>
      </c>
      <c r="AG121" s="837">
        <f>'○ Summary (1)'!AJ88</f>
        <v>45323</v>
      </c>
      <c r="AH121" s="837">
        <f>'○ Summary (1)'!AK88</f>
        <v>45323</v>
      </c>
    </row>
    <row r="122" spans="1:34" s="57" customFormat="1">
      <c r="A122" s="723" t="s">
        <v>213</v>
      </c>
      <c r="B122" s="837">
        <f>'○ Summary (1)'!E89</f>
        <v>45688</v>
      </c>
      <c r="C122" s="837">
        <f>'○ Summary (1)'!F89</f>
        <v>45688</v>
      </c>
      <c r="D122" s="837">
        <f>'○ Summary (1)'!G89</f>
        <v>45688</v>
      </c>
      <c r="E122" s="837">
        <f>'○ Summary (1)'!H89</f>
        <v>46053</v>
      </c>
      <c r="F122" s="837">
        <f>'○ Summary (1)'!I89</f>
        <v>46053</v>
      </c>
      <c r="G122" s="837">
        <f>'○ Summary (1)'!J89</f>
        <v>46053</v>
      </c>
      <c r="H122" s="837">
        <f>'○ Summary (1)'!K89</f>
        <v>46418</v>
      </c>
      <c r="I122" s="837">
        <f>'○ Summary (1)'!L89</f>
        <v>46418</v>
      </c>
      <c r="J122" s="837">
        <f>'○ Summary (1)'!M89</f>
        <v>46418</v>
      </c>
      <c r="K122" s="837">
        <f>'○ Summary (1)'!N89</f>
        <v>46783</v>
      </c>
      <c r="L122" s="837">
        <f>'○ Summary (1)'!O89</f>
        <v>46783</v>
      </c>
      <c r="M122" s="837">
        <f>'○ Summary (1)'!P89</f>
        <v>46783</v>
      </c>
      <c r="N122" s="837">
        <f>'○ Summary (1)'!Q89</f>
        <v>47149</v>
      </c>
      <c r="O122" s="837">
        <f>'○ Summary (1)'!R89</f>
        <v>47149</v>
      </c>
      <c r="P122" s="837">
        <f>'○ Summary (1)'!S89</f>
        <v>47149</v>
      </c>
      <c r="Q122" s="837">
        <f>'○ Summary (1)'!T89</f>
        <v>47514</v>
      </c>
      <c r="R122" s="837">
        <f>'○ Summary (1)'!U89</f>
        <v>47514</v>
      </c>
      <c r="S122" s="837">
        <f>'○ Summary (1)'!V89</f>
        <v>47514</v>
      </c>
      <c r="T122" s="837">
        <f>'○ Summary (1)'!W89</f>
        <v>47879</v>
      </c>
      <c r="U122" s="837">
        <f>'○ Summary (1)'!X89</f>
        <v>47879</v>
      </c>
      <c r="V122" s="837">
        <f>'○ Summary (1)'!Y89</f>
        <v>47879</v>
      </c>
      <c r="W122" s="837">
        <f>'○ Summary (1)'!Z89</f>
        <v>48244</v>
      </c>
      <c r="X122" s="837">
        <f>'○ Summary (1)'!AA89</f>
        <v>48244</v>
      </c>
      <c r="Y122" s="837">
        <f>'○ Summary (1)'!AB89</f>
        <v>48244</v>
      </c>
      <c r="Z122" s="837">
        <f>'○ Summary (1)'!AC89</f>
        <v>48610</v>
      </c>
      <c r="AA122" s="837">
        <f>'○ Summary (1)'!AD89</f>
        <v>48610</v>
      </c>
      <c r="AB122" s="837">
        <f>'○ Summary (1)'!AE89</f>
        <v>48610</v>
      </c>
      <c r="AC122" s="837">
        <f>'○ Summary (1)'!AF89</f>
        <v>48975</v>
      </c>
      <c r="AD122" s="837">
        <f>'○ Summary (1)'!AG89</f>
        <v>48975</v>
      </c>
      <c r="AE122" s="837">
        <f>'○ Summary (1)'!AH89</f>
        <v>48975</v>
      </c>
      <c r="AF122" s="837">
        <f>'○ Summary (1)'!AI89</f>
        <v>45688</v>
      </c>
      <c r="AG122" s="837">
        <f>'○ Summary (1)'!AJ89</f>
        <v>45688</v>
      </c>
      <c r="AH122" s="837">
        <f>'○ Summary (1)'!AK89</f>
        <v>45688</v>
      </c>
    </row>
    <row r="123" spans="1:34" customFormat="1">
      <c r="A123" s="722" t="s">
        <v>204</v>
      </c>
      <c r="B123" s="837">
        <f>'○ Summary (1)'!E90</f>
        <v>0</v>
      </c>
      <c r="C123" s="837">
        <f>'○ Summary (1)'!F90</f>
        <v>0</v>
      </c>
      <c r="D123" s="837">
        <f>'○ Summary (1)'!G90</f>
        <v>0</v>
      </c>
      <c r="E123" s="837">
        <f>'○ Summary (1)'!H90</f>
        <v>0</v>
      </c>
      <c r="F123" s="837">
        <f>'○ Summary (1)'!I90</f>
        <v>0</v>
      </c>
      <c r="G123" s="837">
        <f>'○ Summary (1)'!J90</f>
        <v>0</v>
      </c>
      <c r="H123" s="837">
        <f>'○ Summary (1)'!K90</f>
        <v>0</v>
      </c>
      <c r="I123" s="837">
        <f>'○ Summary (1)'!L90</f>
        <v>0</v>
      </c>
      <c r="J123" s="837">
        <f>'○ Summary (1)'!M90</f>
        <v>0</v>
      </c>
      <c r="K123" s="837">
        <f>'○ Summary (1)'!N90</f>
        <v>0</v>
      </c>
      <c r="L123" s="837">
        <f>'○ Summary (1)'!O90</f>
        <v>0</v>
      </c>
      <c r="M123" s="837">
        <f>'○ Summary (1)'!P90</f>
        <v>0</v>
      </c>
      <c r="N123" s="837">
        <f>'○ Summary (1)'!Q90</f>
        <v>0</v>
      </c>
      <c r="O123" s="837">
        <f>'○ Summary (1)'!R90</f>
        <v>0</v>
      </c>
      <c r="P123" s="837">
        <f>'○ Summary (1)'!S90</f>
        <v>0</v>
      </c>
      <c r="Q123" s="837">
        <f>'○ Summary (1)'!T90</f>
        <v>0</v>
      </c>
      <c r="R123" s="837">
        <f>'○ Summary (1)'!U90</f>
        <v>0</v>
      </c>
      <c r="S123" s="837">
        <f>'○ Summary (1)'!V90</f>
        <v>0</v>
      </c>
      <c r="T123" s="837">
        <f>'○ Summary (1)'!W90</f>
        <v>0</v>
      </c>
      <c r="U123" s="837">
        <f>'○ Summary (1)'!X90</f>
        <v>0</v>
      </c>
      <c r="V123" s="837">
        <f>'○ Summary (1)'!Y90</f>
        <v>0</v>
      </c>
      <c r="W123" s="837">
        <f>'○ Summary (1)'!Z90</f>
        <v>0</v>
      </c>
      <c r="X123" s="837">
        <f>'○ Summary (1)'!AA90</f>
        <v>0</v>
      </c>
      <c r="Y123" s="837">
        <f>'○ Summary (1)'!AB90</f>
        <v>0</v>
      </c>
      <c r="Z123" s="837">
        <f>'○ Summary (1)'!AC90</f>
        <v>0</v>
      </c>
      <c r="AA123" s="837">
        <f>'○ Summary (1)'!AD90</f>
        <v>0</v>
      </c>
      <c r="AB123" s="837">
        <f>'○ Summary (1)'!AE90</f>
        <v>0</v>
      </c>
      <c r="AC123" s="837">
        <f>'○ Summary (1)'!AF90</f>
        <v>0</v>
      </c>
      <c r="AD123" s="837">
        <f>'○ Summary (1)'!AG90</f>
        <v>0</v>
      </c>
      <c r="AE123" s="837">
        <f>'○ Summary (1)'!AH90</f>
        <v>0</v>
      </c>
      <c r="AF123" s="837">
        <f>'○ Summary (1)'!AI90</f>
        <v>0</v>
      </c>
      <c r="AG123" s="837">
        <f>'○ Summary (1)'!AJ90</f>
        <v>0</v>
      </c>
      <c r="AH123" s="837">
        <f>'○ Summary (1)'!AK90</f>
        <v>0</v>
      </c>
    </row>
    <row r="124" spans="1:34" customFormat="1">
      <c r="A124" s="724" t="s">
        <v>214</v>
      </c>
      <c r="B124" s="838">
        <f>'○ Summary (1)'!E91</f>
        <v>0</v>
      </c>
      <c r="C124" s="838">
        <f>'○ Summary (1)'!F91</f>
        <v>0</v>
      </c>
      <c r="D124" s="838">
        <f>'○ Summary (1)'!G91</f>
        <v>0</v>
      </c>
      <c r="E124" s="838">
        <f>'○ Summary (1)'!H91</f>
        <v>0</v>
      </c>
      <c r="F124" s="838">
        <f>'○ Summary (1)'!I91</f>
        <v>0</v>
      </c>
      <c r="G124" s="838">
        <f>'○ Summary (1)'!J91</f>
        <v>0</v>
      </c>
      <c r="H124" s="838">
        <f>'○ Summary (1)'!K91</f>
        <v>0</v>
      </c>
      <c r="I124" s="838">
        <f>'○ Summary (1)'!L91</f>
        <v>0</v>
      </c>
      <c r="J124" s="838">
        <f>'○ Summary (1)'!M91</f>
        <v>0</v>
      </c>
      <c r="K124" s="838">
        <f>'○ Summary (1)'!N91</f>
        <v>0</v>
      </c>
      <c r="L124" s="838">
        <f>'○ Summary (1)'!O91</f>
        <v>0</v>
      </c>
      <c r="M124" s="838">
        <f>'○ Summary (1)'!P91</f>
        <v>0</v>
      </c>
      <c r="N124" s="838">
        <f>'○ Summary (1)'!Q91</f>
        <v>0</v>
      </c>
      <c r="O124" s="838">
        <f>'○ Summary (1)'!R91</f>
        <v>0</v>
      </c>
      <c r="P124" s="838">
        <f>'○ Summary (1)'!S91</f>
        <v>0</v>
      </c>
      <c r="Q124" s="838">
        <f>'○ Summary (1)'!T91</f>
        <v>0</v>
      </c>
      <c r="R124" s="838">
        <f>'○ Summary (1)'!U91</f>
        <v>0</v>
      </c>
      <c r="S124" s="838">
        <f>'○ Summary (1)'!V91</f>
        <v>0</v>
      </c>
      <c r="T124" s="838">
        <f>'○ Summary (1)'!W91</f>
        <v>0</v>
      </c>
      <c r="U124" s="838">
        <f>'○ Summary (1)'!X91</f>
        <v>0</v>
      </c>
      <c r="V124" s="838">
        <f>'○ Summary (1)'!Y91</f>
        <v>0</v>
      </c>
      <c r="W124" s="838">
        <f>'○ Summary (1)'!Z91</f>
        <v>0</v>
      </c>
      <c r="X124" s="838">
        <f>'○ Summary (1)'!AA91</f>
        <v>0</v>
      </c>
      <c r="Y124" s="838">
        <f>'○ Summary (1)'!AB91</f>
        <v>0</v>
      </c>
      <c r="Z124" s="838">
        <f>'○ Summary (1)'!AC91</f>
        <v>0</v>
      </c>
      <c r="AA124" s="838">
        <f>'○ Summary (1)'!AD91</f>
        <v>0</v>
      </c>
      <c r="AB124" s="838">
        <f>'○ Summary (1)'!AE91</f>
        <v>0</v>
      </c>
      <c r="AC124" s="838">
        <f>'○ Summary (1)'!AF91</f>
        <v>0</v>
      </c>
      <c r="AD124" s="838">
        <f>'○ Summary (1)'!AG91</f>
        <v>0</v>
      </c>
      <c r="AE124" s="838">
        <f>'○ Summary (1)'!AH91</f>
        <v>0</v>
      </c>
    </row>
    <row r="125" spans="1:34" s="788" customFormat="1">
      <c r="A125" s="787" t="s">
        <v>397</v>
      </c>
      <c r="B125" s="856">
        <f>'○ Summary (1)'!E26</f>
        <v>0</v>
      </c>
      <c r="C125" s="789">
        <f>'○ Summary (1)'!F26</f>
        <v>0</v>
      </c>
      <c r="D125" s="789">
        <f>'○ Summary (1)'!G26</f>
        <v>0</v>
      </c>
      <c r="E125" s="789">
        <f>'○ Summary (1)'!H26</f>
        <v>0</v>
      </c>
      <c r="F125" s="789">
        <f>'○ Summary (1)'!I26</f>
        <v>0</v>
      </c>
      <c r="G125" s="789">
        <f>'○ Summary (1)'!J26</f>
        <v>0</v>
      </c>
      <c r="H125" s="789">
        <f>'○ Summary (1)'!K26</f>
        <v>0</v>
      </c>
      <c r="I125" s="789">
        <f>'○ Summary (1)'!L26</f>
        <v>0</v>
      </c>
      <c r="J125" s="789">
        <f>'○ Summary (1)'!M26</f>
        <v>0</v>
      </c>
      <c r="K125" s="789">
        <f>'○ Summary (1)'!N26</f>
        <v>0</v>
      </c>
      <c r="L125" s="789">
        <f>'○ Summary (1)'!O26</f>
        <v>0</v>
      </c>
      <c r="M125" s="789">
        <f>'○ Summary (1)'!P26</f>
        <v>0</v>
      </c>
      <c r="N125" s="789">
        <f>'○ Summary (1)'!Q26</f>
        <v>0</v>
      </c>
      <c r="O125" s="789">
        <f>'○ Summary (1)'!R26</f>
        <v>0</v>
      </c>
      <c r="P125" s="789">
        <f>'○ Summary (1)'!S26</f>
        <v>0</v>
      </c>
      <c r="Q125" s="789">
        <f>'○ Summary (1)'!T26</f>
        <v>0</v>
      </c>
      <c r="R125" s="789">
        <f>'○ Summary (1)'!U26</f>
        <v>0</v>
      </c>
      <c r="S125" s="789">
        <f>'○ Summary (1)'!V26</f>
        <v>0</v>
      </c>
      <c r="T125" s="789">
        <f>'○ Summary (1)'!W26</f>
        <v>0</v>
      </c>
      <c r="U125" s="789">
        <f>'○ Summary (1)'!X26</f>
        <v>0</v>
      </c>
      <c r="V125" s="789">
        <f>'○ Summary (1)'!Y26</f>
        <v>0</v>
      </c>
      <c r="W125" s="789">
        <f>'○ Summary (1)'!Z26</f>
        <v>0</v>
      </c>
      <c r="X125" s="789">
        <f>'○ Summary (1)'!AA26</f>
        <v>0</v>
      </c>
      <c r="Y125" s="789">
        <f>'○ Summary (1)'!AB26</f>
        <v>0</v>
      </c>
      <c r="Z125" s="789">
        <f>'○ Summary (1)'!AC26</f>
        <v>0</v>
      </c>
      <c r="AA125" s="789">
        <f>'○ Summary (1)'!AD26</f>
        <v>0</v>
      </c>
      <c r="AB125" s="789">
        <f>'○ Summary (1)'!AE26</f>
        <v>0</v>
      </c>
      <c r="AC125" s="789">
        <f>'○ Summary (1)'!AF26</f>
        <v>0</v>
      </c>
      <c r="AD125" s="789">
        <f>'○ Summary (1)'!AG26</f>
        <v>0</v>
      </c>
      <c r="AE125" s="789">
        <f>'○ Summary (1)'!AH26</f>
        <v>0</v>
      </c>
      <c r="AF125" s="786"/>
      <c r="AG125" s="786"/>
      <c r="AH125" s="786"/>
    </row>
  </sheetData>
  <sheetProtection formatCells="0" formatColumns="0" formatRows="0" insertHyperlinks="0" sort="0" autoFilter="0" pivotTables="0"/>
  <mergeCells count="16">
    <mergeCell ref="B3:D3"/>
    <mergeCell ref="B4:D4"/>
    <mergeCell ref="B5:D5"/>
    <mergeCell ref="B6:D6"/>
    <mergeCell ref="B7:D7"/>
    <mergeCell ref="AF9:AH9"/>
    <mergeCell ref="B9:D9"/>
    <mergeCell ref="E9:G9"/>
    <mergeCell ref="H9:J9"/>
    <mergeCell ref="K9:M9"/>
    <mergeCell ref="N9:P9"/>
    <mergeCell ref="Q9:S9"/>
    <mergeCell ref="T9:V9"/>
    <mergeCell ref="W9:Y9"/>
    <mergeCell ref="Z9:AB9"/>
    <mergeCell ref="AC9:AE9"/>
  </mergeCells>
  <phoneticPr fontId="0" type="noConversion"/>
  <conditionalFormatting sqref="B14:AE81">
    <cfRule type="expression" dxfId="386" priority="3">
      <formula>$A14=""</formula>
    </cfRule>
  </conditionalFormatting>
  <conditionalFormatting sqref="B14:AE106">
    <cfRule type="expression" dxfId="385" priority="2">
      <formula>B$123&gt;B$122</formula>
    </cfRule>
  </conditionalFormatting>
  <conditionalFormatting sqref="B82:AE102">
    <cfRule type="expression" dxfId="384" priority="18">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383" priority="34">
      <formula>LEN(TRIM(D14))=0</formula>
    </cfRule>
  </conditionalFormatting>
  <conditionalFormatting sqref="E91">
    <cfRule type="containsBlanks" dxfId="382" priority="12">
      <formula>LEN(TRIM(E91))=0</formula>
    </cfRule>
  </conditionalFormatting>
  <conditionalFormatting sqref="H91">
    <cfRule type="containsBlanks" dxfId="381" priority="11">
      <formula>LEN(TRIM(H91))=0</formula>
    </cfRule>
  </conditionalFormatting>
  <conditionalFormatting sqref="K91">
    <cfRule type="containsBlanks" dxfId="380" priority="10">
      <formula>LEN(TRIM(K91))=0</formula>
    </cfRule>
  </conditionalFormatting>
  <conditionalFormatting sqref="N91">
    <cfRule type="containsBlanks" dxfId="379" priority="9">
      <formula>LEN(TRIM(N91))=0</formula>
    </cfRule>
  </conditionalFormatting>
  <conditionalFormatting sqref="Q91">
    <cfRule type="containsBlanks" dxfId="378" priority="8">
      <formula>LEN(TRIM(Q91))=0</formula>
    </cfRule>
  </conditionalFormatting>
  <conditionalFormatting sqref="T91">
    <cfRule type="containsBlanks" dxfId="377" priority="7">
      <formula>LEN(TRIM(T91))=0</formula>
    </cfRule>
  </conditionalFormatting>
  <conditionalFormatting sqref="W91">
    <cfRule type="containsBlanks" dxfId="376" priority="6">
      <formula>LEN(TRIM(W91))=0</formula>
    </cfRule>
  </conditionalFormatting>
  <conditionalFormatting sqref="Z91">
    <cfRule type="containsBlanks" dxfId="375" priority="5">
      <formula>LEN(TRIM(Z91))=0</formula>
    </cfRule>
  </conditionalFormatting>
  <conditionalFormatting sqref="AC91">
    <cfRule type="containsBlanks" dxfId="374" priority="4">
      <formula>LEN(TRIM(AC91))=0</formula>
    </cfRule>
  </conditionalFormatting>
  <dataValidations disablePrompts="1" count="1">
    <dataValidation type="whole" allowBlank="1" showInputMessage="1" showErrorMessage="1" sqref="J57:J66 G57:G66 D57:D66 AE57:AE66 AB57:AB66 Y57:Y66 V57:V66 S57:S66 P57:P66 M57:M66" xr:uid="{2927BCDC-876F-4317-B662-5CB62E981568}">
      <formula1>0</formula1>
      <formula2>25000</formula2>
    </dataValidation>
  </dataValidations>
  <printOptions headings="1"/>
  <pageMargins left="0.25" right="0.25" top="0.75" bottom="0.75" header="0.3" footer="0.3"/>
  <pageSetup scale="27" fitToWidth="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2FADAFC7-9872-47AD-9768-8E3A98D6D33A}">
            <xm:f>B$120&gt;'○ Summary (1)'!$D$6</xm:f>
            <x14:dxf>
              <fill>
                <patternFill>
                  <bgColor theme="0" tint="-0.499984740745262"/>
                </patternFill>
              </fill>
            </x14:dxf>
          </x14:cfRule>
          <xm:sqref>B9:AE106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pageSetUpPr fitToPage="1"/>
  </sheetPr>
  <dimension ref="A1:J227"/>
  <sheetViews>
    <sheetView showZeros="0" zoomScaleNormal="100" workbookViewId="0">
      <pane ySplit="2" topLeftCell="A3" activePane="bottomLeft" state="frozen"/>
      <selection activeCell="A100" sqref="A100:N100"/>
      <selection pane="bottomLeft" activeCell="A100" sqref="A100:XFD100"/>
    </sheetView>
  </sheetViews>
  <sheetFormatPr defaultColWidth="10.85546875" defaultRowHeight="12.75"/>
  <cols>
    <col min="1" max="1" width="31.7109375" style="9" customWidth="1"/>
    <col min="2" max="2" width="11.28515625" style="9" customWidth="1"/>
    <col min="3" max="3" width="11.28515625" style="249" customWidth="1"/>
    <col min="4" max="4" width="67.7109375" style="4" customWidth="1"/>
    <col min="5" max="5" width="26.7109375" style="9" customWidth="1"/>
    <col min="6" max="6" width="20.7109375" style="9" customWidth="1"/>
    <col min="7" max="7" width="16" style="9" hidden="1" customWidth="1"/>
    <col min="8" max="8" width="20.5703125" style="9" hidden="1" customWidth="1"/>
    <col min="9" max="9" width="20.5703125" style="9" customWidth="1"/>
    <col min="10" max="10" width="53.5703125" style="9" customWidth="1"/>
    <col min="11" max="16384" width="10.85546875" style="9"/>
  </cols>
  <sheetData>
    <row r="1" spans="1:10" ht="13.5" thickBot="1">
      <c r="A1" s="10" t="s">
        <v>194</v>
      </c>
      <c r="B1" s="1300" t="s">
        <v>300</v>
      </c>
      <c r="C1" s="1300"/>
      <c r="G1" s="277" t="s">
        <v>301</v>
      </c>
      <c r="H1" s="277" t="s">
        <v>302</v>
      </c>
      <c r="I1" s="277"/>
    </row>
    <row r="2" spans="1:10" ht="20.100000000000001" customHeight="1" thickBot="1">
      <c r="A2" s="320" t="str">
        <f>'○ Summary (1)'!B12</f>
        <v>RFP #141 Shelter Ancillary Services</v>
      </c>
      <c r="B2" s="1298" t="s">
        <v>82</v>
      </c>
      <c r="C2" s="1299"/>
      <c r="D2" s="486" t="s">
        <v>303</v>
      </c>
      <c r="F2" s="287"/>
      <c r="G2" s="288">
        <v>45261</v>
      </c>
      <c r="H2" s="288">
        <v>45626</v>
      </c>
      <c r="I2" s="288"/>
    </row>
    <row r="3" spans="1:10" s="4" customFormat="1" ht="38.25">
      <c r="A3" s="292" t="s">
        <v>304</v>
      </c>
      <c r="B3" s="293" t="s">
        <v>273</v>
      </c>
      <c r="C3" s="294" t="s">
        <v>274</v>
      </c>
      <c r="D3" s="293" t="s">
        <v>305</v>
      </c>
      <c r="E3" s="293" t="s">
        <v>306</v>
      </c>
      <c r="F3" s="295" t="s">
        <v>307</v>
      </c>
      <c r="H3" s="15"/>
      <c r="I3" s="15"/>
    </row>
    <row r="4" spans="1:10">
      <c r="A4" s="765">
        <f>'○ Salary Detail (1)'!A14</f>
        <v>0</v>
      </c>
      <c r="B4" s="6" t="e" cm="1">
        <f t="array" ref="B4">INDEX('○ Salary Detail (1)'!$I14:$BZ14,0,MATCH(1,('○ Salary Detail (1)'!$I$13:$BZ$13='○ Budget Narrative (1)'!$B$3)*('○ Salary Detail (1)'!$I$74:$BZ$74='○ Budget Narrative (1)'!$G$2),0))</f>
        <v>#N/A</v>
      </c>
      <c r="C4" s="274" t="e" cm="1">
        <f t="array" ref="C4">INDEX('○ Salary Detail (1)'!$I14:$BZ14,0,MATCH(1,('○ Salary Detail (1)'!$I$12:$BZ$12="New")*('○ Salary Detail (1)'!$I$74:$BZ$74='○ Budget Narrative (1)'!$G$2),0))</f>
        <v>#N/A</v>
      </c>
      <c r="D4" s="21"/>
      <c r="E4" s="21"/>
      <c r="F4" s="296"/>
      <c r="G4" s="7"/>
      <c r="H4" s="8"/>
      <c r="I4" s="8"/>
      <c r="J4" s="15"/>
    </row>
    <row r="5" spans="1:10">
      <c r="A5" s="765">
        <f>'○ Salary Detail (1)'!A15</f>
        <v>0</v>
      </c>
      <c r="B5" s="6" t="e">
        <f t="array" ref="B5">INDEX('○ Salary Detail (1)'!$I15:$BZ15,0,MATCH(1,('○ Salary Detail (1)'!$I$13:$BZ$13='○ Budget Narrative (1)'!$B$3)*('○ Salary Detail (1)'!$I$74:$BZ$74='○ Budget Narrative (1)'!$G$2),0))</f>
        <v>#N/A</v>
      </c>
      <c r="C5" s="274" t="e">
        <f t="array" ref="C5">INDEX('○ Salary Detail (1)'!$I15:$BZ15,0,MATCH(1,('○ Salary Detail (1)'!$I$12:$BZ$12="New")*('○ Salary Detail (1)'!$I$74:$BZ$74='○ Budget Narrative (1)'!$G$2),0))</f>
        <v>#N/A</v>
      </c>
      <c r="D5" s="21"/>
      <c r="E5" s="11"/>
      <c r="F5" s="296"/>
      <c r="G5" s="7"/>
      <c r="H5" s="8"/>
      <c r="I5" s="289"/>
      <c r="J5" s="15"/>
    </row>
    <row r="6" spans="1:10">
      <c r="A6" s="765">
        <f>'○ Salary Detail (1)'!A16</f>
        <v>0</v>
      </c>
      <c r="B6" s="6" t="e">
        <f t="array" ref="B6">INDEX('○ Salary Detail (1)'!$I16:$BZ16,0,MATCH(1,('○ Salary Detail (1)'!$I$13:$BZ$13='○ Budget Narrative (1)'!$B$3)*('○ Salary Detail (1)'!$I$74:$BZ$74='○ Budget Narrative (1)'!$G$2),0))</f>
        <v>#N/A</v>
      </c>
      <c r="C6" s="274" t="e">
        <f t="array" ref="C6">INDEX('○ Salary Detail (1)'!$I16:$BZ16,0,MATCH(1,('○ Salary Detail (1)'!$I$12:$BZ$12="New")*('○ Salary Detail (1)'!$I$74:$BZ$74='○ Budget Narrative (1)'!$G$2),0))</f>
        <v>#N/A</v>
      </c>
      <c r="D6" s="21"/>
      <c r="E6" s="11"/>
      <c r="F6" s="296"/>
      <c r="G6" s="7"/>
      <c r="H6" s="8"/>
      <c r="I6" s="290"/>
      <c r="J6" s="15"/>
    </row>
    <row r="7" spans="1:10">
      <c r="A7" s="765">
        <f>'○ Salary Detail (1)'!A17</f>
        <v>0</v>
      </c>
      <c r="B7" s="6" t="e">
        <f t="array" ref="B7">INDEX('○ Salary Detail (1)'!$I17:$BZ17,0,MATCH(1,('○ Salary Detail (1)'!$I$13:$BZ$13='○ Budget Narrative (1)'!$B$3)*('○ Salary Detail (1)'!$I$74:$BZ$74='○ Budget Narrative (1)'!$G$2),0))</f>
        <v>#N/A</v>
      </c>
      <c r="C7" s="274" t="e">
        <f t="array" ref="C7">INDEX('○ Salary Detail (1)'!$I17:$BZ17,0,MATCH(1,('○ Salary Detail (1)'!$I$12:$BZ$12="New")*('○ Salary Detail (1)'!$I$74:$BZ$74='○ Budget Narrative (1)'!$G$2),0))</f>
        <v>#N/A</v>
      </c>
      <c r="D7" s="21"/>
      <c r="E7" s="11"/>
      <c r="F7" s="296"/>
      <c r="G7" s="7"/>
      <c r="H7" s="8"/>
      <c r="I7" s="8"/>
      <c r="J7" s="15"/>
    </row>
    <row r="8" spans="1:10">
      <c r="A8" s="765">
        <f>'○ Salary Detail (1)'!A18</f>
        <v>0</v>
      </c>
      <c r="B8" s="6" t="e">
        <f t="array" ref="B8">INDEX('○ Salary Detail (1)'!$I18:$BZ18,0,MATCH(1,('○ Salary Detail (1)'!$I$13:$BZ$13='○ Budget Narrative (1)'!$B$3)*('○ Salary Detail (1)'!$I$74:$BZ$74='○ Budget Narrative (1)'!$G$2),0))</f>
        <v>#N/A</v>
      </c>
      <c r="C8" s="274" t="e">
        <f t="array" ref="C8">INDEX('○ Salary Detail (1)'!$I18:$BZ18,0,MATCH(1,('○ Salary Detail (1)'!$I$12:$BZ$12="New")*('○ Salary Detail (1)'!$I$74:$BZ$74='○ Budget Narrative (1)'!$G$2),0))</f>
        <v>#N/A</v>
      </c>
      <c r="D8" s="21"/>
      <c r="E8" s="11"/>
      <c r="F8" s="296"/>
      <c r="G8" s="7"/>
      <c r="H8" s="8"/>
      <c r="I8" s="8"/>
      <c r="J8" s="15"/>
    </row>
    <row r="9" spans="1:10">
      <c r="A9" s="765">
        <f>'○ Salary Detail (1)'!A19</f>
        <v>0</v>
      </c>
      <c r="B9" s="6" t="e">
        <f t="array" ref="B9">INDEX('○ Salary Detail (1)'!$I19:$BZ19,0,MATCH(1,('○ Salary Detail (1)'!$I$13:$BZ$13='○ Budget Narrative (1)'!$B$3)*('○ Salary Detail (1)'!$I$74:$BZ$74='○ Budget Narrative (1)'!$G$2),0))</f>
        <v>#N/A</v>
      </c>
      <c r="C9" s="274" t="e">
        <f t="array" ref="C9">INDEX('○ Salary Detail (1)'!$I19:$BZ19,0,MATCH(1,('○ Salary Detail (1)'!$I$12:$BZ$12="New")*('○ Salary Detail (1)'!$I$74:$BZ$74='○ Budget Narrative (1)'!$G$2),0))</f>
        <v>#N/A</v>
      </c>
      <c r="D9" s="21"/>
      <c r="E9" s="11"/>
      <c r="F9" s="296"/>
      <c r="G9" s="7"/>
      <c r="H9" s="8"/>
      <c r="I9" s="8"/>
      <c r="J9" s="15"/>
    </row>
    <row r="10" spans="1:10">
      <c r="A10" s="765">
        <f>'○ Salary Detail (1)'!A20</f>
        <v>0</v>
      </c>
      <c r="B10" s="6" t="e">
        <f t="array" ref="B10">INDEX('○ Salary Detail (1)'!$I20:$BZ20,0,MATCH(1,('○ Salary Detail (1)'!$I$13:$BZ$13='○ Budget Narrative (1)'!$B$3)*('○ Salary Detail (1)'!$I$74:$BZ$74='○ Budget Narrative (1)'!$G$2),0))</f>
        <v>#N/A</v>
      </c>
      <c r="C10" s="274" t="e">
        <f t="array" ref="C10">INDEX('○ Salary Detail (1)'!$I20:$BZ20,0,MATCH(1,('○ Salary Detail (1)'!$I$12:$BZ$12="New")*('○ Salary Detail (1)'!$I$74:$BZ$74='○ Budget Narrative (1)'!$G$2),0))</f>
        <v>#N/A</v>
      </c>
      <c r="D10" s="21"/>
      <c r="E10" s="11"/>
      <c r="F10" s="296"/>
      <c r="G10" s="7"/>
      <c r="H10" s="8"/>
      <c r="I10" s="8"/>
      <c r="J10" s="15"/>
    </row>
    <row r="11" spans="1:10">
      <c r="A11" s="765">
        <f>'○ Salary Detail (1)'!A21</f>
        <v>0</v>
      </c>
      <c r="B11" s="6" t="e">
        <f t="array" ref="B11">INDEX('○ Salary Detail (1)'!$I21:$BZ21,0,MATCH(1,('○ Salary Detail (1)'!$I$13:$BZ$13='○ Budget Narrative (1)'!$B$3)*('○ Salary Detail (1)'!$I$74:$BZ$74='○ Budget Narrative (1)'!$G$2),0))</f>
        <v>#N/A</v>
      </c>
      <c r="C11" s="274" t="e">
        <f t="array" ref="C11">INDEX('○ Salary Detail (1)'!$I21:$BZ21,0,MATCH(1,('○ Salary Detail (1)'!$I$12:$BZ$12="New")*('○ Salary Detail (1)'!$I$74:$BZ$74='○ Budget Narrative (1)'!$G$2),0))</f>
        <v>#N/A</v>
      </c>
      <c r="D11" s="21"/>
      <c r="E11" s="11"/>
      <c r="F11" s="296"/>
      <c r="G11" s="7"/>
      <c r="H11" s="8"/>
      <c r="I11" s="8"/>
      <c r="J11" s="15"/>
    </row>
    <row r="12" spans="1:10">
      <c r="A12" s="765">
        <f>'○ Salary Detail (1)'!A22</f>
        <v>0</v>
      </c>
      <c r="B12" s="6" t="e">
        <f t="array" ref="B12">INDEX('○ Salary Detail (1)'!$I22:$BZ22,0,MATCH(1,('○ Salary Detail (1)'!$I$13:$BZ$13='○ Budget Narrative (1)'!$B$3)*('○ Salary Detail (1)'!$I$74:$BZ$74='○ Budget Narrative (1)'!$G$2),0))</f>
        <v>#N/A</v>
      </c>
      <c r="C12" s="274" t="e">
        <f t="array" ref="C12">INDEX('○ Salary Detail (1)'!$I22:$BZ22,0,MATCH(1,('○ Salary Detail (1)'!$I$12:$BZ$12="New")*('○ Salary Detail (1)'!$I$74:$BZ$74='○ Budget Narrative (1)'!$G$2),0))</f>
        <v>#N/A</v>
      </c>
      <c r="D12" s="21"/>
      <c r="E12" s="11"/>
      <c r="F12" s="296"/>
      <c r="G12" s="7"/>
      <c r="H12" s="8"/>
      <c r="I12" s="8"/>
      <c r="J12" s="15"/>
    </row>
    <row r="13" spans="1:10">
      <c r="A13" s="765">
        <f>'○ Salary Detail (1)'!A23</f>
        <v>0</v>
      </c>
      <c r="B13" s="6" t="e">
        <f t="array" ref="B13">INDEX('○ Salary Detail (1)'!$I23:$BZ23,0,MATCH(1,('○ Salary Detail (1)'!$I$13:$BZ$13='○ Budget Narrative (1)'!$B$3)*('○ Salary Detail (1)'!$I$74:$BZ$74='○ Budget Narrative (1)'!$G$2),0))</f>
        <v>#N/A</v>
      </c>
      <c r="C13" s="274" t="e">
        <f t="array" ref="C13">INDEX('○ Salary Detail (1)'!$I23:$BZ23,0,MATCH(1,('○ Salary Detail (1)'!$I$12:$BZ$12="New")*('○ Salary Detail (1)'!$I$74:$BZ$74='○ Budget Narrative (1)'!$G$2),0))</f>
        <v>#N/A</v>
      </c>
      <c r="D13" s="21"/>
      <c r="E13" s="11"/>
      <c r="F13" s="296"/>
      <c r="G13" s="7"/>
      <c r="H13" s="8"/>
      <c r="I13" s="8"/>
      <c r="J13" s="15"/>
    </row>
    <row r="14" spans="1:10">
      <c r="A14" s="765">
        <f>'○ Salary Detail (1)'!A24</f>
        <v>0</v>
      </c>
      <c r="B14" s="6" t="e">
        <f t="array" ref="B14">INDEX('○ Salary Detail (1)'!$I24:$BZ24,0,MATCH(1,('○ Salary Detail (1)'!$I$13:$BZ$13='○ Budget Narrative (1)'!$B$3)*('○ Salary Detail (1)'!$I$74:$BZ$74='○ Budget Narrative (1)'!$G$2),0))</f>
        <v>#N/A</v>
      </c>
      <c r="C14" s="632" t="e">
        <f t="array" ref="C14">INDEX('○ Salary Detail (1)'!$I24:$BZ24,0,MATCH(1,('○ Salary Detail (1)'!$I$12:$BZ$12="New")*('○ Salary Detail (1)'!$I$74:$BZ$74='○ Budget Narrative (1)'!$G$2),0))</f>
        <v>#N/A</v>
      </c>
      <c r="D14" s="21"/>
      <c r="E14" s="11"/>
      <c r="F14" s="296"/>
      <c r="G14" s="7"/>
      <c r="H14" s="8"/>
      <c r="I14" s="8"/>
      <c r="J14" s="15"/>
    </row>
    <row r="15" spans="1:10">
      <c r="A15" s="765">
        <f>'○ Salary Detail (1)'!A25</f>
        <v>0</v>
      </c>
      <c r="B15" s="6" t="e">
        <f t="array" ref="B15">INDEX('○ Salary Detail (1)'!$I25:$BZ25,0,MATCH(1,('○ Salary Detail (1)'!$I$13:$BZ$13='○ Budget Narrative (1)'!$B$3)*('○ Salary Detail (1)'!$I$74:$BZ$74='○ Budget Narrative (1)'!$G$2),0))</f>
        <v>#N/A</v>
      </c>
      <c r="C15" s="632" t="e">
        <f t="array" ref="C15">INDEX('○ Salary Detail (1)'!$I25:$BZ25,0,MATCH(1,('○ Salary Detail (1)'!$I$12:$BZ$12="New")*('○ Salary Detail (1)'!$I$74:$BZ$74='○ Budget Narrative (1)'!$G$2),0))</f>
        <v>#N/A</v>
      </c>
      <c r="D15" s="21"/>
      <c r="E15" s="11"/>
      <c r="F15" s="296"/>
      <c r="G15" s="7"/>
      <c r="H15" s="8"/>
      <c r="I15" s="8"/>
      <c r="J15" s="15"/>
    </row>
    <row r="16" spans="1:10">
      <c r="A16" s="765">
        <f>'○ Salary Detail (1)'!A26</f>
        <v>0</v>
      </c>
      <c r="B16" s="6" t="e">
        <f t="array" ref="B16">INDEX('○ Salary Detail (1)'!$I26:$BZ26,0,MATCH(1,('○ Salary Detail (1)'!$I$13:$BZ$13='○ Budget Narrative (1)'!$B$3)*('○ Salary Detail (1)'!$I$74:$BZ$74='○ Budget Narrative (1)'!$G$2),0))</f>
        <v>#N/A</v>
      </c>
      <c r="C16" s="632" t="e">
        <f t="array" ref="C16">INDEX('○ Salary Detail (1)'!$I26:$BZ26,0,MATCH(1,('○ Salary Detail (1)'!$I$12:$BZ$12="New")*('○ Salary Detail (1)'!$I$74:$BZ$74='○ Budget Narrative (1)'!$G$2),0))</f>
        <v>#N/A</v>
      </c>
      <c r="D16" s="21"/>
      <c r="E16" s="11"/>
      <c r="F16" s="296"/>
      <c r="G16" s="7"/>
      <c r="H16" s="8"/>
      <c r="I16" s="8"/>
      <c r="J16" s="15"/>
    </row>
    <row r="17" spans="1:10">
      <c r="A17" s="765">
        <f>'○ Salary Detail (1)'!A27</f>
        <v>0</v>
      </c>
      <c r="B17" s="6" t="e">
        <f t="array" ref="B17">INDEX('○ Salary Detail (1)'!$I27:$BZ27,0,MATCH(1,('○ Salary Detail (1)'!$I$13:$BZ$13='○ Budget Narrative (1)'!$B$3)*('○ Salary Detail (1)'!$I$74:$BZ$74='○ Budget Narrative (1)'!$G$2),0))</f>
        <v>#N/A</v>
      </c>
      <c r="C17" s="274" t="e">
        <f t="array" ref="C17">INDEX('○ Salary Detail (1)'!$I27:$BZ27,0,MATCH(1,('○ Salary Detail (1)'!$I$12:$BZ$12="New")*('○ Salary Detail (1)'!$I$74:$BZ$74='○ Budget Narrative (1)'!$G$2),0))</f>
        <v>#N/A</v>
      </c>
      <c r="D17" s="21"/>
      <c r="E17" s="11"/>
      <c r="F17" s="296"/>
      <c r="G17" s="7"/>
      <c r="H17" s="8"/>
      <c r="I17" s="8"/>
      <c r="J17" s="15"/>
    </row>
    <row r="18" spans="1:10">
      <c r="A18" s="765">
        <f>'○ Salary Detail (1)'!A28</f>
        <v>0</v>
      </c>
      <c r="B18" s="6" t="e">
        <f t="array" ref="B18">INDEX('○ Salary Detail (1)'!$I28:$BZ28,0,MATCH(1,('○ Salary Detail (1)'!$I$13:$BZ$13='○ Budget Narrative (1)'!$B$3)*('○ Salary Detail (1)'!$I$74:$BZ$74='○ Budget Narrative (1)'!$G$2),0))</f>
        <v>#N/A</v>
      </c>
      <c r="C18" s="274" t="e">
        <f t="array" ref="C18">INDEX('○ Salary Detail (1)'!$I28:$BZ28,0,MATCH(1,('○ Salary Detail (1)'!$I$12:$BZ$12="New")*('○ Salary Detail (1)'!$I$74:$BZ$74='○ Budget Narrative (1)'!$G$2),0))</f>
        <v>#N/A</v>
      </c>
      <c r="D18" s="21"/>
      <c r="E18" s="11"/>
      <c r="F18" s="296"/>
      <c r="G18" s="7"/>
      <c r="H18" s="8"/>
      <c r="I18" s="8"/>
      <c r="J18" s="15"/>
    </row>
    <row r="19" spans="1:10">
      <c r="A19" s="765">
        <f>'○ Salary Detail (1)'!A29</f>
        <v>0</v>
      </c>
      <c r="B19" s="6" t="e">
        <f t="array" ref="B19">INDEX('○ Salary Detail (1)'!$I29:$BZ29,0,MATCH(1,('○ Salary Detail (1)'!$I$13:$BZ$13='○ Budget Narrative (1)'!$B$3)*('○ Salary Detail (1)'!$I$74:$BZ$74='○ Budget Narrative (1)'!$G$2),0))</f>
        <v>#N/A</v>
      </c>
      <c r="C19" s="274" t="e">
        <f t="array" ref="C19">INDEX('○ Salary Detail (1)'!$I29:$BZ29,0,MATCH(1,('○ Salary Detail (1)'!$I$12:$BZ$12="New")*('○ Salary Detail (1)'!$I$74:$BZ$74='○ Budget Narrative (1)'!$G$2),0))</f>
        <v>#N/A</v>
      </c>
      <c r="D19" s="21"/>
      <c r="E19" s="11"/>
      <c r="F19" s="296"/>
      <c r="G19" s="7"/>
      <c r="H19" s="8"/>
      <c r="I19" s="8"/>
      <c r="J19" s="15"/>
    </row>
    <row r="20" spans="1:10">
      <c r="A20" s="765">
        <f>'○ Salary Detail (1)'!A30</f>
        <v>0</v>
      </c>
      <c r="B20" s="6" t="e">
        <f t="array" ref="B20">INDEX('○ Salary Detail (1)'!$I30:$BZ30,0,MATCH(1,('○ Salary Detail (1)'!$I$13:$BZ$13='○ Budget Narrative (1)'!$B$3)*('○ Salary Detail (1)'!$I$74:$BZ$74='○ Budget Narrative (1)'!$G$2),0))</f>
        <v>#N/A</v>
      </c>
      <c r="C20" s="274" t="e">
        <f t="array" ref="C20">INDEX('○ Salary Detail (1)'!$I30:$BZ30,0,MATCH(1,('○ Salary Detail (1)'!$I$12:$BZ$12="New")*('○ Salary Detail (1)'!$I$74:$BZ$74='○ Budget Narrative (1)'!$G$2),0))</f>
        <v>#N/A</v>
      </c>
      <c r="D20" s="21"/>
      <c r="E20" s="11"/>
      <c r="F20" s="296"/>
      <c r="G20" s="7"/>
      <c r="H20" s="8"/>
      <c r="I20" s="8"/>
      <c r="J20" s="15"/>
    </row>
    <row r="21" spans="1:10">
      <c r="A21" s="765">
        <f>'○ Salary Detail (1)'!A31</f>
        <v>0</v>
      </c>
      <c r="B21" s="6" t="e">
        <f t="array" ref="B21">INDEX('○ Salary Detail (1)'!$I31:$BZ31,0,MATCH(1,('○ Salary Detail (1)'!$I$13:$BZ$13='○ Budget Narrative (1)'!$B$3)*('○ Salary Detail (1)'!$I$74:$BZ$74='○ Budget Narrative (1)'!$G$2),0))</f>
        <v>#N/A</v>
      </c>
      <c r="C21" s="274" t="e">
        <f t="array" ref="C21">INDEX('○ Salary Detail (1)'!$I31:$BZ31,0,MATCH(1,('○ Salary Detail (1)'!$I$12:$BZ$12="New")*('○ Salary Detail (1)'!$I$74:$BZ$74='○ Budget Narrative (1)'!$G$2),0))</f>
        <v>#N/A</v>
      </c>
      <c r="D21" s="21"/>
      <c r="E21" s="11"/>
      <c r="F21" s="296"/>
      <c r="G21" s="7"/>
      <c r="H21" s="8"/>
      <c r="I21" s="8"/>
      <c r="J21" s="15"/>
    </row>
    <row r="22" spans="1:10">
      <c r="A22" s="765">
        <f>'○ Salary Detail (1)'!A32</f>
        <v>0</v>
      </c>
      <c r="B22" s="6" t="e">
        <f t="array" ref="B22">INDEX('○ Salary Detail (1)'!$I32:$BZ32,0,MATCH(1,('○ Salary Detail (1)'!$I$13:$BZ$13='○ Budget Narrative (1)'!$B$3)*('○ Salary Detail (1)'!$I$74:$BZ$74='○ Budget Narrative (1)'!$G$2),0))</f>
        <v>#N/A</v>
      </c>
      <c r="C22" s="274" t="e">
        <f t="array" ref="C22">INDEX('○ Salary Detail (1)'!$I32:$BZ32,0,MATCH(1,('○ Salary Detail (1)'!$I$12:$BZ$12="New")*('○ Salary Detail (1)'!$I$74:$BZ$74='○ Budget Narrative (1)'!$G$2),0))</f>
        <v>#N/A</v>
      </c>
      <c r="D22" s="21"/>
      <c r="E22" s="11"/>
      <c r="F22" s="296"/>
      <c r="G22" s="7"/>
      <c r="H22" s="8"/>
      <c r="I22" s="8"/>
      <c r="J22" s="15"/>
    </row>
    <row r="23" spans="1:10">
      <c r="A23" s="765">
        <f>'○ Salary Detail (1)'!A33</f>
        <v>0</v>
      </c>
      <c r="B23" s="6" t="e">
        <f t="array" ref="B23">INDEX('○ Salary Detail (1)'!$I33:$BZ33,0,MATCH(1,('○ Salary Detail (1)'!$I$13:$BZ$13='○ Budget Narrative (1)'!$B$3)*('○ Salary Detail (1)'!$I$74:$BZ$74='○ Budget Narrative (1)'!$G$2),0))</f>
        <v>#N/A</v>
      </c>
      <c r="C23" s="274" t="e">
        <f t="array" ref="C23">INDEX('○ Salary Detail (1)'!$I33:$BZ33,0,MATCH(1,('○ Salary Detail (1)'!$I$12:$BZ$12="New")*('○ Salary Detail (1)'!$I$74:$BZ$74='○ Budget Narrative (1)'!$G$2),0))</f>
        <v>#N/A</v>
      </c>
      <c r="D23" s="21"/>
      <c r="E23" s="11"/>
      <c r="F23" s="296"/>
      <c r="G23" s="7"/>
      <c r="H23" s="8"/>
      <c r="I23" s="8"/>
      <c r="J23" s="15"/>
    </row>
    <row r="24" spans="1:10">
      <c r="A24" s="765">
        <f>'○ Salary Detail (1)'!A34</f>
        <v>0</v>
      </c>
      <c r="B24" s="6" t="e">
        <f t="array" ref="B24">INDEX('○ Salary Detail (1)'!$I34:$BZ34,0,MATCH(1,('○ Salary Detail (1)'!$I$13:$BZ$13='○ Budget Narrative (1)'!$B$3)*('○ Salary Detail (1)'!$I$74:$BZ$74='○ Budget Narrative (1)'!$G$2),0))</f>
        <v>#N/A</v>
      </c>
      <c r="C24" s="274" t="e">
        <f t="array" ref="C24">INDEX('○ Salary Detail (1)'!$I34:$BZ34,0,MATCH(1,('○ Salary Detail (1)'!$I$12:$BZ$12="New")*('○ Salary Detail (1)'!$I$74:$BZ$74='○ Budget Narrative (1)'!$G$2),0))</f>
        <v>#N/A</v>
      </c>
      <c r="D24" s="21"/>
      <c r="E24" s="11"/>
      <c r="F24" s="296"/>
      <c r="G24" s="7"/>
      <c r="H24" s="8"/>
      <c r="I24" s="8"/>
      <c r="J24" s="15"/>
    </row>
    <row r="25" spans="1:10">
      <c r="A25" s="765">
        <f>'○ Salary Detail (1)'!A35</f>
        <v>0</v>
      </c>
      <c r="B25" s="6" t="e">
        <f t="array" ref="B25">INDEX('○ Salary Detail (1)'!$I35:$BZ35,0,MATCH(1,('○ Salary Detail (1)'!$I$13:$BZ$13='○ Budget Narrative (1)'!$B$3)*('○ Salary Detail (1)'!$I$74:$BZ$74='○ Budget Narrative (1)'!$G$2),0))</f>
        <v>#N/A</v>
      </c>
      <c r="C25" s="274" t="e">
        <f t="array" ref="C25">INDEX('○ Salary Detail (1)'!$I35:$BZ35,0,MATCH(1,('○ Salary Detail (1)'!$I$12:$BZ$12="New")*('○ Salary Detail (1)'!$I$74:$BZ$74='○ Budget Narrative (1)'!$G$2),0))</f>
        <v>#N/A</v>
      </c>
      <c r="D25" s="21"/>
      <c r="E25" s="11"/>
      <c r="F25" s="296"/>
      <c r="G25" s="7"/>
      <c r="H25" s="8"/>
      <c r="I25" s="8"/>
      <c r="J25" s="15"/>
    </row>
    <row r="26" spans="1:10">
      <c r="A26" s="765">
        <f>'○ Salary Detail (1)'!A36</f>
        <v>0</v>
      </c>
      <c r="B26" s="6" t="e">
        <f t="array" ref="B26">INDEX('○ Salary Detail (1)'!$I36:$BZ36,0,MATCH(1,('○ Salary Detail (1)'!$I$13:$BZ$13='○ Budget Narrative (1)'!$B$3)*('○ Salary Detail (1)'!$I$74:$BZ$74='○ Budget Narrative (1)'!$G$2),0))</f>
        <v>#N/A</v>
      </c>
      <c r="C26" s="274" t="e">
        <f t="array" ref="C26">INDEX('○ Salary Detail (1)'!$I36:$BZ36,0,MATCH(1,('○ Salary Detail (1)'!$I$12:$BZ$12="New")*('○ Salary Detail (1)'!$I$74:$BZ$74='○ Budget Narrative (1)'!$G$2),0))</f>
        <v>#N/A</v>
      </c>
      <c r="D26" s="21"/>
      <c r="E26" s="11"/>
      <c r="F26" s="296"/>
      <c r="G26" s="7"/>
      <c r="H26" s="8"/>
      <c r="I26" s="8"/>
      <c r="J26" s="15"/>
    </row>
    <row r="27" spans="1:10">
      <c r="A27" s="765">
        <f>'○ Salary Detail (1)'!A37</f>
        <v>0</v>
      </c>
      <c r="B27" s="6" t="e">
        <f t="array" ref="B27">INDEX('○ Salary Detail (1)'!$I37:$BZ37,0,MATCH(1,('○ Salary Detail (1)'!$I$13:$BZ$13='○ Budget Narrative (1)'!$B$3)*('○ Salary Detail (1)'!$I$74:$BZ$74='○ Budget Narrative (1)'!$G$2),0))</f>
        <v>#N/A</v>
      </c>
      <c r="C27" s="274" t="e">
        <f t="array" ref="C27">INDEX('○ Salary Detail (1)'!$I37:$BZ37,0,MATCH(1,('○ Salary Detail (1)'!$I$12:$BZ$12="New")*('○ Salary Detail (1)'!$I$74:$BZ$74='○ Budget Narrative (1)'!$G$2),0))</f>
        <v>#N/A</v>
      </c>
      <c r="D27" s="21"/>
      <c r="E27" s="11"/>
      <c r="F27" s="296"/>
      <c r="G27" s="7"/>
      <c r="H27" s="8"/>
      <c r="I27" s="8"/>
      <c r="J27" s="15"/>
    </row>
    <row r="28" spans="1:10">
      <c r="A28" s="765">
        <f>'○ Salary Detail (1)'!A38</f>
        <v>0</v>
      </c>
      <c r="B28" s="6" t="e">
        <f t="array" ref="B28">INDEX('○ Salary Detail (1)'!$I38:$BZ38,0,MATCH(1,('○ Salary Detail (1)'!$I$13:$BZ$13='○ Budget Narrative (1)'!$B$3)*('○ Salary Detail (1)'!$I$74:$BZ$74='○ Budget Narrative (1)'!$G$2),0))</f>
        <v>#N/A</v>
      </c>
      <c r="C28" s="274" t="e">
        <f t="array" ref="C28">INDEX('○ Salary Detail (1)'!$I38:$BZ38,0,MATCH(1,('○ Salary Detail (1)'!$I$12:$BZ$12="New")*('○ Salary Detail (1)'!$I$74:$BZ$74='○ Budget Narrative (1)'!$G$2),0))</f>
        <v>#N/A</v>
      </c>
      <c r="D28" s="21"/>
      <c r="E28" s="11"/>
      <c r="F28" s="296"/>
      <c r="G28" s="7"/>
      <c r="H28" s="8"/>
      <c r="I28" s="8"/>
      <c r="J28" s="15"/>
    </row>
    <row r="29" spans="1:10">
      <c r="A29" s="765">
        <f>'○ Salary Detail (1)'!A39</f>
        <v>0</v>
      </c>
      <c r="B29" s="6" t="e">
        <f t="array" ref="B29">INDEX('○ Salary Detail (1)'!$I39:$BZ39,0,MATCH(1,('○ Salary Detail (1)'!$I$13:$BZ$13='○ Budget Narrative (1)'!$B$3)*('○ Salary Detail (1)'!$I$74:$BZ$74='○ Budget Narrative (1)'!$G$2),0))</f>
        <v>#N/A</v>
      </c>
      <c r="C29" s="274" t="e">
        <f t="array" ref="C29">INDEX('○ Salary Detail (1)'!$I39:$BZ39,0,MATCH(1,('○ Salary Detail (1)'!$I$12:$BZ$12="New")*('○ Salary Detail (1)'!$I$74:$BZ$74='○ Budget Narrative (1)'!$G$2),0))</f>
        <v>#N/A</v>
      </c>
      <c r="D29" s="21"/>
      <c r="E29" s="11"/>
      <c r="F29" s="296"/>
      <c r="G29" s="7"/>
      <c r="H29" s="8"/>
      <c r="I29" s="8"/>
      <c r="J29" s="15"/>
    </row>
    <row r="30" spans="1:10">
      <c r="A30" s="765">
        <f>'○ Salary Detail (1)'!A40</f>
        <v>0</v>
      </c>
      <c r="B30" s="6" t="e">
        <f t="array" ref="B30">INDEX('○ Salary Detail (1)'!$I40:$BZ40,0,MATCH(1,('○ Salary Detail (1)'!$I$13:$BZ$13='○ Budget Narrative (1)'!$B$3)*('○ Salary Detail (1)'!$I$74:$BZ$74='○ Budget Narrative (1)'!$G$2),0))</f>
        <v>#N/A</v>
      </c>
      <c r="C30" s="274" t="e">
        <f t="array" ref="C30">INDEX('○ Salary Detail (1)'!$I40:$BZ40,0,MATCH(1,('○ Salary Detail (1)'!$I$12:$BZ$12="New")*('○ Salary Detail (1)'!$I$74:$BZ$74='○ Budget Narrative (1)'!$G$2),0))</f>
        <v>#N/A</v>
      </c>
      <c r="D30" s="21"/>
      <c r="E30" s="11"/>
      <c r="F30" s="296"/>
      <c r="G30" s="7"/>
      <c r="H30" s="8"/>
      <c r="I30" s="8"/>
      <c r="J30" s="15"/>
    </row>
    <row r="31" spans="1:10">
      <c r="A31" s="765">
        <f>'○ Salary Detail (1)'!A41</f>
        <v>0</v>
      </c>
      <c r="B31" s="6" t="e">
        <f t="array" ref="B31">INDEX('○ Salary Detail (1)'!$I41:$BZ41,0,MATCH(1,('○ Salary Detail (1)'!$I$13:$BZ$13='○ Budget Narrative (1)'!$B$3)*('○ Salary Detail (1)'!$I$74:$BZ$74='○ Budget Narrative (1)'!$G$2),0))</f>
        <v>#N/A</v>
      </c>
      <c r="C31" s="274" t="e">
        <f t="array" ref="C31">INDEX('○ Salary Detail (1)'!$I41:$BZ41,0,MATCH(1,('○ Salary Detail (1)'!$I$12:$BZ$12="New")*('○ Salary Detail (1)'!$I$74:$BZ$74='○ Budget Narrative (1)'!$G$2),0))</f>
        <v>#N/A</v>
      </c>
      <c r="D31" s="21"/>
      <c r="E31" s="11"/>
      <c r="F31" s="296"/>
      <c r="G31" s="7">
        <f>'○ Summary (1)'!G33+'Summary (2)'!G33+'Summary (3)'!G33+'Summary (4)'!G33+'Summary (5)'!G33+'Summary (6)'!G33+'Summary (7)'!G33+'Summary (8)'!G33</f>
        <v>0</v>
      </c>
      <c r="H31" s="8"/>
      <c r="I31" s="8"/>
      <c r="J31" s="15"/>
    </row>
    <row r="32" spans="1:10">
      <c r="A32" s="765">
        <f>'○ Salary Detail (1)'!A42</f>
        <v>0</v>
      </c>
      <c r="B32" s="6" t="e">
        <f t="array" ref="B32">INDEX('○ Salary Detail (1)'!$I42:$BZ42,0,MATCH(1,('○ Salary Detail (1)'!$I$13:$BZ$13='○ Budget Narrative (1)'!$B$3)*('○ Salary Detail (1)'!$I$74:$BZ$74='○ Budget Narrative (1)'!$G$2),0))</f>
        <v>#N/A</v>
      </c>
      <c r="C32" s="274" t="e">
        <f t="array" ref="C32">INDEX('○ Salary Detail (1)'!$I42:$BZ42,0,MATCH(1,('○ Salary Detail (1)'!$I$12:$BZ$12="New")*('○ Salary Detail (1)'!$I$74:$BZ$74='○ Budget Narrative (1)'!$G$2),0))</f>
        <v>#N/A</v>
      </c>
      <c r="D32" s="21"/>
      <c r="E32" s="11"/>
      <c r="F32" s="296"/>
      <c r="G32" s="7"/>
      <c r="H32" s="8"/>
      <c r="I32" s="8"/>
      <c r="J32" s="15"/>
    </row>
    <row r="33" spans="1:10">
      <c r="A33" s="765">
        <f>'○ Salary Detail (1)'!A43</f>
        <v>0</v>
      </c>
      <c r="B33" s="6" t="e">
        <f t="array" ref="B33">INDEX('○ Salary Detail (1)'!$I43:$BZ43,0,MATCH(1,('○ Salary Detail (1)'!$I$13:$BZ$13='○ Budget Narrative (1)'!$B$3)*('○ Salary Detail (1)'!$I$74:$BZ$74='○ Budget Narrative (1)'!$G$2),0))</f>
        <v>#N/A</v>
      </c>
      <c r="C33" s="274" t="e">
        <f t="array" ref="C33">INDEX('○ Salary Detail (1)'!$I43:$BZ43,0,MATCH(1,('○ Salary Detail (1)'!$I$12:$BZ$12="New")*('○ Salary Detail (1)'!$I$74:$BZ$74='○ Budget Narrative (1)'!$G$2),0))</f>
        <v>#N/A</v>
      </c>
      <c r="D33" s="21"/>
      <c r="E33" s="11"/>
      <c r="F33" s="296"/>
      <c r="G33" s="7"/>
      <c r="H33" s="8"/>
      <c r="I33" s="8"/>
      <c r="J33" s="15"/>
    </row>
    <row r="34" spans="1:10">
      <c r="A34" s="765">
        <f>'○ Salary Detail (1)'!A44</f>
        <v>0</v>
      </c>
      <c r="B34" s="6" t="e">
        <f t="array" ref="B34">INDEX('○ Salary Detail (1)'!$I44:$BZ44,0,MATCH(1,('○ Salary Detail (1)'!$I$13:$BZ$13='○ Budget Narrative (1)'!$B$3)*('○ Salary Detail (1)'!$I$74:$BZ$74='○ Budget Narrative (1)'!$G$2),0))</f>
        <v>#N/A</v>
      </c>
      <c r="C34" s="274" t="e">
        <f t="array" ref="C34">INDEX('○ Salary Detail (1)'!$I44:$BZ44,0,MATCH(1,('○ Salary Detail (1)'!$I$12:$BZ$12="New")*('○ Salary Detail (1)'!$I$74:$BZ$74='○ Budget Narrative (1)'!$G$2),0))</f>
        <v>#N/A</v>
      </c>
      <c r="D34" s="21"/>
      <c r="E34" s="11"/>
      <c r="F34" s="296"/>
      <c r="G34" s="7"/>
      <c r="H34" s="8"/>
      <c r="I34" s="8"/>
      <c r="J34" s="15"/>
    </row>
    <row r="35" spans="1:10">
      <c r="A35" s="765">
        <f>'○ Salary Detail (1)'!A45</f>
        <v>0</v>
      </c>
      <c r="B35" s="6" t="e">
        <f t="array" ref="B35">INDEX('○ Salary Detail (1)'!$I45:$BZ45,0,MATCH(1,('○ Salary Detail (1)'!$I$13:$BZ$13='○ Budget Narrative (1)'!$B$3)*('○ Salary Detail (1)'!$I$74:$BZ$74='○ Budget Narrative (1)'!$G$2),0))</f>
        <v>#N/A</v>
      </c>
      <c r="C35" s="274" t="e">
        <f t="array" ref="C35">INDEX('○ Salary Detail (1)'!$I45:$BZ45,0,MATCH(1,('○ Salary Detail (1)'!$I$12:$BZ$12="New")*('○ Salary Detail (1)'!$I$74:$BZ$74='○ Budget Narrative (1)'!$G$2),0))</f>
        <v>#N/A</v>
      </c>
      <c r="D35" s="21"/>
      <c r="E35" s="11"/>
      <c r="F35" s="296"/>
      <c r="G35" s="7"/>
      <c r="H35" s="8"/>
      <c r="I35" s="8"/>
      <c r="J35" s="15"/>
    </row>
    <row r="36" spans="1:10">
      <c r="A36" s="765">
        <f>'○ Salary Detail (1)'!A46</f>
        <v>0</v>
      </c>
      <c r="B36" s="6" t="e">
        <f t="array" ref="B36">INDEX('○ Salary Detail (1)'!$I46:$BZ46,0,MATCH(1,('○ Salary Detail (1)'!$I$13:$BZ$13='○ Budget Narrative (1)'!$B$3)*('○ Salary Detail (1)'!$I$74:$BZ$74='○ Budget Narrative (1)'!$G$2),0))</f>
        <v>#N/A</v>
      </c>
      <c r="C36" s="274" t="e">
        <f t="array" ref="C36">INDEX('○ Salary Detail (1)'!$I46:$BZ46,0,MATCH(1,('○ Salary Detail (1)'!$I$12:$BZ$12="New")*('○ Salary Detail (1)'!$I$74:$BZ$74='○ Budget Narrative (1)'!$G$2),0))</f>
        <v>#N/A</v>
      </c>
      <c r="D36" s="21"/>
      <c r="E36" s="11"/>
      <c r="F36" s="296"/>
      <c r="G36" s="7"/>
      <c r="H36" s="8"/>
      <c r="I36" s="8"/>
      <c r="J36" s="15"/>
    </row>
    <row r="37" spans="1:10">
      <c r="A37" s="765">
        <f>'○ Salary Detail (1)'!A47</f>
        <v>0</v>
      </c>
      <c r="B37" s="6" t="e">
        <f t="array" ref="B37">INDEX('○ Salary Detail (1)'!$I47:$BZ47,0,MATCH(1,('○ Salary Detail (1)'!$I$13:$BZ$13='○ Budget Narrative (1)'!$B$3)*('○ Salary Detail (1)'!$I$74:$BZ$74='○ Budget Narrative (1)'!$G$2),0))</f>
        <v>#N/A</v>
      </c>
      <c r="C37" s="274" t="e">
        <f t="array" ref="C37">INDEX('○ Salary Detail (1)'!$I47:$BZ47,0,MATCH(1,('○ Salary Detail (1)'!$I$12:$BZ$12="New")*('○ Salary Detail (1)'!$I$74:$BZ$74='○ Budget Narrative (1)'!$G$2),0))</f>
        <v>#N/A</v>
      </c>
      <c r="D37" s="21"/>
      <c r="E37" s="11"/>
      <c r="F37" s="296"/>
      <c r="G37" s="7"/>
      <c r="H37" s="8"/>
      <c r="I37" s="8"/>
      <c r="J37" s="15"/>
    </row>
    <row r="38" spans="1:10">
      <c r="A38" s="765">
        <f>'○ Salary Detail (1)'!A48</f>
        <v>0</v>
      </c>
      <c r="B38" s="6" t="e">
        <f t="array" ref="B38">INDEX('○ Salary Detail (1)'!$I48:$BZ48,0,MATCH(1,('○ Salary Detail (1)'!$I$13:$BZ$13='○ Budget Narrative (1)'!$B$3)*('○ Salary Detail (1)'!$I$74:$BZ$74='○ Budget Narrative (1)'!$G$2),0))</f>
        <v>#N/A</v>
      </c>
      <c r="C38" s="274" t="e">
        <f t="array" ref="C38">INDEX('○ Salary Detail (1)'!$I48:$BZ48,0,MATCH(1,('○ Salary Detail (1)'!$I$12:$BZ$12="New")*('○ Salary Detail (1)'!$I$74:$BZ$74='○ Budget Narrative (1)'!$G$2),0))</f>
        <v>#N/A</v>
      </c>
      <c r="D38" s="21"/>
      <c r="E38" s="11"/>
      <c r="F38" s="296"/>
      <c r="G38" s="7"/>
      <c r="H38" s="8"/>
      <c r="I38" s="8"/>
      <c r="J38" s="15"/>
    </row>
    <row r="39" spans="1:10">
      <c r="A39" s="765">
        <f>'○ Salary Detail (1)'!A49</f>
        <v>0</v>
      </c>
      <c r="B39" s="6" t="e">
        <f t="array" ref="B39">INDEX('○ Salary Detail (1)'!$I49:$BZ49,0,MATCH(1,('○ Salary Detail (1)'!$I$13:$BZ$13='○ Budget Narrative (1)'!$B$3)*('○ Salary Detail (1)'!$I$74:$BZ$74='○ Budget Narrative (1)'!$G$2),0))</f>
        <v>#N/A</v>
      </c>
      <c r="C39" s="274" t="e">
        <f t="array" ref="C39">INDEX('○ Salary Detail (1)'!$I49:$BZ49,0,MATCH(1,('○ Salary Detail (1)'!$I$12:$BZ$12="New")*('○ Salary Detail (1)'!$I$74:$BZ$74='○ Budget Narrative (1)'!$G$2),0))</f>
        <v>#N/A</v>
      </c>
      <c r="D39" s="21"/>
      <c r="E39" s="11"/>
      <c r="F39" s="296"/>
      <c r="G39" s="7"/>
      <c r="H39" s="8"/>
      <c r="I39" s="8"/>
      <c r="J39" s="15"/>
    </row>
    <row r="40" spans="1:10">
      <c r="A40" s="765">
        <f>'○ Salary Detail (1)'!A50</f>
        <v>0</v>
      </c>
      <c r="B40" s="6" t="e">
        <f t="array" ref="B40">INDEX('○ Salary Detail (1)'!$I50:$BZ50,0,MATCH(1,('○ Salary Detail (1)'!$I$13:$BZ$13='○ Budget Narrative (1)'!$B$3)*('○ Salary Detail (1)'!$I$74:$BZ$74='○ Budget Narrative (1)'!$G$2),0))</f>
        <v>#N/A</v>
      </c>
      <c r="C40" s="274" t="e">
        <f t="array" ref="C40">INDEX('○ Salary Detail (1)'!$I50:$BZ50,0,MATCH(1,('○ Salary Detail (1)'!$I$12:$BZ$12="New")*('○ Salary Detail (1)'!$I$74:$BZ$74='○ Budget Narrative (1)'!$G$2),0))</f>
        <v>#N/A</v>
      </c>
      <c r="D40" s="21"/>
      <c r="F40" s="296"/>
    </row>
    <row r="41" spans="1:10">
      <c r="A41" s="765">
        <f>'○ Salary Detail (1)'!A51</f>
        <v>0</v>
      </c>
      <c r="B41" s="6" t="e">
        <f t="array" ref="B41">INDEX('○ Salary Detail (1)'!$I51:$BZ51,0,MATCH(1,('○ Salary Detail (1)'!$I$13:$BZ$13='○ Budget Narrative (1)'!$B$3)*('○ Salary Detail (1)'!$I$74:$BZ$74='○ Budget Narrative (1)'!$G$2),0))</f>
        <v>#N/A</v>
      </c>
      <c r="C41" s="274" t="e">
        <f t="array" ref="C41">INDEX('○ Salary Detail (1)'!$I51:$BZ51,0,MATCH(1,('○ Salary Detail (1)'!$I$12:$BZ$12="New")*('○ Salary Detail (1)'!$I$74:$BZ$74='○ Budget Narrative (1)'!$G$2),0))</f>
        <v>#N/A</v>
      </c>
      <c r="D41" s="21"/>
      <c r="F41" s="296"/>
    </row>
    <row r="42" spans="1:10" ht="15.6" customHeight="1">
      <c r="A42" s="765">
        <f>'○ Salary Detail (1)'!A52</f>
        <v>0</v>
      </c>
      <c r="B42" s="6" t="e">
        <f t="array" ref="B42">INDEX('○ Salary Detail (1)'!$I52:$BZ52,0,MATCH(1,('○ Salary Detail (1)'!$I$13:$BZ$13='○ Budget Narrative (1)'!$B$3)*('○ Salary Detail (1)'!$I$74:$BZ$74='○ Budget Narrative (1)'!$G$2),0))</f>
        <v>#N/A</v>
      </c>
      <c r="C42" s="274" t="e">
        <f t="array" ref="C42">INDEX('○ Salary Detail (1)'!$I52:$BZ52,0,MATCH(1,('○ Salary Detail (1)'!$I$12:$BZ$12="New")*('○ Salary Detail (1)'!$I$74:$BZ$74='○ Budget Narrative (1)'!$G$2),0))</f>
        <v>#N/A</v>
      </c>
      <c r="D42" s="21"/>
      <c r="E42" s="11"/>
      <c r="F42" s="296"/>
      <c r="G42" s="7"/>
      <c r="H42" s="8"/>
      <c r="I42" s="8"/>
      <c r="J42" s="15"/>
    </row>
    <row r="43" spans="1:10" ht="15.6" customHeight="1">
      <c r="A43" s="765">
        <f>'○ Salary Detail (1)'!A53</f>
        <v>0</v>
      </c>
      <c r="B43" s="6" t="e">
        <f t="array" ref="B43">INDEX('○ Salary Detail (1)'!$I53:$BZ53,0,MATCH(1,('○ Salary Detail (1)'!$I$13:$BZ$13='○ Budget Narrative (1)'!$B$3)*('○ Salary Detail (1)'!$I$74:$BZ$74='○ Budget Narrative (1)'!$G$2),0))</f>
        <v>#N/A</v>
      </c>
      <c r="C43" s="274" t="e">
        <f t="array" ref="C43">INDEX('○ Salary Detail (1)'!$I53:$BZ53,0,MATCH(1,('○ Salary Detail (1)'!$I$12:$BZ$12="New")*('○ Salary Detail (1)'!$I$74:$BZ$74='○ Budget Narrative (1)'!$G$2),0))</f>
        <v>#N/A</v>
      </c>
      <c r="D43" s="21"/>
      <c r="E43" s="11"/>
      <c r="F43" s="296"/>
      <c r="G43" s="7"/>
      <c r="H43" s="8"/>
      <c r="I43" s="8"/>
      <c r="J43" s="15"/>
    </row>
    <row r="44" spans="1:10" ht="15.6" customHeight="1">
      <c r="A44" s="765">
        <f>'○ Salary Detail (1)'!A54</f>
        <v>0</v>
      </c>
      <c r="B44" s="6" t="e">
        <f t="array" ref="B44">INDEX('○ Salary Detail (1)'!$I54:$BZ54,0,MATCH(1,('○ Salary Detail (1)'!$I$13:$BZ$13='○ Budget Narrative (1)'!$B$3)*('○ Salary Detail (1)'!$I$74:$BZ$74='○ Budget Narrative (1)'!$G$2),0))</f>
        <v>#N/A</v>
      </c>
      <c r="C44" s="274" t="e">
        <f t="array" ref="C44">INDEX('○ Salary Detail (1)'!$I54:$BZ54,0,MATCH(1,('○ Salary Detail (1)'!$I$12:$BZ$12="New")*('○ Salary Detail (1)'!$I$74:$BZ$74='○ Budget Narrative (1)'!$G$2),0))</f>
        <v>#N/A</v>
      </c>
      <c r="D44" s="21"/>
      <c r="E44" s="11"/>
      <c r="F44" s="296"/>
      <c r="G44" s="7"/>
      <c r="H44" s="8"/>
      <c r="I44" s="8"/>
      <c r="J44" s="15"/>
    </row>
    <row r="45" spans="1:10" ht="15.6" customHeight="1">
      <c r="A45" s="767">
        <f>'○ Salary Detail (1)'!A55</f>
        <v>0</v>
      </c>
      <c r="B45" s="6" t="e">
        <f t="array" ref="B45">INDEX('○ Salary Detail (1)'!$I55:$BZ55,0,MATCH(1,('○ Salary Detail (1)'!$I$13:$BZ$13='○ Budget Narrative (1)'!$B$3)*('○ Salary Detail (1)'!$I$74:$BZ$74='○ Budget Narrative (1)'!$G$2),0))</f>
        <v>#N/A</v>
      </c>
      <c r="C45" s="274" t="e">
        <f t="array" ref="C45">INDEX('○ Salary Detail (1)'!$I55:$BZ55,0,MATCH(1,('○ Salary Detail (1)'!$I$12:$BZ$12="New")*('○ Salary Detail (1)'!$I$74:$BZ$74='○ Budget Narrative (1)'!$G$2),0))</f>
        <v>#N/A</v>
      </c>
      <c r="D45" s="246"/>
      <c r="E45" s="247"/>
      <c r="F45" s="296"/>
      <c r="G45" s="7"/>
      <c r="H45" s="8"/>
      <c r="I45" s="8"/>
      <c r="J45" s="15"/>
    </row>
    <row r="46" spans="1:10" ht="15.6" customHeight="1">
      <c r="A46" s="767" t="s">
        <v>308</v>
      </c>
      <c r="B46" s="291" t="e">
        <f>SUM(B4:B45)</f>
        <v>#N/A</v>
      </c>
      <c r="C46" s="251" t="e">
        <f>SUM(C4:C45)</f>
        <v>#N/A</v>
      </c>
      <c r="D46" s="246"/>
      <c r="E46" s="247"/>
      <c r="F46" s="297"/>
      <c r="G46" s="7"/>
      <c r="H46" s="8"/>
      <c r="I46" s="8"/>
      <c r="J46" s="15"/>
    </row>
    <row r="47" spans="1:10" ht="26.25" thickBot="1">
      <c r="A47" s="298" t="s">
        <v>309</v>
      </c>
      <c r="B47" s="299"/>
      <c r="C47" s="300" t="e" cm="1">
        <f t="array" ref="C47">INDEX('○ Salary Detail (1)'!$I60:$BZ60,0,MATCH(1,('○ Salary Detail (1)'!$I$12:$BZ$12="New")*('○ Salary Detail (1)'!$I$74:$BZ$74='○ Budget Narrative (1)'!$G$2),0))</f>
        <v>#N/A</v>
      </c>
      <c r="D47" s="301" t="s">
        <v>310</v>
      </c>
      <c r="E47" s="302"/>
      <c r="F47" s="303"/>
      <c r="G47" s="633"/>
      <c r="H47" s="8"/>
      <c r="I47" s="8"/>
      <c r="J47" s="4"/>
    </row>
    <row r="48" spans="1:10" ht="13.5" thickBot="1">
      <c r="A48" s="327" t="s">
        <v>311</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91" t="s">
        <v>312</v>
      </c>
      <c r="B50" s="1292"/>
      <c r="C50" s="294" t="s">
        <v>283</v>
      </c>
      <c r="D50" s="293" t="s">
        <v>305</v>
      </c>
      <c r="E50" s="295" t="s">
        <v>306</v>
      </c>
      <c r="F50" s="278"/>
    </row>
    <row r="51" spans="1:10">
      <c r="A51" s="1278" t="str">
        <f>'○ Operating Detail (1)'!A14</f>
        <v>Rental of Property</v>
      </c>
      <c r="B51" s="1279"/>
      <c r="C51" s="338" t="e" cm="1">
        <f t="array" ref="C51">INDEX('○ Operating Detail (1)'!$B14:$AE14,0,MATCH(1,('○ Operating Detail (1)'!$B$12:$AE$12="New")*('○ Operating Detail (1)'!$B$121:$AE$121='○ Budget Narrative (1)'!$G$2),0))</f>
        <v>#N/A</v>
      </c>
      <c r="D51" s="21"/>
      <c r="E51" s="304"/>
      <c r="F51" s="766"/>
      <c r="H51" s="12"/>
      <c r="I51" s="12"/>
      <c r="J51" s="4"/>
    </row>
    <row r="52" spans="1:10">
      <c r="A52" s="1278" t="str">
        <f>'○ Operating Detail (1)'!A15</f>
        <v xml:space="preserve">Utilities(Elec, Water, Gas, Phone, Scavenger) </v>
      </c>
      <c r="B52" s="1279"/>
      <c r="C52" s="338" t="e">
        <f t="array" ref="C52">INDEX('○ Operating Detail (1)'!$B15:$AE15,0,MATCH(1,('○ Operating Detail (1)'!$B$12:$AE$12="New")*('○ Operating Detail (1)'!$B$121:$AE$121='○ Budget Narrative (1)'!$G$2),0))</f>
        <v>#N/A</v>
      </c>
      <c r="D52" s="21"/>
      <c r="E52" s="305"/>
      <c r="F52" s="766"/>
      <c r="H52" s="12"/>
      <c r="I52" s="12"/>
      <c r="J52" s="4"/>
    </row>
    <row r="53" spans="1:10">
      <c r="A53" s="1278" t="str">
        <f>'○ Operating Detail (1)'!A16</f>
        <v>Office Supplies, Postage</v>
      </c>
      <c r="B53" s="1279"/>
      <c r="C53" s="338" t="e">
        <f t="array" ref="C53">INDEX('○ Operating Detail (1)'!$B16:$AE16,0,MATCH(1,('○ Operating Detail (1)'!$B$12:$AE$12="New")*('○ Operating Detail (1)'!$B$121:$AE$121='○ Budget Narrative (1)'!$G$2),0))</f>
        <v>#N/A</v>
      </c>
      <c r="D53" s="21"/>
      <c r="E53" s="306"/>
      <c r="F53" s="766"/>
      <c r="G53" s="3"/>
      <c r="H53" s="8"/>
      <c r="I53" s="8"/>
      <c r="J53" s="15"/>
    </row>
    <row r="54" spans="1:10">
      <c r="A54" s="1278" t="str">
        <f>'○ Operating Detail (1)'!A17</f>
        <v>Building Maintenance Supplies and Repair</v>
      </c>
      <c r="B54" s="1279"/>
      <c r="C54" s="338" t="e">
        <f t="array" ref="C54">INDEX('○ Operating Detail (1)'!$B17:$AE17,0,MATCH(1,('○ Operating Detail (1)'!$B$12:$AE$12="New")*('○ Operating Detail (1)'!$B$121:$AE$121='○ Budget Narrative (1)'!$G$2),0))</f>
        <v>#N/A</v>
      </c>
      <c r="D54" s="21"/>
      <c r="E54" s="306"/>
      <c r="F54" s="766"/>
      <c r="G54" s="3"/>
      <c r="H54" s="8"/>
      <c r="I54" s="8"/>
      <c r="J54" s="15"/>
    </row>
    <row r="55" spans="1:10">
      <c r="A55" s="1278" t="str">
        <f>'○ Operating Detail (1)'!A18</f>
        <v>Printing and Reproduction</v>
      </c>
      <c r="B55" s="1279"/>
      <c r="C55" s="338" t="e">
        <f t="array" ref="C55">INDEX('○ Operating Detail (1)'!$B18:$AE18,0,MATCH(1,('○ Operating Detail (1)'!$B$12:$AE$12="New")*('○ Operating Detail (1)'!$B$121:$AE$121='○ Budget Narrative (1)'!$G$2),0))</f>
        <v>#N/A</v>
      </c>
      <c r="D55" s="21"/>
      <c r="E55" s="305"/>
      <c r="F55" s="766"/>
      <c r="H55" s="12"/>
      <c r="I55" s="12"/>
      <c r="J55" s="15"/>
    </row>
    <row r="56" spans="1:10">
      <c r="A56" s="1278" t="str">
        <f>'○ Operating Detail (1)'!A19</f>
        <v>Insurance</v>
      </c>
      <c r="B56" s="1279"/>
      <c r="C56" s="338" t="e">
        <f t="array" ref="C56">INDEX('○ Operating Detail (1)'!$B19:$AE19,0,MATCH(1,('○ Operating Detail (1)'!$B$12:$AE$12="New")*('○ Operating Detail (1)'!$B$121:$AE$121='○ Budget Narrative (1)'!$G$2),0))</f>
        <v>#N/A</v>
      </c>
      <c r="D56" s="21"/>
      <c r="E56" s="305"/>
      <c r="F56" s="766"/>
      <c r="H56" s="12"/>
      <c r="I56" s="12"/>
      <c r="J56" s="15"/>
    </row>
    <row r="57" spans="1:10">
      <c r="A57" s="1278" t="str">
        <f>'○ Operating Detail (1)'!A20</f>
        <v>Staff Training</v>
      </c>
      <c r="B57" s="1279"/>
      <c r="C57" s="338" t="e">
        <f t="array" ref="C57">INDEX('○ Operating Detail (1)'!$B20:$AE20,0,MATCH(1,('○ Operating Detail (1)'!$B$12:$AE$12="New")*('○ Operating Detail (1)'!$B$121:$AE$121='○ Budget Narrative (1)'!$G$2),0))</f>
        <v>#N/A</v>
      </c>
      <c r="D57" s="21"/>
      <c r="E57" s="305"/>
      <c r="F57" s="766"/>
      <c r="H57" s="12"/>
      <c r="I57" s="12"/>
      <c r="J57" s="15"/>
    </row>
    <row r="58" spans="1:10">
      <c r="A58" s="1278" t="str">
        <f>'○ Operating Detail (1)'!A21</f>
        <v>Staff Travel-(Local &amp; Out of Town)</v>
      </c>
      <c r="B58" s="1279"/>
      <c r="C58" s="338" t="e">
        <f t="array" ref="C58">INDEX('○ Operating Detail (1)'!$B21:$AE21,0,MATCH(1,('○ Operating Detail (1)'!$B$12:$AE$12="New")*('○ Operating Detail (1)'!$B$121:$AE$121='○ Budget Narrative (1)'!$G$2),0))</f>
        <v>#N/A</v>
      </c>
      <c r="D58" s="21"/>
      <c r="E58" s="305"/>
      <c r="F58" s="766"/>
      <c r="H58" s="12"/>
      <c r="I58" s="12"/>
      <c r="J58" s="15"/>
    </row>
    <row r="59" spans="1:10">
      <c r="A59" s="1278" t="str">
        <f>'○ Operating Detail (1)'!A22</f>
        <v>Rental of Equipment</v>
      </c>
      <c r="B59" s="1279"/>
      <c r="C59" s="338" t="e">
        <f t="array" ref="C59">INDEX('○ Operating Detail (1)'!$B22:$AE22,0,MATCH(1,('○ Operating Detail (1)'!$B$12:$AE$12="New")*('○ Operating Detail (1)'!$B$121:$AE$121='○ Budget Narrative (1)'!$G$2),0))</f>
        <v>#N/A</v>
      </c>
      <c r="D59" s="21"/>
      <c r="E59" s="305"/>
      <c r="F59" s="766"/>
      <c r="H59" s="12"/>
      <c r="I59" s="12"/>
      <c r="J59" s="15"/>
    </row>
    <row r="60" spans="1:10" hidden="1">
      <c r="A60" s="1278">
        <f>'○ Operating Detail (1)'!A23</f>
        <v>0</v>
      </c>
      <c r="B60" s="1279"/>
      <c r="C60" s="338" t="e">
        <f t="array" ref="C60">INDEX('○ Operating Detail (1)'!$B23:$AE23,0,MATCH(1,('○ Operating Detail (1)'!$B$12:$AE$12="New")*('○ Operating Detail (1)'!$B$121:$AE$121='○ Budget Narrative (1)'!$G$2),0))</f>
        <v>#N/A</v>
      </c>
      <c r="D60" s="21"/>
      <c r="E60" s="307"/>
      <c r="F60" s="766"/>
      <c r="H60" s="12"/>
      <c r="I60" s="12"/>
      <c r="J60" s="15"/>
    </row>
    <row r="61" spans="1:10" hidden="1">
      <c r="A61" s="1278">
        <f>'○ Operating Detail (1)'!A24</f>
        <v>0</v>
      </c>
      <c r="B61" s="1279"/>
      <c r="C61" s="338" t="e">
        <f t="array" ref="C61">INDEX('○ Operating Detail (1)'!$B24:$AE24,0,MATCH(1,('○ Operating Detail (1)'!$B$12:$AE$12="New")*('○ Operating Detail (1)'!$B$121:$AE$121='○ Budget Narrative (1)'!$G$2),0))</f>
        <v>#N/A</v>
      </c>
      <c r="D61" s="21"/>
      <c r="E61" s="308"/>
      <c r="F61" s="766"/>
      <c r="G61" s="3"/>
      <c r="H61" s="8"/>
      <c r="I61" s="8"/>
      <c r="J61" s="15"/>
    </row>
    <row r="62" spans="1:10" hidden="1">
      <c r="A62" s="1278">
        <f>'○ Operating Detail (1)'!A25</f>
        <v>0</v>
      </c>
      <c r="B62" s="1279"/>
      <c r="C62" s="338" t="e">
        <f t="array" ref="C62">INDEX('○ Operating Detail (1)'!$B25:$AE25,0,MATCH(1,('○ Operating Detail (1)'!$B$12:$AE$12="New")*('○ Operating Detail (1)'!$B$121:$AE$121='○ Budget Narrative (1)'!$G$2),0))</f>
        <v>#N/A</v>
      </c>
      <c r="D62" s="21"/>
      <c r="E62" s="308"/>
      <c r="F62" s="766"/>
      <c r="G62" s="3"/>
      <c r="H62" s="8"/>
      <c r="I62" s="8"/>
      <c r="J62" s="15"/>
    </row>
    <row r="63" spans="1:10" hidden="1">
      <c r="A63" s="1278">
        <f>'○ Operating Detail (1)'!A26</f>
        <v>0</v>
      </c>
      <c r="B63" s="1279"/>
      <c r="C63" s="338" t="e">
        <f t="array" ref="C63">INDEX('○ Operating Detail (1)'!$B26:$AE26,0,MATCH(1,('○ Operating Detail (1)'!$B$12:$AE$12="New")*('○ Operating Detail (1)'!$B$121:$AE$121='○ Budget Narrative (1)'!$G$2),0))</f>
        <v>#N/A</v>
      </c>
      <c r="D63" s="21"/>
      <c r="E63" s="308"/>
      <c r="F63" s="766"/>
      <c r="G63" s="3"/>
      <c r="H63" s="8"/>
      <c r="I63" s="8"/>
      <c r="J63" s="15"/>
    </row>
    <row r="64" spans="1:10" hidden="1">
      <c r="A64" s="1278">
        <f>'○ Operating Detail (1)'!A27</f>
        <v>0</v>
      </c>
      <c r="B64" s="1279"/>
      <c r="C64" s="338" t="e">
        <f t="array" ref="C64">INDEX('○ Operating Detail (1)'!$B27:$AE27,0,MATCH(1,('○ Operating Detail (1)'!$B$12:$AE$12="New")*('○ Operating Detail (1)'!$B$121:$AE$121='○ Budget Narrative (1)'!$G$2),0))</f>
        <v>#N/A</v>
      </c>
      <c r="D64" s="21"/>
      <c r="E64" s="309"/>
      <c r="F64" s="766"/>
      <c r="G64" s="3"/>
      <c r="H64" s="8"/>
      <c r="I64" s="8"/>
      <c r="J64" s="15"/>
    </row>
    <row r="65" spans="1:10" hidden="1">
      <c r="A65" s="1278">
        <f>'○ Operating Detail (1)'!A28</f>
        <v>0</v>
      </c>
      <c r="B65" s="1279"/>
      <c r="C65" s="338" t="e">
        <f t="array" ref="C65">INDEX('○ Operating Detail (1)'!$B28:$AE28,0,MATCH(1,('○ Operating Detail (1)'!$B$12:$AE$12="New")*('○ Operating Detail (1)'!$B$121:$AE$121='○ Budget Narrative (1)'!$G$2),0))</f>
        <v>#N/A</v>
      </c>
      <c r="D65" s="21"/>
      <c r="E65" s="308"/>
      <c r="F65" s="766"/>
      <c r="G65" s="3"/>
    </row>
    <row r="66" spans="1:10" hidden="1">
      <c r="A66" s="1278">
        <f>'○ Operating Detail (1)'!A29</f>
        <v>0</v>
      </c>
      <c r="B66" s="1279"/>
      <c r="C66" s="338" t="e">
        <f t="array" ref="C66">INDEX('○ Operating Detail (1)'!$B29:$AE29,0,MATCH(1,('○ Operating Detail (1)'!$B$12:$AE$12="New")*('○ Operating Detail (1)'!$B$121:$AE$121='○ Budget Narrative (1)'!$G$2),0))</f>
        <v>#N/A</v>
      </c>
      <c r="D66" s="21"/>
      <c r="E66" s="308"/>
      <c r="F66" s="766"/>
      <c r="G66" s="3"/>
      <c r="H66" s="8"/>
      <c r="I66" s="8"/>
      <c r="J66" s="15"/>
    </row>
    <row r="67" spans="1:10" hidden="1">
      <c r="A67" s="1278">
        <f>'○ Operating Detail (1)'!A30</f>
        <v>0</v>
      </c>
      <c r="B67" s="1279"/>
      <c r="C67" s="338" t="e">
        <f t="array" ref="C67">INDEX('○ Operating Detail (1)'!$B30:$AE30,0,MATCH(1,('○ Operating Detail (1)'!$B$12:$AE$12="New")*('○ Operating Detail (1)'!$B$121:$AE$121='○ Budget Narrative (1)'!$G$2),0))</f>
        <v>#N/A</v>
      </c>
      <c r="D67" s="21"/>
      <c r="E67" s="308"/>
      <c r="F67" s="766"/>
      <c r="G67" s="3"/>
      <c r="H67" s="8"/>
      <c r="I67" s="8"/>
      <c r="J67" s="15"/>
    </row>
    <row r="68" spans="1:10" hidden="1">
      <c r="A68" s="1278">
        <f>'○ Operating Detail (1)'!A31</f>
        <v>0</v>
      </c>
      <c r="B68" s="1279"/>
      <c r="C68" s="338" t="e">
        <f t="array" ref="C68">INDEX('○ Operating Detail (1)'!$B31:$AE31,0,MATCH(1,('○ Operating Detail (1)'!$B$12:$AE$12="New")*('○ Operating Detail (1)'!$B$121:$AE$121='○ Budget Narrative (1)'!$G$2),0))</f>
        <v>#N/A</v>
      </c>
      <c r="D68" s="21"/>
      <c r="E68" s="308"/>
      <c r="F68" s="766"/>
      <c r="G68" s="3"/>
      <c r="H68" s="8"/>
      <c r="I68" s="8"/>
      <c r="J68" s="15"/>
    </row>
    <row r="69" spans="1:10" hidden="1">
      <c r="A69" s="1278">
        <f>'○ Operating Detail (1)'!A32</f>
        <v>0</v>
      </c>
      <c r="B69" s="1279"/>
      <c r="C69" s="338" t="e">
        <f t="array" ref="C69">INDEX('○ Operating Detail (1)'!$B32:$AE32,0,MATCH(1,('○ Operating Detail (1)'!$B$12:$AE$12="New")*('○ Operating Detail (1)'!$B$121:$AE$121='○ Budget Narrative (1)'!$G$2),0))</f>
        <v>#N/A</v>
      </c>
      <c r="D69" s="21"/>
      <c r="E69" s="308"/>
      <c r="F69" s="766"/>
      <c r="G69" s="3"/>
      <c r="H69" s="8"/>
      <c r="I69" s="8"/>
    </row>
    <row r="70" spans="1:10" hidden="1">
      <c r="A70" s="1278">
        <f>'○ Operating Detail (1)'!A33</f>
        <v>0</v>
      </c>
      <c r="B70" s="1279"/>
      <c r="C70" s="338" t="e">
        <f t="array" ref="C70">INDEX('○ Operating Detail (1)'!$B33:$AE33,0,MATCH(1,('○ Operating Detail (1)'!$B$12:$AE$12="New")*('○ Operating Detail (1)'!$B$121:$AE$121='○ Budget Narrative (1)'!$G$2),0))</f>
        <v>#N/A</v>
      </c>
      <c r="D70" s="21"/>
      <c r="E70" s="308"/>
      <c r="F70" s="766"/>
      <c r="G70" s="3"/>
      <c r="H70" s="8"/>
      <c r="I70" s="8"/>
      <c r="J70" s="15"/>
    </row>
    <row r="71" spans="1:10" hidden="1">
      <c r="A71" s="1278">
        <f>'○ Operating Detail (1)'!A34</f>
        <v>0</v>
      </c>
      <c r="B71" s="1279"/>
      <c r="C71" s="338" t="e">
        <f t="array" ref="C71">INDEX('○ Operating Detail (1)'!$B34:$AE34,0,MATCH(1,('○ Operating Detail (1)'!$B$12:$AE$12="New")*('○ Operating Detail (1)'!$B$121:$AE$121='○ Budget Narrative (1)'!$G$2),0))</f>
        <v>#N/A</v>
      </c>
      <c r="D71" s="21"/>
      <c r="E71" s="310"/>
      <c r="F71" s="766"/>
      <c r="G71" s="3"/>
      <c r="H71" s="8"/>
      <c r="I71" s="8"/>
      <c r="J71" s="15"/>
    </row>
    <row r="72" spans="1:10" hidden="1">
      <c r="A72" s="1278">
        <f>'○ Operating Detail (1)'!A35</f>
        <v>0</v>
      </c>
      <c r="B72" s="1279"/>
      <c r="C72" s="338" t="e">
        <f t="array" ref="C72">INDEX('○ Operating Detail (1)'!$B35:$AE35,0,MATCH(1,('○ Operating Detail (1)'!$B$12:$AE$12="New")*('○ Operating Detail (1)'!$B$121:$AE$121='○ Budget Narrative (1)'!$G$2),0))</f>
        <v>#N/A</v>
      </c>
      <c r="D72" s="21"/>
      <c r="E72" s="308"/>
      <c r="F72" s="766"/>
      <c r="G72" s="3"/>
      <c r="H72" s="8"/>
      <c r="I72" s="8"/>
      <c r="J72" s="15"/>
    </row>
    <row r="73" spans="1:10" hidden="1">
      <c r="A73" s="1278">
        <f>'○ Operating Detail (1)'!A36</f>
        <v>0</v>
      </c>
      <c r="B73" s="1279"/>
      <c r="C73" s="338" t="e">
        <f t="array" ref="C73">INDEX('○ Operating Detail (1)'!$B36:$AE36,0,MATCH(1,('○ Operating Detail (1)'!$B$12:$AE$12="New")*('○ Operating Detail (1)'!$B$121:$AE$121='○ Budget Narrative (1)'!$G$2),0))</f>
        <v>#N/A</v>
      </c>
      <c r="D73" s="21"/>
      <c r="E73" s="308"/>
      <c r="F73" s="766"/>
    </row>
    <row r="74" spans="1:10" hidden="1">
      <c r="A74" s="1278">
        <f>'○ Operating Detail (1)'!A37</f>
        <v>0</v>
      </c>
      <c r="B74" s="1279"/>
      <c r="C74" s="338" t="e">
        <f t="array" ref="C74">INDEX('○ Operating Detail (1)'!$B37:$AE37,0,MATCH(1,('○ Operating Detail (1)'!$B$12:$AE$12="New")*('○ Operating Detail (1)'!$B$121:$AE$121='○ Budget Narrative (1)'!$G$2),0))</f>
        <v>#N/A</v>
      </c>
      <c r="D74" s="21"/>
      <c r="E74" s="308"/>
      <c r="F74" s="766"/>
      <c r="G74" s="3"/>
      <c r="H74" s="8"/>
      <c r="I74" s="8"/>
      <c r="J74" s="4"/>
    </row>
    <row r="75" spans="1:10" hidden="1">
      <c r="A75" s="1278">
        <f>'○ Operating Detail (1)'!A38</f>
        <v>0</v>
      </c>
      <c r="B75" s="1279"/>
      <c r="C75" s="338" t="e">
        <f t="array" ref="C75">INDEX('○ Operating Detail (1)'!$B38:$AE38,0,MATCH(1,('○ Operating Detail (1)'!$B$12:$AE$12="New")*('○ Operating Detail (1)'!$B$121:$AE$121='○ Budget Narrative (1)'!$G$2),0))</f>
        <v>#N/A</v>
      </c>
      <c r="D75" s="21"/>
      <c r="E75" s="308"/>
      <c r="F75" s="766"/>
      <c r="G75" s="3"/>
      <c r="H75" s="8"/>
      <c r="I75" s="8"/>
      <c r="J75" s="4"/>
    </row>
    <row r="76" spans="1:10" hidden="1">
      <c r="A76" s="1278">
        <f>'○ Operating Detail (1)'!A39</f>
        <v>0</v>
      </c>
      <c r="B76" s="1279"/>
      <c r="C76" s="338" t="e">
        <f t="array" ref="C76">INDEX('○ Operating Detail (1)'!$B39:$AE39,0,MATCH(1,('○ Operating Detail (1)'!$B$12:$AE$12="New")*('○ Operating Detail (1)'!$B$121:$AE$121='○ Budget Narrative (1)'!$G$2),0))</f>
        <v>#N/A</v>
      </c>
      <c r="D76" s="21"/>
      <c r="E76" s="308"/>
      <c r="F76" s="766"/>
      <c r="G76" s="3"/>
      <c r="H76" s="8"/>
      <c r="I76" s="8"/>
      <c r="J76" s="4"/>
    </row>
    <row r="77" spans="1:10" hidden="1">
      <c r="A77" s="1278">
        <f>'○ Operating Detail (1)'!A40</f>
        <v>0</v>
      </c>
      <c r="B77" s="1279"/>
      <c r="C77" s="338" t="e">
        <f t="array" ref="C77">INDEX('○ Operating Detail (1)'!$B40:$AE40,0,MATCH(1,('○ Operating Detail (1)'!$B$12:$AE$12="New")*('○ Operating Detail (1)'!$B$121:$AE$121='○ Budget Narrative (1)'!$G$2),0))</f>
        <v>#N/A</v>
      </c>
      <c r="D77" s="21"/>
      <c r="E77" s="308"/>
      <c r="F77" s="766"/>
      <c r="G77" s="3"/>
    </row>
    <row r="78" spans="1:10" hidden="1">
      <c r="A78" s="1278">
        <f>'○ Operating Detail (1)'!A41</f>
        <v>0</v>
      </c>
      <c r="B78" s="1279"/>
      <c r="C78" s="338" t="e">
        <f t="array" ref="C78">INDEX('○ Operating Detail (1)'!$B41:$AE41,0,MATCH(1,('○ Operating Detail (1)'!$B$12:$AE$12="New")*('○ Operating Detail (1)'!$B$121:$AE$121='○ Budget Narrative (1)'!$G$2),0))</f>
        <v>#N/A</v>
      </c>
      <c r="D78" s="21"/>
      <c r="E78" s="308"/>
      <c r="F78" s="766"/>
      <c r="G78" s="3"/>
      <c r="H78" s="8"/>
      <c r="I78" s="8"/>
      <c r="J78" s="15"/>
    </row>
    <row r="79" spans="1:10" hidden="1">
      <c r="A79" s="1278">
        <f>'○ Operating Detail (1)'!A42</f>
        <v>0</v>
      </c>
      <c r="B79" s="1279"/>
      <c r="C79" s="338" t="e">
        <f t="array" ref="C79">INDEX('○ Operating Detail (1)'!$B42:$AE42,0,MATCH(1,('○ Operating Detail (1)'!$B$12:$AE$12="New")*('○ Operating Detail (1)'!$B$121:$AE$121='○ Budget Narrative (1)'!$G$2),0))</f>
        <v>#N/A</v>
      </c>
      <c r="D79" s="21"/>
      <c r="E79" s="308"/>
      <c r="F79" s="766"/>
      <c r="G79" s="3"/>
      <c r="H79" s="8"/>
      <c r="I79" s="8"/>
      <c r="J79" s="15"/>
    </row>
    <row r="80" spans="1:10" hidden="1">
      <c r="A80" s="1296">
        <f>'○ Operating Detail (1)'!A43</f>
        <v>0</v>
      </c>
      <c r="B80" s="1297"/>
      <c r="C80" s="338" t="e">
        <f t="array" ref="C80">INDEX('○ Operating Detail (1)'!$B43:$AE43,0,MATCH(1,('○ Operating Detail (1)'!$B$12:$AE$12="New")*('○ Operating Detail (1)'!$B$121:$AE$121='○ Budget Narrative (1)'!$G$2),0))</f>
        <v>#N/A</v>
      </c>
      <c r="D80" s="1252"/>
      <c r="E80" s="1253"/>
      <c r="F80" s="766"/>
      <c r="G80" s="3"/>
      <c r="H80" s="8"/>
      <c r="I80" s="8"/>
      <c r="J80" s="15"/>
    </row>
    <row r="81" spans="1:10" hidden="1">
      <c r="A81" s="1278">
        <f>'○ Operating Detail (1)'!A44</f>
        <v>0</v>
      </c>
      <c r="B81" s="1279"/>
      <c r="C81" s="338" t="e">
        <f t="array" ref="C81">INDEX('○ Operating Detail (1)'!$B44:$AE44,0,MATCH(1,('○ Operating Detail (1)'!$B$12:$AE$12="New")*('○ Operating Detail (1)'!$B$121:$AE$121='○ Budget Narrative (1)'!$G$2),0))</f>
        <v>#N/A</v>
      </c>
      <c r="D81" s="21"/>
      <c r="E81" s="308"/>
      <c r="F81" s="766"/>
      <c r="G81" s="3"/>
      <c r="H81" s="8"/>
      <c r="I81" s="8"/>
      <c r="J81" s="15"/>
    </row>
    <row r="82" spans="1:10" hidden="1">
      <c r="A82" s="1278">
        <f>'○ Operating Detail (1)'!A45</f>
        <v>0</v>
      </c>
      <c r="B82" s="1279"/>
      <c r="C82" s="338" t="e">
        <f t="array" ref="C82">INDEX('○ Operating Detail (1)'!$B45:$AE45,0,MATCH(1,('○ Operating Detail (1)'!$B$12:$AE$12="New")*('○ Operating Detail (1)'!$B$121:$AE$121='○ Budget Narrative (1)'!$G$2),0))</f>
        <v>#N/A</v>
      </c>
      <c r="D82" s="21"/>
      <c r="E82" s="308"/>
      <c r="F82" s="766"/>
      <c r="G82" s="3"/>
      <c r="H82" s="8"/>
      <c r="I82" s="8"/>
      <c r="J82" s="15"/>
    </row>
    <row r="83" spans="1:10" hidden="1">
      <c r="A83" s="1278">
        <f>'○ Operating Detail (1)'!A46</f>
        <v>0</v>
      </c>
      <c r="B83" s="1279"/>
      <c r="C83" s="338" t="e">
        <f t="array" ref="C83">INDEX('○ Operating Detail (1)'!$B46:$AE46,0,MATCH(1,('○ Operating Detail (1)'!$B$12:$AE$12="New")*('○ Operating Detail (1)'!$B$121:$AE$121='○ Budget Narrative (1)'!$G$2),0))</f>
        <v>#N/A</v>
      </c>
      <c r="D83" s="21"/>
      <c r="E83" s="308"/>
      <c r="F83" s="766"/>
      <c r="G83" s="3"/>
      <c r="H83" s="8"/>
      <c r="I83" s="8"/>
      <c r="J83" s="15"/>
    </row>
    <row r="84" spans="1:10" hidden="1">
      <c r="A84" s="1278">
        <f>'○ Operating Detail (1)'!A47</f>
        <v>0</v>
      </c>
      <c r="B84" s="1279"/>
      <c r="C84" s="338" t="e">
        <f t="array" ref="C84">INDEX('○ Operating Detail (1)'!$B47:$AE47,0,MATCH(1,('○ Operating Detail (1)'!$B$12:$AE$12="New")*('○ Operating Detail (1)'!$B$121:$AE$121='○ Budget Narrative (1)'!$G$2),0))</f>
        <v>#N/A</v>
      </c>
      <c r="D84" s="21"/>
      <c r="E84" s="308"/>
      <c r="F84" s="766"/>
      <c r="G84" s="3"/>
      <c r="H84" s="8"/>
      <c r="I84" s="8"/>
      <c r="J84" s="15"/>
    </row>
    <row r="85" spans="1:10" hidden="1">
      <c r="A85" s="1278">
        <f>'○ Operating Detail (1)'!A48</f>
        <v>0</v>
      </c>
      <c r="B85" s="1279"/>
      <c r="C85" s="338" t="e">
        <f t="array" ref="C85">INDEX('○ Operating Detail (1)'!$B48:$AE48,0,MATCH(1,('○ Operating Detail (1)'!$B$12:$AE$12="New")*('○ Operating Detail (1)'!$B$121:$AE$121='○ Budget Narrative (1)'!$G$2),0))</f>
        <v>#N/A</v>
      </c>
      <c r="D85" s="21"/>
      <c r="E85" s="308"/>
      <c r="F85" s="766"/>
      <c r="G85" s="3"/>
      <c r="H85" s="8"/>
      <c r="I85" s="8"/>
      <c r="J85" s="15"/>
    </row>
    <row r="86" spans="1:10" hidden="1">
      <c r="A86" s="1278">
        <f>'○ Operating Detail (1)'!A49</f>
        <v>0</v>
      </c>
      <c r="B86" s="1279"/>
      <c r="C86" s="338" t="e">
        <f t="array" ref="C86">INDEX('○ Operating Detail (1)'!$B49:$AE49,0,MATCH(1,('○ Operating Detail (1)'!$B$12:$AE$12="New")*('○ Operating Detail (1)'!$B$121:$AE$121='○ Budget Narrative (1)'!$G$2),0))</f>
        <v>#N/A</v>
      </c>
      <c r="D86" s="21"/>
      <c r="E86" s="308"/>
      <c r="F86" s="766"/>
      <c r="G86" s="3"/>
      <c r="H86" s="8"/>
      <c r="I86" s="8"/>
      <c r="J86" s="15"/>
    </row>
    <row r="87" spans="1:10" hidden="1">
      <c r="A87" s="1278">
        <f>'○ Operating Detail (1)'!A50</f>
        <v>0</v>
      </c>
      <c r="B87" s="1279"/>
      <c r="C87" s="338" t="e">
        <f t="array" ref="C87">INDEX('○ Operating Detail (1)'!$B50:$AE50,0,MATCH(1,('○ Operating Detail (1)'!$B$12:$AE$12="New")*('○ Operating Detail (1)'!$B$121:$AE$121='○ Budget Narrative (1)'!$G$2),0))</f>
        <v>#N/A</v>
      </c>
      <c r="D87" s="21"/>
      <c r="E87" s="308"/>
      <c r="F87" s="766"/>
      <c r="G87" s="3"/>
      <c r="H87" s="8"/>
      <c r="I87" s="8"/>
      <c r="J87" s="15"/>
    </row>
    <row r="88" spans="1:10" hidden="1">
      <c r="A88" s="1278">
        <f>'○ Operating Detail (1)'!A51</f>
        <v>0</v>
      </c>
      <c r="B88" s="1279"/>
      <c r="C88" s="338" t="e">
        <f t="array" ref="C88">INDEX('○ Operating Detail (1)'!$B51:$AE51,0,MATCH(1,('○ Operating Detail (1)'!$B$12:$AE$12="New")*('○ Operating Detail (1)'!$B$121:$AE$121='○ Budget Narrative (1)'!$G$2),0))</f>
        <v>#N/A</v>
      </c>
      <c r="D88" s="15"/>
      <c r="E88" s="308"/>
      <c r="F88" s="766"/>
      <c r="G88" s="3"/>
      <c r="H88" s="8"/>
      <c r="I88" s="8"/>
      <c r="J88" s="15"/>
    </row>
    <row r="89" spans="1:10" hidden="1">
      <c r="A89" s="1278">
        <f>'○ Operating Detail (1)'!A52</f>
        <v>0</v>
      </c>
      <c r="B89" s="1279"/>
      <c r="C89" s="338" t="e">
        <f t="array" ref="C89">INDEX('○ Operating Detail (1)'!$B52:$AE52,0,MATCH(1,('○ Operating Detail (1)'!$B$12:$AE$12="New")*('○ Operating Detail (1)'!$B$121:$AE$121='○ Budget Narrative (1)'!$G$2),0))</f>
        <v>#N/A</v>
      </c>
      <c r="D89" s="15"/>
      <c r="E89" s="308"/>
      <c r="F89" s="766"/>
      <c r="G89" s="3"/>
      <c r="H89" s="8"/>
      <c r="I89" s="8"/>
      <c r="J89" s="15"/>
    </row>
    <row r="90" spans="1:10">
      <c r="A90" s="1278">
        <f>'○ Operating Detail (1)'!A53</f>
        <v>0</v>
      </c>
      <c r="B90" s="1279"/>
      <c r="C90" s="338" t="e">
        <f t="array" ref="C90">INDEX('○ Operating Detail (1)'!$B53:$AE53,0,MATCH(1,('○ Operating Detail (1)'!$B$12:$AE$12="New")*('○ Operating Detail (1)'!$B$121:$AE$121='○ Budget Narrative (1)'!$G$2),0))</f>
        <v>#N/A</v>
      </c>
      <c r="D90" s="15"/>
      <c r="E90" s="308"/>
      <c r="F90" s="766"/>
      <c r="G90" s="3"/>
      <c r="H90" s="8"/>
      <c r="I90" s="8"/>
      <c r="J90" s="15"/>
    </row>
    <row r="91" spans="1:10">
      <c r="A91" s="1278">
        <f>'○ Operating Detail (1)'!A54</f>
        <v>0</v>
      </c>
      <c r="B91" s="1279"/>
      <c r="C91" s="338" t="e">
        <f t="array" ref="C91">INDEX('○ Operating Detail (1)'!$B54:$AE54,0,MATCH(1,('○ Operating Detail (1)'!$B$12:$AE$12="New")*('○ Operating Detail (1)'!$B$121:$AE$121='○ Budget Narrative (1)'!$G$2),0))</f>
        <v>#N/A</v>
      </c>
      <c r="D91" s="15"/>
      <c r="E91" s="308"/>
      <c r="F91" s="766"/>
      <c r="G91" s="3"/>
      <c r="H91" s="8"/>
      <c r="I91" s="8"/>
      <c r="J91" s="15"/>
    </row>
    <row r="92" spans="1:10">
      <c r="A92" s="1296">
        <f>'○ Operating Detail (1)'!A55</f>
        <v>0</v>
      </c>
      <c r="B92" s="1297"/>
      <c r="C92" s="338" t="e">
        <f t="array" ref="C92">INDEX('○ Operating Detail (1)'!$B55:$AE55,0,MATCH(1,('○ Operating Detail (1)'!$B$12:$AE$12="New")*('○ Operating Detail (1)'!$B$121:$AE$121='○ Budget Narrative (1)'!$G$2),0))</f>
        <v>#N/A</v>
      </c>
      <c r="D92" s="1254"/>
      <c r="E92" s="1255"/>
      <c r="F92" s="766"/>
      <c r="G92" s="3"/>
      <c r="H92" s="8"/>
      <c r="I92" s="8"/>
      <c r="J92" s="15"/>
    </row>
    <row r="93" spans="1:10">
      <c r="A93" s="1278" t="str">
        <f>'○ Operating Detail (1)'!A56</f>
        <v>Consultants</v>
      </c>
      <c r="B93" s="1279"/>
      <c r="C93" s="338" t="e">
        <f t="array" ref="C93">INDEX('○ Operating Detail (1)'!$B56:$AE56,0,MATCH(1,('○ Operating Detail (1)'!$B$12:$AE$12="New")*('○ Operating Detail (1)'!$B$121:$AE$121='○ Budget Narrative (1)'!$G$2),0))</f>
        <v>#N/A</v>
      </c>
      <c r="D93" s="15"/>
      <c r="E93" s="308"/>
      <c r="F93" s="766"/>
      <c r="G93" s="3"/>
      <c r="H93" s="8"/>
      <c r="I93" s="8"/>
      <c r="J93" s="15"/>
    </row>
    <row r="94" spans="1:10">
      <c r="A94" s="1278">
        <f>'○ Operating Detail (1)'!A57</f>
        <v>0</v>
      </c>
      <c r="B94" s="1279"/>
      <c r="C94" s="338" t="e">
        <f t="array" ref="C94">INDEX('○ Operating Detail (1)'!$B57:$AE57,0,MATCH(1,('○ Operating Detail (1)'!$B$12:$AE$12="New")*('○ Operating Detail (1)'!$B$121:$AE$121='○ Budget Narrative (1)'!$G$2),0))</f>
        <v>#N/A</v>
      </c>
      <c r="D94" s="15"/>
      <c r="E94" s="308"/>
      <c r="F94" s="766"/>
      <c r="G94" s="3"/>
      <c r="H94" s="8"/>
      <c r="I94" s="8"/>
      <c r="J94" s="15"/>
    </row>
    <row r="95" spans="1:10">
      <c r="A95" s="1278">
        <f>'○ Operating Detail (1)'!A58</f>
        <v>0</v>
      </c>
      <c r="B95" s="1279"/>
      <c r="C95" s="338" t="e">
        <f t="array" ref="C95">INDEX('○ Operating Detail (1)'!$B58:$AE58,0,MATCH(1,('○ Operating Detail (1)'!$B$12:$AE$12="New")*('○ Operating Detail (1)'!$B$121:$AE$121='○ Budget Narrative (1)'!$G$2),0))</f>
        <v>#N/A</v>
      </c>
      <c r="D95" s="15"/>
      <c r="E95" s="308"/>
      <c r="F95" s="766"/>
      <c r="G95" s="3"/>
      <c r="H95" s="8"/>
      <c r="I95" s="8"/>
      <c r="J95" s="15"/>
    </row>
    <row r="96" spans="1:10">
      <c r="A96" s="1278">
        <f>'○ Operating Detail (1)'!A59</f>
        <v>0</v>
      </c>
      <c r="B96" s="1279"/>
      <c r="C96" s="338" t="e">
        <f t="array" ref="C96">INDEX('○ Operating Detail (1)'!$B59:$AE59,0,MATCH(1,('○ Operating Detail (1)'!$B$12:$AE$12="New")*('○ Operating Detail (1)'!$B$121:$AE$121='○ Budget Narrative (1)'!$G$2),0))</f>
        <v>#N/A</v>
      </c>
      <c r="D96" s="15"/>
      <c r="E96" s="308"/>
      <c r="F96" s="766"/>
      <c r="G96" s="3"/>
      <c r="H96" s="8"/>
      <c r="I96" s="8"/>
      <c r="J96" s="15"/>
    </row>
    <row r="97" spans="1:10">
      <c r="A97" s="1278">
        <f>'○ Operating Detail (1)'!A60</f>
        <v>0</v>
      </c>
      <c r="B97" s="1279"/>
      <c r="C97" s="338" t="e">
        <f t="array" ref="C97">INDEX('○ Operating Detail (1)'!$B60:$AE60,0,MATCH(1,('○ Operating Detail (1)'!$B$12:$AE$12="New")*('○ Operating Detail (1)'!$B$121:$AE$121='○ Budget Narrative (1)'!$G$2),0))</f>
        <v>#N/A</v>
      </c>
      <c r="D97" s="15"/>
      <c r="E97" s="308"/>
      <c r="F97" s="766"/>
      <c r="G97" s="3"/>
      <c r="H97" s="8"/>
      <c r="I97" s="8"/>
      <c r="J97" s="15"/>
    </row>
    <row r="98" spans="1:10">
      <c r="A98" s="1278">
        <f>'○ Operating Detail (1)'!A61</f>
        <v>0</v>
      </c>
      <c r="B98" s="1279"/>
      <c r="C98" s="338" t="e">
        <f t="array" ref="C98">INDEX('○ Operating Detail (1)'!$B61:$AE61,0,MATCH(1,('○ Operating Detail (1)'!$B$12:$AE$12="New")*('○ Operating Detail (1)'!$B$121:$AE$121='○ Budget Narrative (1)'!$G$2),0))</f>
        <v>#N/A</v>
      </c>
      <c r="D98" s="15"/>
      <c r="E98" s="308"/>
      <c r="F98" s="766"/>
      <c r="G98" s="3"/>
      <c r="H98" s="8"/>
      <c r="I98" s="8"/>
      <c r="J98" s="15"/>
    </row>
    <row r="99" spans="1:10">
      <c r="A99" s="1278">
        <f>'○ Operating Detail (1)'!A62</f>
        <v>0</v>
      </c>
      <c r="B99" s="1279"/>
      <c r="C99" s="338" t="e">
        <f t="array" ref="C99">INDEX('○ Operating Detail (1)'!$B62:$AE62,0,MATCH(1,('○ Operating Detail (1)'!$B$12:$AE$12="New")*('○ Operating Detail (1)'!$B$121:$AE$121='○ Budget Narrative (1)'!$G$2),0))</f>
        <v>#N/A</v>
      </c>
      <c r="D99" s="15"/>
      <c r="E99" s="308"/>
      <c r="F99" s="766"/>
      <c r="G99" s="3"/>
      <c r="H99" s="8"/>
      <c r="I99" s="8"/>
      <c r="J99" s="15"/>
    </row>
    <row r="100" spans="1:10">
      <c r="A100" s="1278">
        <f>'○ Operating Detail (1)'!A63</f>
        <v>0</v>
      </c>
      <c r="B100" s="1279"/>
      <c r="C100" s="338" t="e">
        <f t="array" ref="C100">INDEX('○ Operating Detail (1)'!$B63:$AE63,0,MATCH(1,('○ Operating Detail (1)'!$B$12:$AE$12="New")*('○ Operating Detail (1)'!$B$121:$AE$121='○ Budget Narrative (1)'!$G$2),0))</f>
        <v>#N/A</v>
      </c>
      <c r="D100" s="15"/>
      <c r="E100" s="308"/>
      <c r="F100" s="766"/>
      <c r="G100" s="3"/>
      <c r="H100" s="8"/>
      <c r="I100" s="8"/>
      <c r="J100" s="15"/>
    </row>
    <row r="101" spans="1:10">
      <c r="A101" s="1278">
        <f>'○ Operating Detail (1)'!A64</f>
        <v>0</v>
      </c>
      <c r="B101" s="1279"/>
      <c r="C101" s="338" t="e">
        <f t="array" ref="C101">INDEX('○ Operating Detail (1)'!$B64:$AE64,0,MATCH(1,('○ Operating Detail (1)'!$B$12:$AE$12="New")*('○ Operating Detail (1)'!$B$121:$AE$121='○ Budget Narrative (1)'!$G$2),0))</f>
        <v>#N/A</v>
      </c>
      <c r="D101" s="15"/>
      <c r="E101" s="308"/>
      <c r="F101" s="766"/>
      <c r="G101" s="3"/>
      <c r="H101" s="8"/>
      <c r="I101" s="8"/>
      <c r="J101" s="15"/>
    </row>
    <row r="102" spans="1:10">
      <c r="A102" s="1278">
        <f>'○ Operating Detail (1)'!A65</f>
        <v>0</v>
      </c>
      <c r="B102" s="1279"/>
      <c r="C102" s="338" t="e">
        <f t="array" ref="C102">INDEX('○ Operating Detail (1)'!$B65:$AE65,0,MATCH(1,('○ Operating Detail (1)'!$B$12:$AE$12="New")*('○ Operating Detail (1)'!$B$121:$AE$121='○ Budget Narrative (1)'!$G$2),0))</f>
        <v>#N/A</v>
      </c>
      <c r="D102" s="15"/>
      <c r="E102" s="308"/>
      <c r="F102" s="766"/>
      <c r="G102" s="3"/>
      <c r="H102" s="8"/>
      <c r="I102" s="8"/>
      <c r="J102" s="15"/>
    </row>
    <row r="103" spans="1:10">
      <c r="A103" s="1278">
        <f>'○ Operating Detail (1)'!A66</f>
        <v>0</v>
      </c>
      <c r="B103" s="1279"/>
      <c r="C103" s="338" t="e">
        <f t="array" ref="C103">INDEX('○ Operating Detail (1)'!$B66:$AE66,0,MATCH(1,('○ Operating Detail (1)'!$B$12:$AE$12="New")*('○ Operating Detail (1)'!$B$121:$AE$121='○ Budget Narrative (1)'!$G$2),0))</f>
        <v>#N/A</v>
      </c>
      <c r="D103" s="15"/>
      <c r="E103" s="308"/>
      <c r="F103" s="766"/>
      <c r="G103" s="3"/>
      <c r="H103" s="8"/>
      <c r="I103" s="8"/>
      <c r="J103" s="15"/>
    </row>
    <row r="104" spans="1:10">
      <c r="A104" s="1278"/>
      <c r="B104" s="1279"/>
      <c r="C104" s="490"/>
      <c r="D104" s="248"/>
      <c r="E104" s="311"/>
      <c r="F104" s="766"/>
      <c r="G104" s="3"/>
      <c r="H104" s="8"/>
      <c r="I104" s="8"/>
      <c r="J104" s="15"/>
    </row>
    <row r="105" spans="1:10">
      <c r="A105" s="1294" t="str">
        <f>'○ Operating Detail (1)'!A68</f>
        <v>TOTAL OPERATING EXPENSES</v>
      </c>
      <c r="B105" s="1295"/>
      <c r="C105" s="251" t="e">
        <f>SUM(C51:C104)</f>
        <v>#N/A</v>
      </c>
      <c r="D105" s="15"/>
      <c r="E105" s="308"/>
      <c r="F105" s="3"/>
      <c r="G105" s="3"/>
      <c r="H105" s="8"/>
      <c r="I105" s="8"/>
      <c r="J105" s="15"/>
    </row>
    <row r="106" spans="1:10" ht="13.5" thickBot="1">
      <c r="A106" s="312" t="s">
        <v>313</v>
      </c>
      <c r="B106" s="313" t="e">
        <f t="array" ref="B106">INDEX('○ Summary (1)'!E26:AH26,0,MATCH(1,('○ Summary (1)'!$E$21:$AH$21="New")*('○ Summary (1)'!$E$88:$AH$88='○ Budget Narrative (1)'!$G$2),0))</f>
        <v>#N/A</v>
      </c>
      <c r="C106" s="314" t="e">
        <f t="array" ref="C106">INDEX('○ Summary (1)'!E27:AH27,0,MATCH(1,('○ Summary (1)'!$E$21:$AH$21="New")*('○ Summary (1)'!$E$88:$AH$88='○ Budget Narrative (1)'!$G$2),0))</f>
        <v>#N/A</v>
      </c>
      <c r="D106" s="315"/>
      <c r="E106" s="316"/>
      <c r="F106" s="10"/>
      <c r="J106" s="4"/>
    </row>
    <row r="107" spans="1:10">
      <c r="A107" s="3"/>
      <c r="B107" s="6"/>
      <c r="C107" s="250"/>
      <c r="E107" s="3"/>
      <c r="F107" s="3"/>
      <c r="G107" s="6"/>
      <c r="H107" s="5"/>
      <c r="I107" s="5"/>
      <c r="J107" s="4"/>
    </row>
    <row r="108" spans="1:10" ht="13.5" thickBot="1">
      <c r="A108" s="3"/>
      <c r="B108" s="6"/>
      <c r="C108" s="250"/>
      <c r="E108" s="3"/>
      <c r="F108" s="3"/>
      <c r="G108" s="6"/>
      <c r="H108" s="5"/>
      <c r="I108" s="5"/>
      <c r="J108" s="4"/>
    </row>
    <row r="109" spans="1:10" s="4" customFormat="1" ht="25.5" customHeight="1">
      <c r="A109" s="1291" t="s">
        <v>314</v>
      </c>
      <c r="B109" s="1292"/>
      <c r="C109" s="294" t="s">
        <v>315</v>
      </c>
      <c r="D109" s="293" t="s">
        <v>305</v>
      </c>
      <c r="E109" s="295" t="s">
        <v>306</v>
      </c>
      <c r="F109" s="278"/>
    </row>
    <row r="110" spans="1:10">
      <c r="A110" s="1278">
        <f>'○ Operating Detail (1)'!A71</f>
        <v>0</v>
      </c>
      <c r="B110" s="1279"/>
      <c r="C110" s="338" t="e" cm="1">
        <f t="array" ref="C110">INDEX('○ Operating Detail (1)'!$B71:$AE71,0,MATCH(1,('○ Operating Detail (1)'!$B$12:$AE$12="New")*('○ Operating Detail (1)'!$B$121:$AE$121='○ Budget Narrative (1)'!$G$2),0))</f>
        <v>#N/A</v>
      </c>
      <c r="D110" s="21"/>
      <c r="E110" s="304"/>
      <c r="F110" s="766"/>
    </row>
    <row r="111" spans="1:10">
      <c r="A111" s="1278">
        <f>'○ Operating Detail (1)'!A72</f>
        <v>0</v>
      </c>
      <c r="B111" s="1279"/>
      <c r="C111" s="338" t="e">
        <f t="array" ref="C111">INDEX('○ Operating Detail (1)'!$B72:$AE72,0,MATCH(1,('○ Operating Detail (1)'!$B$12:$AE$12="New")*('○ Operating Detail (1)'!$B$121:$AE$121='○ Budget Narrative (1)'!$G$2),0))</f>
        <v>#N/A</v>
      </c>
      <c r="D111" s="21"/>
      <c r="E111" s="305"/>
      <c r="F111" s="766"/>
    </row>
    <row r="112" spans="1:10">
      <c r="A112" s="1278">
        <f>'○ Operating Detail (1)'!A73</f>
        <v>0</v>
      </c>
      <c r="B112" s="1279"/>
      <c r="C112" s="338" t="e">
        <f t="array" ref="C112">INDEX('○ Operating Detail (1)'!$B73:$AE73,0,MATCH(1,('○ Operating Detail (1)'!$B$12:$AE$12="New")*('○ Operating Detail (1)'!$B$121:$AE$121='○ Budget Narrative (1)'!$G$2),0))</f>
        <v>#N/A</v>
      </c>
      <c r="D112" s="21"/>
      <c r="E112" s="306"/>
      <c r="F112" s="766"/>
    </row>
    <row r="113" spans="1:6">
      <c r="A113" s="1278">
        <f>'○ Operating Detail (1)'!A74</f>
        <v>0</v>
      </c>
      <c r="B113" s="1279"/>
      <c r="C113" s="338" t="e">
        <f t="array" ref="C113">INDEX('○ Operating Detail (1)'!$B74:$AE74,0,MATCH(1,('○ Operating Detail (1)'!$B$12:$AE$12="New")*('○ Operating Detail (1)'!$B$121:$AE$121='○ Budget Narrative (1)'!$G$2),0))</f>
        <v>#N/A</v>
      </c>
      <c r="D113" s="21"/>
      <c r="E113" s="306"/>
      <c r="F113" s="766"/>
    </row>
    <row r="114" spans="1:6">
      <c r="A114" s="1278">
        <f>'○ Operating Detail (1)'!A75</f>
        <v>0</v>
      </c>
      <c r="B114" s="1279"/>
      <c r="C114" s="338" t="e">
        <f t="array" ref="C114">INDEX('○ Operating Detail (1)'!$B75:$AE75,0,MATCH(1,('○ Operating Detail (1)'!$B$12:$AE$12="New")*('○ Operating Detail (1)'!$B$121:$AE$121='○ Budget Narrative (1)'!$G$2),0))</f>
        <v>#N/A</v>
      </c>
      <c r="D114" s="21"/>
      <c r="E114" s="305"/>
      <c r="F114" s="766"/>
    </row>
    <row r="115" spans="1:6">
      <c r="A115" s="1278">
        <f>'○ Operating Detail (1)'!A82</f>
        <v>0</v>
      </c>
      <c r="B115" s="1279"/>
      <c r="C115" s="338" t="e">
        <f t="array" ref="C115">INDEX('○ Operating Detail (1)'!$B82:$AE82,0,MATCH(1,('○ Operating Detail (1)'!$B$12:$AE$12="New")*('○ Operating Detail (1)'!$B$121:$AE$121='○ Budget Narrative (1)'!$G$2),0))</f>
        <v>#N/A</v>
      </c>
      <c r="D115" s="21"/>
      <c r="E115" s="305"/>
      <c r="F115" s="766"/>
    </row>
    <row r="116" spans="1:6">
      <c r="A116" s="1278">
        <f>'○ Operating Detail (1)'!A86</f>
        <v>0</v>
      </c>
      <c r="B116" s="1279"/>
      <c r="C116" s="338" t="e">
        <f t="array" ref="C116">INDEX('○ Operating Detail (1)'!$B86:$AE86,0,MATCH(1,('○ Operating Detail (1)'!$B$12:$AE$12="New")*('○ Operating Detail (1)'!$B$121:$AE$121='○ Budget Narrative (1)'!$G$2),0))</f>
        <v>#N/A</v>
      </c>
      <c r="D116" s="21"/>
      <c r="E116" s="305"/>
      <c r="F116" s="766"/>
    </row>
    <row r="117" spans="1:6">
      <c r="A117" s="1278">
        <f>'○ Operating Detail (1)'!A87</f>
        <v>0</v>
      </c>
      <c r="B117" s="1279"/>
      <c r="C117" s="338" t="e">
        <f t="array" ref="C117">INDEX('○ Operating Detail (1)'!$B87:$AE87,0,MATCH(1,('○ Operating Detail (1)'!$B$12:$AE$12="New")*('○ Operating Detail (1)'!$B$121:$AE$121='○ Budget Narrative (1)'!$G$2),0))</f>
        <v>#N/A</v>
      </c>
      <c r="D117" s="21"/>
      <c r="E117" s="305"/>
      <c r="F117" s="766"/>
    </row>
    <row r="118" spans="1:6">
      <c r="A118" s="1278">
        <f>'○ Operating Detail (1)'!A88</f>
        <v>0</v>
      </c>
      <c r="B118" s="1279"/>
      <c r="C118" s="338" t="e">
        <f t="array" ref="C118">INDEX('○ Operating Detail (1)'!$B88:$AE88,0,MATCH(1,('○ Operating Detail (1)'!$B$12:$AE$12="New")*('○ Operating Detail (1)'!$B$121:$AE$121='○ Budget Narrative (1)'!$G$2),0))</f>
        <v>#N/A</v>
      </c>
      <c r="E118" s="307"/>
    </row>
    <row r="119" spans="1:6">
      <c r="A119" s="1278">
        <f>'○ Operating Detail (1)'!A89</f>
        <v>0</v>
      </c>
      <c r="B119" s="1279"/>
      <c r="C119" s="338" t="e">
        <f t="array" ref="C119">INDEX('○ Operating Detail (1)'!$B89:$AE89,0,MATCH(1,('○ Operating Detail (1)'!$B$12:$AE$12="New")*('○ Operating Detail (1)'!$B$121:$AE$121='○ Budget Narrative (1)'!$G$2),0))</f>
        <v>#N/A</v>
      </c>
      <c r="E119" s="307"/>
    </row>
    <row r="120" spans="1:6">
      <c r="A120" s="1278">
        <f>'○ Operating Detail (1)'!A90</f>
        <v>0</v>
      </c>
      <c r="B120" s="1279"/>
      <c r="C120" s="338" t="e">
        <f t="array" ref="C120">INDEX('○ Operating Detail (1)'!$B90:$AE90,0,MATCH(1,('○ Operating Detail (1)'!$B$12:$AE$12="New")*('○ Operating Detail (1)'!$B$121:$AE$121='○ Budget Narrative (1)'!$G$2),0))</f>
        <v>#N/A</v>
      </c>
      <c r="E120" s="307"/>
    </row>
    <row r="121" spans="1:6">
      <c r="A121" s="1278" t="str">
        <f>'○ Operating Detail (1)'!A91</f>
        <v>Subcontractor indirect (First $25k only)</v>
      </c>
      <c r="B121" s="1279"/>
      <c r="C121" s="338" t="e">
        <f t="array" ref="C121">INDEX('○ Operating Detail (1)'!$B91:$AE91,0,MATCH(1,('○ Operating Detail (1)'!$B$12:$AE$12="New")*('○ Operating Detail (1)'!$B$121:$AE$121='○ Budget Narrative (1)'!$G$2),0))</f>
        <v>#N/A</v>
      </c>
      <c r="E121" s="307"/>
    </row>
    <row r="122" spans="1:6">
      <c r="A122" s="1278"/>
      <c r="B122" s="1279"/>
      <c r="C122" s="338"/>
      <c r="E122" s="307"/>
    </row>
    <row r="123" spans="1:6" ht="13.5" thickBot="1">
      <c r="A123" s="1284" t="str">
        <f>'○ Operating Detail (1)'!A93</f>
        <v>TOTAL OTHER EXPENSES</v>
      </c>
      <c r="B123" s="1285"/>
      <c r="C123" s="314" t="e">
        <f>SUM(C110:C121)</f>
        <v>#N/A</v>
      </c>
      <c r="D123" s="315"/>
      <c r="E123" s="317"/>
      <c r="F123" s="3"/>
    </row>
    <row r="124" spans="1:6">
      <c r="A124" s="1279">
        <f>'○ Operating Detail (1)'!A94</f>
        <v>0</v>
      </c>
      <c r="B124" s="1279"/>
      <c r="C124" s="338"/>
    </row>
    <row r="125" spans="1:6" ht="13.5" thickBot="1">
      <c r="A125" s="766"/>
      <c r="B125" s="766"/>
      <c r="C125" s="338"/>
    </row>
    <row r="126" spans="1:6" ht="12.75" customHeight="1">
      <c r="A126" s="1291" t="str">
        <f>'○ Operating Detail (1)'!A95</f>
        <v>CAPITAL EXPENSES</v>
      </c>
      <c r="B126" s="1292"/>
      <c r="C126" s="294" t="s">
        <v>315</v>
      </c>
      <c r="D126" s="293" t="s">
        <v>305</v>
      </c>
      <c r="E126" s="295" t="s">
        <v>306</v>
      </c>
    </row>
    <row r="127" spans="1:6">
      <c r="A127" s="1278">
        <f>'○ Operating Detail (1)'!A96</f>
        <v>0</v>
      </c>
      <c r="B127" s="1279"/>
      <c r="C127" s="338" t="e">
        <f t="array" ref="C127">INDEX('○ Operating Detail (1)'!$B96:$AE96,0,MATCH(1,('○ Operating Detail (1)'!$B$12:$AE$12="New")*('○ Operating Detail (1)'!$B$121:$AE$121='○ Budget Narrative (1)'!$G$2),0))</f>
        <v>#N/A</v>
      </c>
      <c r="E127" s="307"/>
    </row>
    <row r="128" spans="1:6">
      <c r="A128" s="1278">
        <f>'○ Operating Detail (1)'!A97</f>
        <v>0</v>
      </c>
      <c r="B128" s="1279"/>
      <c r="C128" s="338" t="e">
        <f t="array" ref="C128">INDEX('○ Operating Detail (1)'!$B97:$AE97,0,MATCH(1,('○ Operating Detail (1)'!$B$12:$AE$12="New")*('○ Operating Detail (1)'!$B$121:$AE$121='○ Budget Narrative (1)'!$G$2),0))</f>
        <v>#N/A</v>
      </c>
      <c r="E128" s="307"/>
    </row>
    <row r="129" spans="1:6">
      <c r="A129" s="1278">
        <f>'○ Operating Detail (1)'!A98</f>
        <v>0</v>
      </c>
      <c r="B129" s="1279"/>
      <c r="C129" s="338" t="e">
        <f t="array" ref="C129">INDEX('○ Operating Detail (1)'!$B98:$AE98,0,MATCH(1,('○ Operating Detail (1)'!$B$12:$AE$12="New")*('○ Operating Detail (1)'!$B$121:$AE$121='○ Budget Narrative (1)'!$G$2),0))</f>
        <v>#N/A</v>
      </c>
      <c r="E129" s="307"/>
    </row>
    <row r="130" spans="1:6">
      <c r="A130" s="1278">
        <f>'○ Operating Detail (1)'!A99</f>
        <v>0</v>
      </c>
      <c r="B130" s="1279"/>
      <c r="C130" s="338" t="e">
        <f t="array" ref="C130">INDEX('○ Operating Detail (1)'!$B99:$AE99,0,MATCH(1,('○ Operating Detail (1)'!$B$12:$AE$12="New")*('○ Operating Detail (1)'!$B$121:$AE$121='○ Budget Narrative (1)'!$G$2),0))</f>
        <v>#N/A</v>
      </c>
      <c r="E130" s="307"/>
    </row>
    <row r="131" spans="1:6">
      <c r="A131" s="1278">
        <f>'○ Operating Detail (1)'!A100</f>
        <v>0</v>
      </c>
      <c r="B131" s="1279"/>
      <c r="C131" s="338" t="e">
        <f t="array" ref="C131">INDEX('○ Operating Detail (1)'!$B100:$AE100,0,MATCH(1,('○ Operating Detail (1)'!$B$12:$AE$12="New")*('○ Operating Detail (1)'!$B$121:$AE$121='○ Budget Narrative (1)'!$G$2),0))</f>
        <v>#N/A</v>
      </c>
      <c r="E131" s="307"/>
    </row>
    <row r="132" spans="1:6">
      <c r="A132" s="1278">
        <f>'○ Operating Detail (1)'!A101</f>
        <v>0</v>
      </c>
      <c r="B132" s="1279"/>
      <c r="C132" s="338" t="e">
        <f t="array" ref="C132">INDEX('○ Operating Detail (1)'!$B101:$AE101,0,MATCH(1,('○ Operating Detail (1)'!$B$12:$AE$12="New")*('○ Operating Detail (1)'!$B$121:$AE$121='○ Budget Narrative (1)'!$G$2),0))</f>
        <v>#N/A</v>
      </c>
      <c r="E132" s="307"/>
    </row>
    <row r="133" spans="1:6">
      <c r="A133" s="1278">
        <f>'○ Operating Detail (1)'!A102</f>
        <v>0</v>
      </c>
      <c r="B133" s="1279"/>
      <c r="C133" s="338" t="e">
        <f t="array" ref="C133">INDEX('○ Operating Detail (1)'!$B102:$AE102,0,MATCH(1,('○ Operating Detail (1)'!$B$12:$AE$12="New")*('○ Operating Detail (1)'!$B$121:$AE$121='○ Budget Narrative (1)'!$G$2),0))</f>
        <v>#N/A</v>
      </c>
      <c r="E133" s="307"/>
    </row>
    <row r="134" spans="1:6">
      <c r="A134" s="1278">
        <f>'○ Operating Detail (1)'!A103</f>
        <v>0</v>
      </c>
      <c r="B134" s="1279"/>
      <c r="C134" s="338"/>
      <c r="E134" s="307"/>
    </row>
    <row r="135" spans="1:6" ht="13.5" thickBot="1">
      <c r="A135" s="1284" t="str">
        <f>'○ Operating Detail (1)'!A104</f>
        <v>TOTAL CAPITAL EXPENSES</v>
      </c>
      <c r="B135" s="1285"/>
      <c r="C135" s="314" t="e">
        <f>SUM(C127:C133)</f>
        <v>#N/A</v>
      </c>
      <c r="D135" s="315"/>
      <c r="E135" s="317"/>
      <c r="F135" s="3"/>
    </row>
    <row r="136" spans="1:6">
      <c r="A136" s="1279"/>
      <c r="B136" s="1279"/>
      <c r="C136" s="338"/>
    </row>
    <row r="137" spans="1:6" ht="13.5" thickBot="1">
      <c r="A137" s="1293"/>
      <c r="B137" s="1293"/>
      <c r="C137" s="338"/>
    </row>
    <row r="138" spans="1:6">
      <c r="A138" s="1291" t="s">
        <v>263</v>
      </c>
      <c r="B138" s="1292"/>
      <c r="C138" s="294" t="s">
        <v>315</v>
      </c>
      <c r="D138" s="293" t="s">
        <v>1</v>
      </c>
      <c r="E138" s="295" t="s">
        <v>306</v>
      </c>
    </row>
    <row r="139" spans="1:6">
      <c r="A139" s="1278"/>
      <c r="B139" s="1279"/>
      <c r="C139" s="338"/>
      <c r="E139" s="307"/>
      <c r="F139" s="277"/>
    </row>
    <row r="140" spans="1:6">
      <c r="A140" s="1278"/>
      <c r="B140" s="1279"/>
      <c r="C140" s="338"/>
      <c r="E140" s="307"/>
    </row>
    <row r="141" spans="1:6">
      <c r="A141" s="1278"/>
      <c r="B141" s="1279"/>
      <c r="C141" s="338"/>
      <c r="E141" s="307"/>
    </row>
    <row r="142" spans="1:6">
      <c r="A142" s="1278"/>
      <c r="B142" s="1279"/>
      <c r="C142" s="338"/>
      <c r="E142" s="307"/>
    </row>
    <row r="143" spans="1:6">
      <c r="A143" s="1278"/>
      <c r="B143" s="1279"/>
      <c r="C143" s="338"/>
      <c r="E143" s="307"/>
    </row>
    <row r="144" spans="1:6">
      <c r="A144" s="1278"/>
      <c r="B144" s="1279"/>
      <c r="C144" s="338"/>
      <c r="E144" s="307"/>
    </row>
    <row r="145" spans="1:5">
      <c r="A145" s="1278"/>
      <c r="B145" s="1279"/>
      <c r="C145" s="338"/>
      <c r="E145" s="307"/>
    </row>
    <row r="146" spans="1:5">
      <c r="A146" s="1278"/>
      <c r="B146" s="1279"/>
      <c r="C146" s="338"/>
      <c r="E146" s="307"/>
    </row>
    <row r="147" spans="1:5">
      <c r="A147" s="1278"/>
      <c r="B147" s="1279"/>
      <c r="C147" s="338"/>
      <c r="E147" s="307"/>
    </row>
    <row r="148" spans="1:5">
      <c r="A148" s="1278"/>
      <c r="B148" s="1279"/>
      <c r="C148" s="338"/>
      <c r="E148" s="307"/>
    </row>
    <row r="149" spans="1:5">
      <c r="A149" s="1278"/>
      <c r="B149" s="1279"/>
      <c r="C149" s="338"/>
      <c r="E149" s="307"/>
    </row>
    <row r="150" spans="1:5">
      <c r="A150" s="1278"/>
      <c r="B150" s="1279"/>
      <c r="C150" s="338"/>
      <c r="E150" s="307"/>
    </row>
    <row r="151" spans="1:5">
      <c r="A151" s="1278"/>
      <c r="B151" s="1279"/>
      <c r="C151" s="338"/>
      <c r="E151" s="307"/>
    </row>
    <row r="152" spans="1:5">
      <c r="A152" s="1278"/>
      <c r="B152" s="1279"/>
      <c r="C152" s="338"/>
      <c r="E152" s="307"/>
    </row>
    <row r="153" spans="1:5">
      <c r="A153" s="1278"/>
      <c r="B153" s="1279"/>
      <c r="C153" s="338"/>
      <c r="E153" s="307"/>
    </row>
    <row r="154" spans="1:5">
      <c r="A154" s="1278"/>
      <c r="B154" s="1279"/>
      <c r="C154" s="338"/>
      <c r="E154" s="307"/>
    </row>
    <row r="155" spans="1:5">
      <c r="A155" s="1278"/>
      <c r="B155" s="1279"/>
      <c r="C155" s="338"/>
      <c r="E155" s="307"/>
    </row>
    <row r="156" spans="1:5">
      <c r="A156" s="1278"/>
      <c r="B156" s="1279"/>
      <c r="C156" s="338"/>
      <c r="E156" s="307"/>
    </row>
    <row r="157" spans="1:5">
      <c r="A157" s="1278"/>
      <c r="B157" s="1279"/>
      <c r="C157" s="338"/>
      <c r="E157" s="307"/>
    </row>
    <row r="158" spans="1:5">
      <c r="A158" s="1278"/>
      <c r="B158" s="1279"/>
      <c r="C158" s="338"/>
      <c r="E158" s="307"/>
    </row>
    <row r="159" spans="1:5">
      <c r="A159" s="1278"/>
      <c r="B159" s="1279"/>
      <c r="C159" s="338"/>
      <c r="E159" s="307"/>
    </row>
    <row r="160" spans="1:5">
      <c r="A160" s="1278"/>
      <c r="B160" s="1279"/>
      <c r="C160" s="338"/>
      <c r="E160" s="307"/>
    </row>
    <row r="161" spans="1:9">
      <c r="A161" s="1278"/>
      <c r="B161" s="1279"/>
      <c r="C161" s="338"/>
      <c r="E161" s="307"/>
    </row>
    <row r="162" spans="1:9">
      <c r="A162" s="1278"/>
      <c r="B162" s="1279"/>
      <c r="C162" s="338"/>
      <c r="E162" s="307"/>
    </row>
    <row r="163" spans="1:9">
      <c r="A163" s="1278"/>
      <c r="B163" s="1279"/>
      <c r="C163" s="338"/>
      <c r="E163" s="307"/>
    </row>
    <row r="164" spans="1:9">
      <c r="A164" s="1278"/>
      <c r="B164" s="1279"/>
      <c r="C164" s="338"/>
      <c r="E164" s="307"/>
    </row>
    <row r="165" spans="1:9">
      <c r="A165" s="1278"/>
      <c r="B165" s="1279"/>
      <c r="C165" s="338"/>
      <c r="E165" s="307"/>
    </row>
    <row r="166" spans="1:9">
      <c r="A166" s="1278"/>
      <c r="B166" s="1279"/>
      <c r="C166" s="338"/>
      <c r="E166" s="307"/>
    </row>
    <row r="167" spans="1:9">
      <c r="A167" s="1278"/>
      <c r="B167" s="1279"/>
      <c r="C167" s="338"/>
      <c r="E167" s="307"/>
    </row>
    <row r="168" spans="1:9">
      <c r="A168" s="1282" t="s">
        <v>316</v>
      </c>
      <c r="B168" s="1283"/>
      <c r="C168" s="491">
        <f>SUM(C139:C167)</f>
        <v>0</v>
      </c>
      <c r="D168" s="339"/>
      <c r="E168" s="340"/>
    </row>
    <row r="169" spans="1:9" ht="13.5" thickBot="1">
      <c r="A169" s="1284" t="s">
        <v>317</v>
      </c>
      <c r="B169" s="1285"/>
      <c r="C169" s="492" t="e" cm="1">
        <f t="array" ref="C169">INDEX('○ Summary (1)'!$E30:$AH30,0,MATCH(1,('○ Summary (1)'!$E21:$AH21="New")*('○ Summary (1)'!$E88:$AH88='○ Budget Narrative (1)'!$G$2),0))</f>
        <v>#N/A</v>
      </c>
      <c r="D169" s="315"/>
      <c r="E169" s="317"/>
    </row>
    <row r="170" spans="1:9">
      <c r="A170" s="1279" t="s">
        <v>318</v>
      </c>
      <c r="B170" s="1279"/>
      <c r="C170" s="338" t="e">
        <f>C169-C168</f>
        <v>#N/A</v>
      </c>
    </row>
    <row r="171" spans="1:9" ht="13.5" thickBot="1">
      <c r="A171" s="1279"/>
      <c r="B171" s="1279"/>
      <c r="C171" s="338"/>
    </row>
    <row r="172" spans="1:9" ht="15">
      <c r="A172" s="1287" t="s">
        <v>319</v>
      </c>
      <c r="B172" s="1288"/>
      <c r="C172" s="1288"/>
      <c r="D172" s="1288"/>
      <c r="E172" s="1288"/>
      <c r="F172" s="1288"/>
      <c r="G172" s="1288"/>
      <c r="H172" s="1288"/>
      <c r="I172" s="1289"/>
    </row>
    <row r="173" spans="1:9">
      <c r="A173" s="1281" t="s">
        <v>320</v>
      </c>
      <c r="B173" s="1281"/>
      <c r="C173" s="1281"/>
      <c r="D173" s="487" t="s">
        <v>1</v>
      </c>
      <c r="E173" s="1265" t="s">
        <v>321</v>
      </c>
      <c r="F173" s="1265"/>
      <c r="G173" s="1265" t="s">
        <v>2</v>
      </c>
      <c r="H173" s="1265"/>
      <c r="I173" s="1265"/>
    </row>
    <row r="174" spans="1:9" ht="96.75" customHeight="1">
      <c r="A174" s="1286" t="s">
        <v>322</v>
      </c>
      <c r="B174" s="1286"/>
      <c r="C174" s="1286"/>
      <c r="D174" s="488" t="s">
        <v>323</v>
      </c>
      <c r="E174" s="1266"/>
      <c r="F174" s="1266"/>
      <c r="G174" s="1269" t="s">
        <v>324</v>
      </c>
      <c r="H174" s="1270"/>
      <c r="I174" s="1271"/>
    </row>
    <row r="175" spans="1:9">
      <c r="A175" s="1286"/>
      <c r="B175" s="1286"/>
      <c r="C175" s="1286"/>
      <c r="D175" s="488" t="s">
        <v>325</v>
      </c>
      <c r="E175" s="1267"/>
      <c r="F175" s="1268"/>
      <c r="G175" s="1272"/>
      <c r="H175" s="1273"/>
      <c r="I175" s="1274"/>
    </row>
    <row r="176" spans="1:9">
      <c r="A176" s="1286"/>
      <c r="B176" s="1286"/>
      <c r="C176" s="1286"/>
      <c r="D176" s="488" t="s">
        <v>326</v>
      </c>
      <c r="E176" s="1267"/>
      <c r="F176" s="1268"/>
      <c r="G176" s="1272"/>
      <c r="H176" s="1273"/>
      <c r="I176" s="1274"/>
    </row>
    <row r="177" spans="1:9" ht="25.5">
      <c r="A177" s="1286"/>
      <c r="B177" s="1286"/>
      <c r="C177" s="1286"/>
      <c r="D177" s="488" t="s">
        <v>327</v>
      </c>
      <c r="E177" s="1267"/>
      <c r="F177" s="1268"/>
      <c r="G177" s="1272"/>
      <c r="H177" s="1273"/>
      <c r="I177" s="1274"/>
    </row>
    <row r="178" spans="1:9" ht="25.5">
      <c r="A178" s="1286"/>
      <c r="B178" s="1286"/>
      <c r="C178" s="1286"/>
      <c r="D178" s="488" t="s">
        <v>328</v>
      </c>
      <c r="E178" s="1267"/>
      <c r="F178" s="1268"/>
      <c r="G178" s="1272"/>
      <c r="H178" s="1273"/>
      <c r="I178" s="1274"/>
    </row>
    <row r="179" spans="1:9" ht="25.5">
      <c r="A179" s="1286"/>
      <c r="B179" s="1286"/>
      <c r="C179" s="1286"/>
      <c r="D179" s="488" t="s">
        <v>329</v>
      </c>
      <c r="E179" s="1267"/>
      <c r="F179" s="1268"/>
      <c r="G179" s="1272"/>
      <c r="H179" s="1273"/>
      <c r="I179" s="1274"/>
    </row>
    <row r="180" spans="1:9">
      <c r="A180" s="1286"/>
      <c r="B180" s="1286"/>
      <c r="C180" s="1286"/>
      <c r="D180" s="488" t="s">
        <v>330</v>
      </c>
      <c r="E180" s="1267"/>
      <c r="F180" s="1268"/>
      <c r="G180" s="1272"/>
      <c r="H180" s="1273"/>
      <c r="I180" s="1274"/>
    </row>
    <row r="181" spans="1:9">
      <c r="A181" s="1286"/>
      <c r="B181" s="1286"/>
      <c r="C181" s="1286"/>
      <c r="D181" s="488" t="s">
        <v>331</v>
      </c>
      <c r="E181" s="1267"/>
      <c r="F181" s="1268"/>
      <c r="G181" s="1272"/>
      <c r="H181" s="1273"/>
      <c r="I181" s="1274"/>
    </row>
    <row r="182" spans="1:9" ht="25.5">
      <c r="A182" s="1286"/>
      <c r="B182" s="1286"/>
      <c r="C182" s="1286"/>
      <c r="D182" s="488" t="s">
        <v>332</v>
      </c>
      <c r="E182" s="1267"/>
      <c r="F182" s="1268"/>
      <c r="G182" s="1275"/>
      <c r="H182" s="1276"/>
      <c r="I182" s="1277"/>
    </row>
    <row r="183" spans="1:9">
      <c r="A183" s="1286"/>
      <c r="B183" s="1286"/>
      <c r="C183" s="1286"/>
      <c r="D183" s="489"/>
      <c r="E183" s="1258"/>
      <c r="F183" s="1259"/>
      <c r="G183" s="1260"/>
      <c r="H183" s="1261"/>
      <c r="I183" s="1262"/>
    </row>
    <row r="184" spans="1:9" ht="15.75">
      <c r="A184" s="1286"/>
      <c r="B184" s="1286"/>
      <c r="C184" s="1286"/>
      <c r="D184" s="488" t="s">
        <v>333</v>
      </c>
      <c r="E184" s="1267"/>
      <c r="F184" s="1268"/>
      <c r="G184" s="1263"/>
      <c r="H184" s="1263"/>
      <c r="I184" s="1263"/>
    </row>
    <row r="185" spans="1:9" ht="28.5">
      <c r="A185" s="1286"/>
      <c r="B185" s="1286"/>
      <c r="C185" s="1286"/>
      <c r="D185" s="488" t="s">
        <v>334</v>
      </c>
      <c r="E185" s="1267"/>
      <c r="F185" s="1268"/>
      <c r="G185" s="1263"/>
      <c r="H185" s="1263"/>
      <c r="I185" s="1263"/>
    </row>
    <row r="186" spans="1:9" ht="28.5">
      <c r="A186" s="1286"/>
      <c r="B186" s="1286"/>
      <c r="C186" s="1286"/>
      <c r="D186" s="488" t="s">
        <v>335</v>
      </c>
      <c r="E186" s="1267"/>
      <c r="F186" s="1268"/>
      <c r="G186" s="1263"/>
      <c r="H186" s="1263"/>
      <c r="I186" s="1263"/>
    </row>
    <row r="187" spans="1:9" ht="25.5">
      <c r="A187" s="1286" t="s">
        <v>336</v>
      </c>
      <c r="B187" s="1286"/>
      <c r="C187" s="1286"/>
      <c r="D187" s="764" t="s">
        <v>337</v>
      </c>
      <c r="E187" s="1267"/>
      <c r="F187" s="1268"/>
      <c r="G187" s="1263"/>
      <c r="H187" s="1263"/>
      <c r="I187" s="1263"/>
    </row>
    <row r="188" spans="1:9" ht="15.75">
      <c r="A188" s="1264" t="s">
        <v>338</v>
      </c>
      <c r="B188" s="1264"/>
      <c r="C188" s="1264"/>
      <c r="D188" s="764" t="s">
        <v>339</v>
      </c>
      <c r="E188" s="1268"/>
      <c r="F188" s="1268"/>
      <c r="G188" s="1263"/>
      <c r="H188" s="1263"/>
      <c r="I188" s="1263"/>
    </row>
    <row r="189" spans="1:9">
      <c r="A189" s="1290" t="s">
        <v>340</v>
      </c>
      <c r="B189" s="1290"/>
      <c r="C189" s="1290"/>
      <c r="D189" s="1290"/>
      <c r="E189" s="1290"/>
      <c r="F189" s="1290"/>
      <c r="G189" s="1290"/>
      <c r="H189" s="1290"/>
      <c r="I189" s="1290"/>
    </row>
    <row r="190" spans="1:9">
      <c r="A190" s="1256" t="s">
        <v>341</v>
      </c>
      <c r="B190" s="1257"/>
      <c r="C190" s="1257"/>
      <c r="D190" s="1257"/>
      <c r="E190" s="1257"/>
      <c r="F190" s="1257"/>
      <c r="G190" s="1257"/>
      <c r="H190" s="1257"/>
      <c r="I190" s="1257"/>
    </row>
    <row r="191" spans="1:9">
      <c r="A191" s="1279"/>
      <c r="B191" s="1279"/>
      <c r="C191" s="338"/>
    </row>
    <row r="192" spans="1:9">
      <c r="A192" s="1279"/>
      <c r="B192" s="1279"/>
    </row>
    <row r="193" spans="1:2">
      <c r="A193" s="1279"/>
      <c r="B193" s="1279"/>
    </row>
    <row r="194" spans="1:2">
      <c r="A194" s="1279"/>
      <c r="B194" s="1279"/>
    </row>
    <row r="195" spans="1:2">
      <c r="A195" s="1279"/>
      <c r="B195" s="1279"/>
    </row>
    <row r="196" spans="1:2">
      <c r="A196" s="1279"/>
      <c r="B196" s="1279"/>
    </row>
    <row r="197" spans="1:2">
      <c r="A197" s="1279"/>
      <c r="B197" s="1279"/>
    </row>
    <row r="198" spans="1:2">
      <c r="A198" s="1279"/>
      <c r="B198" s="1279"/>
    </row>
    <row r="199" spans="1:2">
      <c r="A199" s="1279"/>
      <c r="B199" s="1279"/>
    </row>
    <row r="200" spans="1:2">
      <c r="A200" s="1279"/>
      <c r="B200" s="1279"/>
    </row>
    <row r="201" spans="1:2">
      <c r="A201" s="1279"/>
      <c r="B201" s="1279"/>
    </row>
    <row r="202" spans="1:2">
      <c r="A202" s="1279"/>
      <c r="B202" s="1279"/>
    </row>
    <row r="203" spans="1:2">
      <c r="A203" s="1279"/>
      <c r="B203" s="1279"/>
    </row>
    <row r="204" spans="1:2">
      <c r="A204" s="1279"/>
      <c r="B204" s="1279"/>
    </row>
    <row r="205" spans="1:2">
      <c r="A205" s="1279">
        <f>'○ Operating Detail (1)'!A150</f>
        <v>0</v>
      </c>
      <c r="B205" s="1279"/>
    </row>
    <row r="206" spans="1:2">
      <c r="A206" s="1279">
        <f>'○ Operating Detail (1)'!A151</f>
        <v>0</v>
      </c>
      <c r="B206" s="1279"/>
    </row>
    <row r="207" spans="1:2">
      <c r="A207" s="1279">
        <f>'○ Operating Detail (1)'!A152</f>
        <v>0</v>
      </c>
      <c r="B207" s="1279"/>
    </row>
    <row r="208" spans="1:2">
      <c r="A208" s="1279">
        <f>'○ Operating Detail (1)'!A153</f>
        <v>0</v>
      </c>
      <c r="B208" s="1279"/>
    </row>
    <row r="209" spans="1:2">
      <c r="A209" s="1279">
        <f>'○ Operating Detail (1)'!A154</f>
        <v>0</v>
      </c>
      <c r="B209" s="1279"/>
    </row>
    <row r="210" spans="1:2">
      <c r="A210" s="1279">
        <f>'○ Operating Detail (1)'!A155</f>
        <v>0</v>
      </c>
      <c r="B210" s="1279"/>
    </row>
    <row r="211" spans="1:2">
      <c r="A211" s="1279">
        <f>'○ Operating Detail (1)'!A156</f>
        <v>0</v>
      </c>
      <c r="B211" s="1279"/>
    </row>
    <row r="212" spans="1:2">
      <c r="A212" s="1279">
        <f>'○ Operating Detail (1)'!A157</f>
        <v>0</v>
      </c>
      <c r="B212" s="1279"/>
    </row>
    <row r="213" spans="1:2">
      <c r="A213" s="1279">
        <f>'○ Operating Detail (1)'!A158</f>
        <v>0</v>
      </c>
      <c r="B213" s="1279"/>
    </row>
    <row r="214" spans="1:2">
      <c r="A214" s="1279">
        <f>'○ Operating Detail (1)'!A159</f>
        <v>0</v>
      </c>
      <c r="B214" s="1279"/>
    </row>
    <row r="215" spans="1:2">
      <c r="A215" s="1279">
        <f>'○ Operating Detail (1)'!A160</f>
        <v>0</v>
      </c>
      <c r="B215" s="1279"/>
    </row>
    <row r="216" spans="1:2">
      <c r="A216" s="1279">
        <f>'○ Operating Detail (1)'!A161</f>
        <v>0</v>
      </c>
      <c r="B216" s="1279"/>
    </row>
    <row r="217" spans="1:2">
      <c r="A217" s="1280"/>
      <c r="B217" s="1280"/>
    </row>
    <row r="218" spans="1:2">
      <c r="A218" s="1280"/>
      <c r="B218" s="1280"/>
    </row>
    <row r="219" spans="1:2">
      <c r="A219" s="1280"/>
      <c r="B219" s="1280"/>
    </row>
    <row r="220" spans="1:2">
      <c r="A220" s="1280"/>
      <c r="B220" s="1280"/>
    </row>
    <row r="221" spans="1:2">
      <c r="A221" s="1280"/>
      <c r="B221" s="1280"/>
    </row>
    <row r="222" spans="1:2">
      <c r="A222" s="1280"/>
      <c r="B222" s="1280"/>
    </row>
    <row r="223" spans="1:2">
      <c r="A223" s="1280"/>
      <c r="B223" s="1280"/>
    </row>
    <row r="224" spans="1:2">
      <c r="A224" s="1280"/>
      <c r="B224" s="1280"/>
    </row>
    <row r="225" spans="1:2">
      <c r="A225" s="1280"/>
      <c r="B225" s="1280"/>
    </row>
    <row r="226" spans="1:2">
      <c r="A226" s="1280"/>
      <c r="B226" s="1280"/>
    </row>
    <row r="227" spans="1:2">
      <c r="A227" s="1280"/>
      <c r="B227" s="1280"/>
    </row>
  </sheetData>
  <mergeCells count="190">
    <mergeCell ref="B2:C2"/>
    <mergeCell ref="B1:C1"/>
    <mergeCell ref="A51:B51"/>
    <mergeCell ref="A52:B52"/>
    <mergeCell ref="A53:B53"/>
    <mergeCell ref="A54:B54"/>
    <mergeCell ref="A50:B50"/>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91:B91"/>
    <mergeCell ref="A92:B92"/>
    <mergeCell ref="A93:B93"/>
    <mergeCell ref="A94:B94"/>
    <mergeCell ref="A95:B95"/>
    <mergeCell ref="A96:B96"/>
    <mergeCell ref="A112:B112"/>
    <mergeCell ref="A113:B113"/>
    <mergeCell ref="A114:B114"/>
    <mergeCell ref="A115:B115"/>
    <mergeCell ref="A116:B116"/>
    <mergeCell ref="A117:B117"/>
    <mergeCell ref="A102:B102"/>
    <mergeCell ref="A103:B103"/>
    <mergeCell ref="A104:B104"/>
    <mergeCell ref="A109:B109"/>
    <mergeCell ref="A110:B110"/>
    <mergeCell ref="A111:B111"/>
    <mergeCell ref="A105:B105"/>
    <mergeCell ref="A126:B126"/>
    <mergeCell ref="A127:B127"/>
    <mergeCell ref="A128:B128"/>
    <mergeCell ref="A129:B129"/>
    <mergeCell ref="A130:B130"/>
    <mergeCell ref="A131:B131"/>
    <mergeCell ref="A118:B118"/>
    <mergeCell ref="A119:B119"/>
    <mergeCell ref="A121:B121"/>
    <mergeCell ref="A122:B122"/>
    <mergeCell ref="A123:B123"/>
    <mergeCell ref="A124:B124"/>
    <mergeCell ref="A120:B120"/>
    <mergeCell ref="A138:B138"/>
    <mergeCell ref="A139:B139"/>
    <mergeCell ref="A140:B140"/>
    <mergeCell ref="A141:B141"/>
    <mergeCell ref="A164:B164"/>
    <mergeCell ref="A165:B165"/>
    <mergeCell ref="A132:B132"/>
    <mergeCell ref="A133:B133"/>
    <mergeCell ref="A134:B134"/>
    <mergeCell ref="A135:B135"/>
    <mergeCell ref="A136:B136"/>
    <mergeCell ref="A137:B137"/>
    <mergeCell ref="A142:B142"/>
    <mergeCell ref="A155:B155"/>
    <mergeCell ref="A156:B156"/>
    <mergeCell ref="A157:B157"/>
    <mergeCell ref="A158:B158"/>
    <mergeCell ref="A159:B159"/>
    <mergeCell ref="A160:B160"/>
    <mergeCell ref="A161:B161"/>
    <mergeCell ref="A162:B162"/>
    <mergeCell ref="A163:B163"/>
    <mergeCell ref="A143:B143"/>
    <mergeCell ref="A144:B144"/>
    <mergeCell ref="A191:B191"/>
    <mergeCell ref="A173:C173"/>
    <mergeCell ref="A166:B166"/>
    <mergeCell ref="A167:B167"/>
    <mergeCell ref="A168:B168"/>
    <mergeCell ref="A169:B169"/>
    <mergeCell ref="A170:B170"/>
    <mergeCell ref="A171:B171"/>
    <mergeCell ref="G173:I173"/>
    <mergeCell ref="A187:C187"/>
    <mergeCell ref="E179:F179"/>
    <mergeCell ref="E180:F180"/>
    <mergeCell ref="E181:F181"/>
    <mergeCell ref="E182:F182"/>
    <mergeCell ref="E184:F184"/>
    <mergeCell ref="E185:F185"/>
    <mergeCell ref="E186:F186"/>
    <mergeCell ref="E187:F187"/>
    <mergeCell ref="E188:F188"/>
    <mergeCell ref="G187:I187"/>
    <mergeCell ref="G188:I188"/>
    <mergeCell ref="A172:I172"/>
    <mergeCell ref="A174:C186"/>
    <mergeCell ref="A189:I189"/>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52:B152"/>
    <mergeCell ref="A153:B15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D80:E80"/>
    <mergeCell ref="D92:E92"/>
    <mergeCell ref="A190:I190"/>
    <mergeCell ref="E183:F183"/>
    <mergeCell ref="G183:I183"/>
    <mergeCell ref="G184:I184"/>
    <mergeCell ref="G185:I185"/>
    <mergeCell ref="G186:I186"/>
    <mergeCell ref="A188:C188"/>
    <mergeCell ref="E173:F173"/>
    <mergeCell ref="E174:F174"/>
    <mergeCell ref="E175:F175"/>
    <mergeCell ref="E176:F176"/>
    <mergeCell ref="E177:F177"/>
    <mergeCell ref="E178:F178"/>
    <mergeCell ref="G174:I182"/>
    <mergeCell ref="A154:B154"/>
    <mergeCell ref="A145:B145"/>
    <mergeCell ref="A146:B146"/>
    <mergeCell ref="A147:B147"/>
    <mergeCell ref="A148:B148"/>
    <mergeCell ref="A149:B149"/>
    <mergeCell ref="A150:B150"/>
    <mergeCell ref="A151:B151"/>
  </mergeCells>
  <conditionalFormatting sqref="B2 D93:E103">
    <cfRule type="containsBlanks" dxfId="373" priority="9">
      <formula>LEN(TRIM(B2))=0</formula>
    </cfRule>
  </conditionalFormatting>
  <conditionalFormatting sqref="B4:F45 C51:E79 C81:E91 C110:E121 C127:E133 C80:D80 C92:D92 C93:E104">
    <cfRule type="expression" dxfId="372" priority="12">
      <formula>$C4=0</formula>
    </cfRule>
  </conditionalFormatting>
  <conditionalFormatting sqref="C105">
    <cfRule type="expression" dxfId="371" priority="8">
      <formula>$A105=0</formula>
    </cfRule>
  </conditionalFormatting>
  <conditionalFormatting sqref="C123">
    <cfRule type="expression" dxfId="370" priority="7">
      <formula>$A123=0</formula>
    </cfRule>
  </conditionalFormatting>
  <conditionalFormatting sqref="C135">
    <cfRule type="expression" dxfId="369" priority="6">
      <formula>$A135=0</formula>
    </cfRule>
  </conditionalFormatting>
  <conditionalFormatting sqref="C169">
    <cfRule type="expression" dxfId="368" priority="2">
      <formula>$C169=0</formula>
    </cfRule>
  </conditionalFormatting>
  <conditionalFormatting sqref="C170">
    <cfRule type="cellIs" dxfId="367" priority="1" operator="notBetween">
      <formula>-2</formula>
      <formula>2</formula>
    </cfRule>
  </conditionalFormatting>
  <conditionalFormatting sqref="C139:E167">
    <cfRule type="expression" dxfId="366" priority="4">
      <formula>$C139=0</formula>
    </cfRule>
  </conditionalFormatting>
  <conditionalFormatting sqref="D139:E167">
    <cfRule type="containsBlanks" dxfId="365" priority="5">
      <formula>LEN(TRIM(D139))=0</formula>
    </cfRule>
  </conditionalFormatting>
  <conditionalFormatting sqref="D4:F45 D51:E79 D80 D81:E91 D92 D110:E121 D127:E133">
    <cfRule type="containsBlanks" dxfId="364" priority="13">
      <formula>LEN(TRIM(D4))=0</formula>
    </cfRule>
  </conditionalFormatting>
  <hyperlinks>
    <hyperlink ref="A190" r:id="rId1" xr:uid="{00000000-0004-0000-0600-000000000000}"/>
  </hyperlinks>
  <printOptions headings="1"/>
  <pageMargins left="0.25" right="0.25" top="0.75" bottom="0.75" header="0.3" footer="0.3"/>
  <pageSetup scale="16" fitToWidth="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M93"/>
  <sheetViews>
    <sheetView showGridLines="0"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202</v>
      </c>
      <c r="B1" s="61"/>
      <c r="C1" s="61"/>
      <c r="D1" s="61"/>
      <c r="AK1" s="63"/>
    </row>
    <row r="2" spans="1:37" ht="15" customHeight="1">
      <c r="A2" s="61" t="s">
        <v>203</v>
      </c>
      <c r="B2" s="61"/>
      <c r="C2" s="61"/>
      <c r="D2" s="61"/>
    </row>
    <row r="3" spans="1:37">
      <c r="A3" s="64" t="s">
        <v>204</v>
      </c>
      <c r="B3" s="753">
        <f>'○ Summary (1)'!B3</f>
        <v>0</v>
      </c>
      <c r="E3" s="61"/>
    </row>
    <row r="4" spans="1:37" ht="28.5" customHeight="1">
      <c r="A4" s="268" t="s">
        <v>205</v>
      </c>
      <c r="B4" s="269" t="s">
        <v>206</v>
      </c>
      <c r="C4" s="269" t="s">
        <v>207</v>
      </c>
      <c r="D4" s="269" t="s">
        <v>208</v>
      </c>
      <c r="E4" s="61"/>
    </row>
    <row r="5" spans="1:37">
      <c r="A5" s="65" t="s">
        <v>209</v>
      </c>
      <c r="B5" s="753">
        <f>'○ Summary (1)'!B5</f>
        <v>45323</v>
      </c>
      <c r="C5" s="753">
        <f>'○ Summary (1)'!C5</f>
        <v>45688</v>
      </c>
      <c r="D5" s="752">
        <f>ROUNDUP(YEARFRAC(B5,C5),0)</f>
        <v>1</v>
      </c>
    </row>
    <row r="6" spans="1:37">
      <c r="A6" s="65" t="s">
        <v>210</v>
      </c>
      <c r="B6" s="753">
        <f>B5</f>
        <v>45323</v>
      </c>
      <c r="C6" s="753">
        <f>'○ Summary (1)'!C6</f>
        <v>45688</v>
      </c>
      <c r="D6" s="752">
        <f>ROUNDUP(YEARFRAC(B6,C6),0)</f>
        <v>1</v>
      </c>
    </row>
    <row r="7" spans="1:37" ht="15.75" customHeight="1">
      <c r="A7" s="67" t="s">
        <v>230</v>
      </c>
      <c r="B7" s="1025">
        <f>'○ Summary (1)'!B7</f>
        <v>0</v>
      </c>
      <c r="C7" s="1005">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226</v>
      </c>
      <c r="B8" s="1025" t="str">
        <f>'○ Summary (1)'!B8</f>
        <v>RFP #141 - Shelter Transportation</v>
      </c>
      <c r="C8" s="1005">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231</v>
      </c>
      <c r="B9" s="1018">
        <f>'○ Summary (1)'!B9</f>
        <v>0</v>
      </c>
      <c r="C9" s="1018">
        <f>'○ Summary (1)'!C9</f>
        <v>0</v>
      </c>
      <c r="D9" s="1018">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18" t="str">
        <f>'○ Summary (1)'!B10</f>
        <v>New Agreement</v>
      </c>
      <c r="C10" s="1018">
        <f>'○ Summary (1)'!C10</f>
        <v>0</v>
      </c>
      <c r="D10" s="1018">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232</v>
      </c>
      <c r="B11" s="1027">
        <f>'○ Summary (1)'!B11</f>
        <v>45323</v>
      </c>
      <c r="C11" s="1027">
        <f>'○ Summary (1)'!C11</f>
        <v>0</v>
      </c>
      <c r="D11" s="1027">
        <f>'○ Summary (1)'!D11</f>
        <v>0</v>
      </c>
    </row>
    <row r="12" spans="1:37">
      <c r="A12" s="64" t="s">
        <v>262</v>
      </c>
      <c r="B12" s="1305"/>
      <c r="C12" s="1306"/>
      <c r="D12" s="1307"/>
    </row>
    <row r="13" spans="1:37">
      <c r="A13" s="61"/>
      <c r="B13" s="272" t="s">
        <v>235</v>
      </c>
      <c r="C13" s="551" t="s">
        <v>236</v>
      </c>
      <c r="D13" s="1031">
        <f>'○ Summary (1)'!D13:D16</f>
        <v>0.2</v>
      </c>
    </row>
    <row r="14" spans="1:37">
      <c r="A14" s="64" t="s">
        <v>237</v>
      </c>
      <c r="B14" s="366">
        <f>AI53</f>
        <v>0</v>
      </c>
      <c r="C14" s="366">
        <f>AK53</f>
        <v>0</v>
      </c>
      <c r="D14" s="1032"/>
    </row>
    <row r="15" spans="1:37" ht="18.75" customHeight="1">
      <c r="A15" s="64" t="s">
        <v>238</v>
      </c>
      <c r="B15" s="367">
        <f>'Summary (ALL Budgets)'!B15</f>
        <v>346600</v>
      </c>
      <c r="C15" s="367">
        <f>'Summary (ALL Budgets)'!C15</f>
        <v>0</v>
      </c>
      <c r="D15" s="1032"/>
    </row>
    <row r="16" spans="1:37" s="61" customFormat="1" ht="18.75" customHeight="1">
      <c r="A16" s="270" t="s">
        <v>239</v>
      </c>
      <c r="B16" s="367">
        <f>'○ Summary (1)'!B16</f>
        <v>346600</v>
      </c>
      <c r="C16" s="367">
        <f>'Summary (ALL Budgets)'!C16</f>
        <v>0</v>
      </c>
      <c r="D16" s="103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64" t="s">
        <v>215</v>
      </c>
      <c r="F18" s="965"/>
      <c r="G18" s="966"/>
      <c r="H18" s="968" t="s">
        <v>216</v>
      </c>
      <c r="I18" s="968"/>
      <c r="J18" s="969"/>
      <c r="K18" s="971" t="s">
        <v>217</v>
      </c>
      <c r="L18" s="971"/>
      <c r="M18" s="971"/>
      <c r="N18" s="973" t="s">
        <v>218</v>
      </c>
      <c r="O18" s="974"/>
      <c r="P18" s="975"/>
      <c r="Q18" s="976" t="s">
        <v>219</v>
      </c>
      <c r="R18" s="977"/>
      <c r="S18" s="978"/>
      <c r="T18" s="979" t="s">
        <v>220</v>
      </c>
      <c r="U18" s="979"/>
      <c r="V18" s="979"/>
      <c r="W18" s="936" t="s">
        <v>221</v>
      </c>
      <c r="X18" s="937"/>
      <c r="Y18" s="938"/>
      <c r="Z18" s="939" t="s">
        <v>222</v>
      </c>
      <c r="AA18" s="940"/>
      <c r="AB18" s="941"/>
      <c r="AC18" s="942" t="s">
        <v>223</v>
      </c>
      <c r="AD18" s="943"/>
      <c r="AE18" s="944"/>
      <c r="AF18" s="945" t="s">
        <v>224</v>
      </c>
      <c r="AG18" s="946"/>
      <c r="AH18" s="947"/>
      <c r="AI18" s="1049" t="s">
        <v>240</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 t="shared" ref="E20:AH20" si="1">_xlfn.CONCAT(ROUND(YEARFRAC(E88,E89)*12,0)," Months")</f>
        <v>12 Months</v>
      </c>
      <c r="F20" s="118" t="str">
        <f t="shared" si="1"/>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
        <v>236</v>
      </c>
      <c r="H21" s="643" t="str">
        <f>'○ Summary (1)'!H21</f>
        <v/>
      </c>
      <c r="I21" s="119" t="str">
        <f>'○ Summary (1)'!I21</f>
        <v xml:space="preserve"> </v>
      </c>
      <c r="J21" s="600" t="s">
        <v>236</v>
      </c>
      <c r="K21" s="601" t="str">
        <f>'○ Summary (1)'!K21</f>
        <v/>
      </c>
      <c r="L21" s="121" t="str">
        <f>'○ Summary (1)'!L21</f>
        <v xml:space="preserve"> </v>
      </c>
      <c r="M21" s="603" t="s">
        <v>236</v>
      </c>
      <c r="N21" s="604" t="str">
        <f>IF($B$10="New Agreement","","Current")</f>
        <v/>
      </c>
      <c r="O21" s="124" t="str">
        <f>$F$21</f>
        <v xml:space="preserve"> </v>
      </c>
      <c r="P21" s="606" t="str">
        <f>$G$21</f>
        <v>New</v>
      </c>
      <c r="Q21" s="607" t="str">
        <f>'○ Summary (1)'!Q21</f>
        <v/>
      </c>
      <c r="R21" s="126" t="str">
        <f>'○ Summary (1)'!R21</f>
        <v xml:space="preserve"> </v>
      </c>
      <c r="S21" s="609" t="s">
        <v>236</v>
      </c>
      <c r="T21" s="610" t="str">
        <f>'○ Summary (1)'!T21</f>
        <v/>
      </c>
      <c r="U21" s="127" t="str">
        <f>'○ Summary (1)'!U21</f>
        <v xml:space="preserve"> </v>
      </c>
      <c r="V21" s="612" t="s">
        <v>236</v>
      </c>
      <c r="W21" s="613" t="str">
        <f>'○ Summary (1)'!W21</f>
        <v/>
      </c>
      <c r="X21" s="130" t="str">
        <f>'○ Summary (1)'!X21</f>
        <v xml:space="preserve"> </v>
      </c>
      <c r="Y21" s="615" t="s">
        <v>236</v>
      </c>
      <c r="Z21" s="616" t="str">
        <f>'○ Summary (1)'!Z21</f>
        <v/>
      </c>
      <c r="AA21" s="132" t="str">
        <f>'○ Summary (1)'!AA21</f>
        <v xml:space="preserve"> </v>
      </c>
      <c r="AB21" s="618" t="s">
        <v>236</v>
      </c>
      <c r="AC21" s="619" t="str">
        <f>'○ Summary (1)'!AC21</f>
        <v/>
      </c>
      <c r="AD21" s="134" t="str">
        <f>'○ Summary (1)'!AD21</f>
        <v xml:space="preserve"> </v>
      </c>
      <c r="AE21" s="621" t="s">
        <v>236</v>
      </c>
      <c r="AF21" s="622" t="str">
        <f>'○ Summary (1)'!AF21</f>
        <v/>
      </c>
      <c r="AG21" s="136" t="str">
        <f>'○ Summary (1)'!AG21</f>
        <v xml:space="preserve"> </v>
      </c>
      <c r="AH21" s="655" t="s">
        <v>236</v>
      </c>
      <c r="AI21" s="623" t="s">
        <v>236</v>
      </c>
      <c r="AJ21" s="142" t="s">
        <v>236</v>
      </c>
      <c r="AK21" s="624" t="s">
        <v>236</v>
      </c>
    </row>
    <row r="22" spans="1:38">
      <c r="A22" s="1035" t="s">
        <v>241</v>
      </c>
      <c r="B22" s="1016"/>
      <c r="C22" s="1016"/>
      <c r="D22" s="1016"/>
      <c r="E22" s="726"/>
      <c r="G22" s="727"/>
    </row>
    <row r="23" spans="1:38">
      <c r="A23" s="928" t="s">
        <v>242</v>
      </c>
      <c r="B23" s="923"/>
      <c r="C23" s="923"/>
      <c r="D23" s="923"/>
      <c r="E23" s="97">
        <f>'Salary Detail (2)'!M61</f>
        <v>0</v>
      </c>
      <c r="F23" s="94">
        <f>'Salary Detail (2)'!N61</f>
        <v>0</v>
      </c>
      <c r="G23" s="380">
        <f>'Salary Detail (2)'!O61</f>
        <v>0</v>
      </c>
      <c r="H23" s="184">
        <f>'Salary Detail (2)'!T61</f>
        <v>0</v>
      </c>
      <c r="I23" s="94">
        <f>'Salary Detail (2)'!U61</f>
        <v>0</v>
      </c>
      <c r="J23" s="380">
        <f>'Salary Detail (2)'!V61</f>
        <v>0</v>
      </c>
      <c r="K23" s="184">
        <f>'Salary Detail (2)'!AA61</f>
        <v>0</v>
      </c>
      <c r="L23" s="94">
        <f>'Salary Detail (2)'!AB61</f>
        <v>0</v>
      </c>
      <c r="M23" s="379">
        <f>'Salary Detail (2)'!AC61</f>
        <v>0</v>
      </c>
      <c r="N23" s="97">
        <f>'Salary Detail (2)'!AH61</f>
        <v>0</v>
      </c>
      <c r="O23" s="94">
        <f>'Salary Detail (2)'!AI61</f>
        <v>0</v>
      </c>
      <c r="P23" s="380">
        <f>'Salary Detail (2)'!AJ61</f>
        <v>0</v>
      </c>
      <c r="Q23" s="97">
        <f>'Salary Detail (2)'!AO61</f>
        <v>0</v>
      </c>
      <c r="R23" s="94">
        <f>'Salary Detail (2)'!AP61</f>
        <v>0</v>
      </c>
      <c r="S23" s="380">
        <f>'Salary Detail (2)'!AQ61</f>
        <v>0</v>
      </c>
      <c r="T23" s="184">
        <f>'Salary Detail (2)'!AV61</f>
        <v>0</v>
      </c>
      <c r="U23" s="94">
        <f>'Salary Detail (2)'!AW61</f>
        <v>0</v>
      </c>
      <c r="V23" s="379">
        <f>'Salary Detail (2)'!AX61</f>
        <v>0</v>
      </c>
      <c r="W23" s="97">
        <f>'Salary Detail (2)'!BC61</f>
        <v>0</v>
      </c>
      <c r="X23" s="94">
        <f>'Salary Detail (2)'!BD61</f>
        <v>0</v>
      </c>
      <c r="Y23" s="380">
        <f>'Salary Detail (2)'!BE61</f>
        <v>0</v>
      </c>
      <c r="Z23" s="97">
        <f>'Salary Detail (2)'!BJ61</f>
        <v>0</v>
      </c>
      <c r="AA23" s="94">
        <f>'Salary Detail (2)'!BK61</f>
        <v>0</v>
      </c>
      <c r="AB23" s="380">
        <f>'Salary Detail (2)'!BL61</f>
        <v>0</v>
      </c>
      <c r="AC23" s="97">
        <f>'Salary Detail (2)'!BQ61</f>
        <v>0</v>
      </c>
      <c r="AD23" s="94">
        <f>'Salary Detail (2)'!BR61</f>
        <v>0</v>
      </c>
      <c r="AE23" s="380">
        <f>'Salary Detail (2)'!BS61</f>
        <v>0</v>
      </c>
      <c r="AF23" s="97">
        <f>'Salary Detail (2)'!BX61</f>
        <v>0</v>
      </c>
      <c r="AG23" s="94">
        <f>'Salary Detail (2)'!BY61</f>
        <v>0</v>
      </c>
      <c r="AH23" s="380">
        <f>'Salary Detail (2)'!BZ61</f>
        <v>0</v>
      </c>
      <c r="AI23" s="368">
        <f t="shared" ref="AI23:AK25" si="2">SUM(E23,H23,K23,N23,Q23,T23,W23,Z23,AC23,AF23)</f>
        <v>0</v>
      </c>
      <c r="AJ23" s="369">
        <f t="shared" si="2"/>
        <v>0</v>
      </c>
      <c r="AK23" s="81">
        <f t="shared" si="2"/>
        <v>0</v>
      </c>
    </row>
    <row r="24" spans="1:38">
      <c r="A24" s="923" t="s">
        <v>243</v>
      </c>
      <c r="B24" s="923"/>
      <c r="C24" s="923"/>
      <c r="D24" s="923"/>
      <c r="E24" s="68">
        <f>'Operating Detail (2)'!B68</f>
        <v>0</v>
      </c>
      <c r="F24" s="69">
        <f>'Operating Detail (2)'!C68</f>
        <v>0</v>
      </c>
      <c r="G24" s="381">
        <f>'Operating Detail (2)'!D68</f>
        <v>0</v>
      </c>
      <c r="H24" s="185">
        <f>'Operating Detail (2)'!E68</f>
        <v>0</v>
      </c>
      <c r="I24" s="69">
        <f>'Operating Detail (2)'!F68</f>
        <v>0</v>
      </c>
      <c r="J24" s="381">
        <f>'Operating Detail (2)'!G68</f>
        <v>0</v>
      </c>
      <c r="K24" s="185">
        <f>'Operating Detail (2)'!H68</f>
        <v>0</v>
      </c>
      <c r="L24" s="69">
        <f>'Operating Detail (2)'!I68</f>
        <v>0</v>
      </c>
      <c r="M24" s="370">
        <f>'Operating Detail (2)'!J68</f>
        <v>0</v>
      </c>
      <c r="N24" s="68">
        <f>'Operating Detail (2)'!K68</f>
        <v>0</v>
      </c>
      <c r="O24" s="69">
        <f>'Operating Detail (2)'!L68</f>
        <v>0</v>
      </c>
      <c r="P24" s="381">
        <f>'Operating Detail (2)'!M68</f>
        <v>0</v>
      </c>
      <c r="Q24" s="68">
        <f>'Operating Detail (2)'!N68</f>
        <v>0</v>
      </c>
      <c r="R24" s="69">
        <f>'Operating Detail (2)'!O68</f>
        <v>0</v>
      </c>
      <c r="S24" s="381">
        <f>'Operating Detail (2)'!P68</f>
        <v>0</v>
      </c>
      <c r="T24" s="185">
        <f>'Operating Detail (2)'!Q68</f>
        <v>0</v>
      </c>
      <c r="U24" s="69">
        <f>'Operating Detail (2)'!R68</f>
        <v>0</v>
      </c>
      <c r="V24" s="370">
        <f>'Operating Detail (2)'!S68</f>
        <v>0</v>
      </c>
      <c r="W24" s="68">
        <f>'Operating Detail (2)'!T68</f>
        <v>0</v>
      </c>
      <c r="X24" s="69">
        <f>'Operating Detail (2)'!U68</f>
        <v>0</v>
      </c>
      <c r="Y24" s="381">
        <f>'Operating Detail (2)'!V68</f>
        <v>0</v>
      </c>
      <c r="Z24" s="68">
        <f>'Operating Detail (2)'!W68</f>
        <v>0</v>
      </c>
      <c r="AA24" s="69">
        <f>'Operating Detail (2)'!X68</f>
        <v>0</v>
      </c>
      <c r="AB24" s="381">
        <f>'Operating Detail (2)'!Y68</f>
        <v>0</v>
      </c>
      <c r="AC24" s="68">
        <f>'Operating Detail (2)'!Z68</f>
        <v>0</v>
      </c>
      <c r="AD24" s="69">
        <f>'Operating Detail (2)'!AA68</f>
        <v>0</v>
      </c>
      <c r="AE24" s="381">
        <f>'Operating Detail (2)'!AB68</f>
        <v>0</v>
      </c>
      <c r="AF24" s="68">
        <f>'Operating Detail (2)'!AC68</f>
        <v>0</v>
      </c>
      <c r="AG24" s="69">
        <f>'Operating Detail (2)'!AD68</f>
        <v>0</v>
      </c>
      <c r="AH24" s="381">
        <f>'Operating Detail (2)'!AE68</f>
        <v>0</v>
      </c>
      <c r="AI24" s="370">
        <f t="shared" si="2"/>
        <v>0</v>
      </c>
      <c r="AJ24" s="371">
        <f t="shared" si="2"/>
        <v>0</v>
      </c>
      <c r="AK24" s="71">
        <f t="shared" si="2"/>
        <v>0</v>
      </c>
      <c r="AL24" s="72"/>
    </row>
    <row r="25" spans="1:38" s="73" customFormat="1">
      <c r="A25" s="923" t="s">
        <v>244</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36" t="s">
        <v>245</v>
      </c>
      <c r="B26" s="1036"/>
      <c r="C26" s="1036"/>
      <c r="D26" s="1036"/>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3" t="s">
        <v>246</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247</v>
      </c>
      <c r="B28" s="923"/>
      <c r="C28" s="923"/>
      <c r="D28" s="923"/>
      <c r="E28" s="382">
        <f>'Operating Detail (2)'!B93</f>
        <v>0</v>
      </c>
      <c r="F28" s="383">
        <f>'Operating Detail (2)'!C93</f>
        <v>0</v>
      </c>
      <c r="G28" s="385">
        <f>'Operating Detail (2)'!D93</f>
        <v>0</v>
      </c>
      <c r="H28" s="386">
        <f>'Operating Detail (2)'!E93</f>
        <v>0</v>
      </c>
      <c r="I28" s="383">
        <f>'Operating Detail (2)'!F93</f>
        <v>0</v>
      </c>
      <c r="J28" s="385">
        <f>'Operating Detail (2)'!G93</f>
        <v>0</v>
      </c>
      <c r="K28" s="386">
        <f>'Operating Detail (2)'!H93</f>
        <v>0</v>
      </c>
      <c r="L28" s="383">
        <f>'Operating Detail (2)'!I93</f>
        <v>0</v>
      </c>
      <c r="M28" s="384">
        <f>'Operating Detail (2)'!J93</f>
        <v>0</v>
      </c>
      <c r="N28" s="382">
        <f>'Operating Detail (2)'!K93</f>
        <v>0</v>
      </c>
      <c r="O28" s="383">
        <f>'Operating Detail (2)'!L93</f>
        <v>0</v>
      </c>
      <c r="P28" s="385">
        <f>'Operating Detail (2)'!M93</f>
        <v>0</v>
      </c>
      <c r="Q28" s="382">
        <f>'Operating Detail (2)'!N93</f>
        <v>0</v>
      </c>
      <c r="R28" s="383">
        <f>'Operating Detail (2)'!O93</f>
        <v>0</v>
      </c>
      <c r="S28" s="385">
        <f>'Operating Detail (2)'!P93</f>
        <v>0</v>
      </c>
      <c r="T28" s="386">
        <f>'Operating Detail (2)'!Q93</f>
        <v>0</v>
      </c>
      <c r="U28" s="383">
        <f>'Operating Detail (2)'!R93</f>
        <v>0</v>
      </c>
      <c r="V28" s="384">
        <f>'Operating Detail (2)'!S93</f>
        <v>0</v>
      </c>
      <c r="W28" s="382">
        <f>'Operating Detail (2)'!T93</f>
        <v>0</v>
      </c>
      <c r="X28" s="383">
        <f>'Operating Detail (2)'!U93</f>
        <v>0</v>
      </c>
      <c r="Y28" s="385">
        <f>'Operating Detail (2)'!V93</f>
        <v>0</v>
      </c>
      <c r="Z28" s="382">
        <f>'Operating Detail (2)'!W93</f>
        <v>0</v>
      </c>
      <c r="AA28" s="383">
        <f>'Operating Detail (2)'!X93</f>
        <v>0</v>
      </c>
      <c r="AB28" s="385">
        <f>'Operating Detail (2)'!Y93</f>
        <v>0</v>
      </c>
      <c r="AC28" s="382">
        <f>'Operating Detail (2)'!Z93</f>
        <v>0</v>
      </c>
      <c r="AD28" s="383">
        <f>'Operating Detail (2)'!AA93</f>
        <v>0</v>
      </c>
      <c r="AE28" s="385">
        <f>'Operating Detail (2)'!AB93</f>
        <v>0</v>
      </c>
      <c r="AF28" s="382">
        <f>'Operating Detail (2)'!AC93</f>
        <v>0</v>
      </c>
      <c r="AG28" s="383">
        <f>'Operating Detail (2)'!AD93</f>
        <v>0</v>
      </c>
      <c r="AH28" s="385">
        <f>'Operating Detail (2)'!AE93</f>
        <v>0</v>
      </c>
      <c r="AI28" s="370">
        <f t="shared" ref="AI28:AK30" si="5">SUM(E28,H28,K28,N28,Q28,T28,W28,Z28,AC28,AF28)</f>
        <v>0</v>
      </c>
      <c r="AJ28" s="371">
        <f t="shared" si="5"/>
        <v>0</v>
      </c>
      <c r="AK28" s="71">
        <f t="shared" si="5"/>
        <v>0</v>
      </c>
    </row>
    <row r="29" spans="1:38">
      <c r="A29" s="923" t="s">
        <v>248</v>
      </c>
      <c r="B29" s="923"/>
      <c r="C29" s="923"/>
      <c r="D29" s="923"/>
      <c r="E29" s="387">
        <f>'Operating Detail (2)'!B104</f>
        <v>0</v>
      </c>
      <c r="F29" s="383">
        <f>'Operating Detail (2)'!C104</f>
        <v>0</v>
      </c>
      <c r="G29" s="385">
        <f>'Operating Detail (2)'!D104</f>
        <v>0</v>
      </c>
      <c r="H29" s="388">
        <f>'Operating Detail (2)'!E104</f>
        <v>0</v>
      </c>
      <c r="I29" s="383">
        <f>'Operating Detail (2)'!F104</f>
        <v>0</v>
      </c>
      <c r="J29" s="385">
        <f>'Operating Detail (2)'!G104</f>
        <v>0</v>
      </c>
      <c r="K29" s="388">
        <f>'Operating Detail (2)'!H104</f>
        <v>0</v>
      </c>
      <c r="L29" s="383">
        <f>'Operating Detail (2)'!I104</f>
        <v>0</v>
      </c>
      <c r="M29" s="384">
        <f>'Operating Detail (2)'!J104</f>
        <v>0</v>
      </c>
      <c r="N29" s="387">
        <f>'Operating Detail (2)'!K104</f>
        <v>0</v>
      </c>
      <c r="O29" s="383">
        <f>'Operating Detail (2)'!L104</f>
        <v>0</v>
      </c>
      <c r="P29" s="385">
        <f>'Operating Detail (2)'!M104</f>
        <v>0</v>
      </c>
      <c r="Q29" s="387">
        <f>'Operating Detail (2)'!N104</f>
        <v>0</v>
      </c>
      <c r="R29" s="383">
        <f>'Operating Detail (2)'!O104</f>
        <v>0</v>
      </c>
      <c r="S29" s="385">
        <f>'Operating Detail (2)'!P104</f>
        <v>0</v>
      </c>
      <c r="T29" s="388">
        <f>'Operating Detail (2)'!Q104</f>
        <v>0</v>
      </c>
      <c r="U29" s="383">
        <f>'Operating Detail (2)'!R104</f>
        <v>0</v>
      </c>
      <c r="V29" s="384">
        <f>'Operating Detail (2)'!S104</f>
        <v>0</v>
      </c>
      <c r="W29" s="387">
        <f>'Operating Detail (2)'!T104</f>
        <v>0</v>
      </c>
      <c r="X29" s="383">
        <f>'Operating Detail (2)'!U104</f>
        <v>0</v>
      </c>
      <c r="Y29" s="385">
        <f>'Operating Detail (2)'!V104</f>
        <v>0</v>
      </c>
      <c r="Z29" s="387">
        <f>'Operating Detail (2)'!W104</f>
        <v>0</v>
      </c>
      <c r="AA29" s="383">
        <f>'Operating Detail (2)'!X104</f>
        <v>0</v>
      </c>
      <c r="AB29" s="385">
        <f>'Operating Detail (2)'!Y104</f>
        <v>0</v>
      </c>
      <c r="AC29" s="387">
        <f>'Operating Detail (2)'!Z104</f>
        <v>0</v>
      </c>
      <c r="AD29" s="383">
        <f>'Operating Detail (2)'!AA104</f>
        <v>0</v>
      </c>
      <c r="AE29" s="385">
        <f>'Operating Detail (2)'!AB104</f>
        <v>0</v>
      </c>
      <c r="AF29" s="387">
        <f>'Operating Detail (2)'!AC104</f>
        <v>0</v>
      </c>
      <c r="AG29" s="383">
        <f>'Operating Detail (2)'!AD104</f>
        <v>0</v>
      </c>
      <c r="AH29" s="385">
        <f>'Operating Detail (2)'!AE104</f>
        <v>0</v>
      </c>
      <c r="AI29" s="370">
        <f t="shared" si="5"/>
        <v>0</v>
      </c>
      <c r="AJ29" s="371">
        <f t="shared" si="5"/>
        <v>0</v>
      </c>
      <c r="AK29" s="71">
        <f t="shared" si="5"/>
        <v>0</v>
      </c>
    </row>
    <row r="30" spans="1:38" s="61" customFormat="1">
      <c r="A30" s="923" t="s">
        <v>263</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17" t="s">
        <v>264</v>
      </c>
      <c r="B31" s="1017"/>
      <c r="C31" s="1017"/>
      <c r="D31" s="1017"/>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19"/>
      <c r="B32" s="1019"/>
      <c r="C32" s="1019"/>
      <c r="D32" s="1019"/>
      <c r="E32" s="579"/>
      <c r="F32" s="570"/>
      <c r="G32" s="587"/>
      <c r="H32" s="570"/>
      <c r="I32" s="570"/>
      <c r="J32" s="587"/>
      <c r="K32" s="579"/>
      <c r="L32" s="570"/>
      <c r="M32" s="587"/>
      <c r="N32" s="579"/>
      <c r="O32" s="570"/>
      <c r="P32" s="587"/>
      <c r="Q32" s="570"/>
      <c r="R32" s="570"/>
      <c r="S32" s="570"/>
      <c r="T32" s="579"/>
      <c r="U32" s="570"/>
      <c r="V32" s="587"/>
      <c r="W32" s="579"/>
      <c r="X32" s="570"/>
      <c r="Y32" s="587"/>
      <c r="Z32" s="579"/>
      <c r="AA32" s="570"/>
      <c r="AB32" s="587"/>
      <c r="AC32" s="570"/>
      <c r="AD32" s="570"/>
      <c r="AE32" s="570"/>
      <c r="AF32" s="579"/>
      <c r="AG32" s="570"/>
      <c r="AH32" s="587"/>
      <c r="AI32" s="567"/>
      <c r="AJ32" s="567"/>
      <c r="AK32" s="591"/>
    </row>
    <row r="33" spans="1:38">
      <c r="A33" s="1035" t="s">
        <v>342</v>
      </c>
      <c r="B33" s="1016"/>
      <c r="C33" s="1016"/>
      <c r="D33" s="1016"/>
      <c r="E33" s="584"/>
      <c r="F33" s="575"/>
      <c r="G33" s="576"/>
      <c r="H33" s="575"/>
      <c r="I33" s="575"/>
      <c r="J33" s="576"/>
      <c r="K33" s="584"/>
      <c r="L33" s="575"/>
      <c r="M33" s="576"/>
      <c r="N33" s="584"/>
      <c r="O33" s="575"/>
      <c r="P33" s="576"/>
      <c r="Q33" s="575"/>
      <c r="R33" s="575"/>
      <c r="S33" s="575"/>
      <c r="T33" s="584"/>
      <c r="U33" s="575"/>
      <c r="V33" s="576"/>
      <c r="W33" s="584"/>
      <c r="X33" s="575"/>
      <c r="Y33" s="576"/>
      <c r="Z33" s="584"/>
      <c r="AA33" s="575"/>
      <c r="AB33" s="576"/>
      <c r="AC33" s="575"/>
      <c r="AD33" s="575"/>
      <c r="AE33" s="575"/>
      <c r="AF33" s="584"/>
      <c r="AG33" s="575"/>
      <c r="AH33" s="576"/>
      <c r="AI33" s="502"/>
      <c r="AJ33" s="502"/>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252</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19"/>
      <c r="B54" s="1019"/>
      <c r="C54" s="1019"/>
      <c r="D54" s="1019"/>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ht="15.75" customHeight="1">
      <c r="A55" s="1016" t="s">
        <v>253</v>
      </c>
      <c r="B55" s="1016"/>
      <c r="C55" s="1016"/>
      <c r="D55" s="1016"/>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15" t="str">
        <f>IF('○ Summary (1)'!A56:D56&lt;&gt;"",'○ Summary (1)'!A56:D56,"")</f>
        <v/>
      </c>
      <c r="B56" s="1015"/>
      <c r="C56" s="1015"/>
      <c r="D56" s="1015"/>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17" t="str">
        <f>IF('○ Summary (1)'!A59:D59&lt;&gt;"",'○ Summary (1)'!A59:D59,"")</f>
        <v/>
      </c>
      <c r="B59" s="1017"/>
      <c r="C59" s="1017"/>
      <c r="D59" s="1017"/>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17" t="s">
        <v>265</v>
      </c>
      <c r="B60" s="1017"/>
      <c r="C60" s="1017"/>
      <c r="D60" s="1017"/>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A61" s="1017"/>
      <c r="B61" s="1017"/>
      <c r="C61" s="1017"/>
      <c r="D61" s="1017"/>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402"/>
      <c r="AI61" s="375"/>
      <c r="AJ61" s="376"/>
      <c r="AK61" s="80"/>
    </row>
    <row r="62" spans="1:39" s="61" customFormat="1" ht="18" customHeight="1">
      <c r="A62" s="1017" t="s">
        <v>254</v>
      </c>
      <c r="B62" s="1017"/>
      <c r="C62" s="1017"/>
      <c r="D62" s="1017"/>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255</v>
      </c>
      <c r="B63" s="923"/>
      <c r="C63" s="923"/>
      <c r="D63" s="923"/>
      <c r="E63" s="493">
        <f>IF(AND(E62-E31&gt;-4,E62-E31&lt;4),0,E62-E31)</f>
        <v>0</v>
      </c>
      <c r="F63" s="494"/>
      <c r="G63" s="495">
        <f>IF(AND(G62-G31&gt;-4,G62-G31&lt;4),0,G62-G31)</f>
        <v>0</v>
      </c>
      <c r="H63" s="706">
        <f>IF(AND(H62-H31&gt;-4,H62-H31&lt;4),0,H62-H31)</f>
        <v>0</v>
      </c>
      <c r="I63" s="711"/>
      <c r="J63" s="705">
        <f>IF(AND(J62-J31&gt;-4,J62-J31&lt;4),0,J62-J31)</f>
        <v>0</v>
      </c>
      <c r="K63" s="706">
        <f>IF(AND(K62-K31&gt;-4,K62-K31&lt;4),0,K62-K31)</f>
        <v>0</v>
      </c>
      <c r="L63" s="711"/>
      <c r="M63" s="707">
        <f>IF(AND(M62-M31&gt;-4,M62-M31&lt;4),0,M62-M31)</f>
        <v>0</v>
      </c>
      <c r="N63" s="703">
        <f>IF(AND(N62-N31&gt;-4,N62-N31&lt;4),0,N62-N31)</f>
        <v>0</v>
      </c>
      <c r="O63" s="711"/>
      <c r="P63" s="705">
        <f>IF(AND(P62-P31&gt;-4,P62-P31&lt;4),0,P62-P31)</f>
        <v>0</v>
      </c>
      <c r="Q63" s="703">
        <f>IF(AND(Q62-Q31&gt;-4,Q62-Q31&lt;4),0,Q62-Q31)</f>
        <v>0</v>
      </c>
      <c r="R63" s="711"/>
      <c r="S63" s="705">
        <f>IF(AND(S62-S31&gt;-4,S62-S31&lt;4),0,S62-S31)</f>
        <v>0</v>
      </c>
      <c r="T63" s="706">
        <f>IF(AND(T62-T31&gt;-4,T62-T31&lt;4),0,T62-T31)</f>
        <v>0</v>
      </c>
      <c r="U63" s="711"/>
      <c r="V63" s="707">
        <f>IF(AND(V62-V31&gt;-4,V62-V31&lt;4),0,V62-V31)</f>
        <v>0</v>
      </c>
      <c r="W63" s="703">
        <f>IF(AND(W62-W31&gt;-4,W62-W31&lt;4),0,W62-W31)</f>
        <v>0</v>
      </c>
      <c r="X63" s="711"/>
      <c r="Y63" s="705">
        <f>IF(AND(Y62-Y31&gt;-4,Y62-Y31&lt;4),0,Y62-Y31)</f>
        <v>0</v>
      </c>
      <c r="Z63" s="703">
        <f>IF(AND(Z62-Z31&gt;-4,Z62-Z31&lt;4),0,Z62-Z31)</f>
        <v>0</v>
      </c>
      <c r="AA63" s="711"/>
      <c r="AB63" s="705">
        <f>IF(AND(AB62-AB31&gt;-4,AB62-AB31&lt;4),0,AB62-AB31)</f>
        <v>0</v>
      </c>
      <c r="AC63" s="703">
        <f>IF(AND(AC62-AC31&gt;-4,AC62-AC31&lt;4),0,AC62-AC31)</f>
        <v>0</v>
      </c>
      <c r="AD63" s="711"/>
      <c r="AE63" s="705">
        <f>IF(AND(AE62-AE31&gt;-4,AE62-AE31&lt;4),0,AE62-AE31)</f>
        <v>0</v>
      </c>
      <c r="AF63" s="703">
        <f>IF(AND(AF62-AF31&gt;-4,AF62-AF31&lt;4),0,AF62-AF31)</f>
        <v>0</v>
      </c>
      <c r="AG63" s="711"/>
      <c r="AH63" s="705">
        <f>IF(AND(AH62-AH31&gt;-4,AH62-AH31&lt;4),0,AH62-AH31)</f>
        <v>0</v>
      </c>
      <c r="AI63" s="708">
        <f>IF(AND(AI62-AI31&gt;-4,AI62-AI31&lt;4),0,AI62-AI31)</f>
        <v>0</v>
      </c>
      <c r="AJ63" s="712"/>
      <c r="AK63" s="709">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257</v>
      </c>
      <c r="B67" s="1018" t="str">
        <f>IF('○ Summary (1)'!B67:E67&lt;&gt;"",'○ Summary (1)'!B67:E67,"")</f>
        <v/>
      </c>
      <c r="C67" s="1018"/>
      <c r="D67" s="1018"/>
      <c r="E67" s="98"/>
    </row>
    <row r="68" spans="1:35">
      <c r="A68" s="768" t="s">
        <v>258</v>
      </c>
      <c r="B68" s="1018" t="str">
        <f>IF('○ Summary (1)'!B68:E68&lt;&gt;"",'○ Summary (1)'!B68:E68,"")</f>
        <v/>
      </c>
      <c r="C68" s="1018"/>
      <c r="D68" s="1018"/>
      <c r="E68" s="98"/>
    </row>
    <row r="69" spans="1:35" ht="17.25" customHeight="1">
      <c r="A69" s="768" t="s">
        <v>259</v>
      </c>
      <c r="B69" s="1018" t="str">
        <f>IF('○ Summary (1)'!B69:E69&lt;&gt;"",'○ Summary (1)'!B69:E69,"")</f>
        <v/>
      </c>
      <c r="C69" s="1018"/>
      <c r="D69" s="1018"/>
      <c r="E69" s="98"/>
      <c r="AH69" s="93"/>
    </row>
    <row r="70" spans="1:35" ht="17.25" customHeight="1">
      <c r="A70" s="768" t="s">
        <v>260</v>
      </c>
      <c r="B70" s="1018" t="str">
        <f>IF('○ Summary (1)'!B70:E70&lt;&gt;"",'○ Summary (1)'!B70:E70,"")</f>
        <v/>
      </c>
      <c r="C70" s="1018"/>
      <c r="D70" s="1018"/>
      <c r="E70" s="98"/>
      <c r="AH70" s="93"/>
    </row>
    <row r="71" spans="1:35" ht="15.75" customHeight="1">
      <c r="A71" s="1017"/>
      <c r="B71" s="1017"/>
      <c r="C71" s="1017"/>
      <c r="D71" s="769"/>
      <c r="E71" s="267"/>
    </row>
    <row r="72" spans="1:35">
      <c r="A72" s="1011" t="s">
        <v>261</v>
      </c>
      <c r="B72" s="1012"/>
      <c r="C72" s="1013">
        <f>'○ Summary (1)'!C72:D72</f>
        <v>45022</v>
      </c>
      <c r="D72" s="1014"/>
    </row>
    <row r="87" spans="1:37">
      <c r="A87" s="89" t="s">
        <v>211</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212</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213</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204</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214</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TEXT($C$6,"m/d/yyyy")</f>
        <v>1/31/2025</v>
      </c>
      <c r="AK93" s="62" t="str">
        <f>TEXT($C$6,"m/d/yyyy")</f>
        <v>1/31/2025</v>
      </c>
    </row>
  </sheetData>
  <sheetProtection formatCells="0" formatColumns="0" formatRows="0" insertHyperlinks="0" sort="0" autoFilter="0" pivotTables="0"/>
  <mergeCells count="67">
    <mergeCell ref="B68:D68"/>
    <mergeCell ref="D13:D16"/>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I18:AK18"/>
    <mergeCell ref="E18:G18"/>
    <mergeCell ref="H18:J18"/>
    <mergeCell ref="K18:M18"/>
    <mergeCell ref="N18:P18"/>
    <mergeCell ref="Q18:S18"/>
    <mergeCell ref="T18:V18"/>
    <mergeCell ref="W18:Y18"/>
    <mergeCell ref="Z18:AB18"/>
    <mergeCell ref="AC18:AE18"/>
    <mergeCell ref="AF18:AH18"/>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48:D48"/>
    <mergeCell ref="A49:D49"/>
    <mergeCell ref="A36:D36"/>
    <mergeCell ref="A37:D37"/>
    <mergeCell ref="A72:B72"/>
    <mergeCell ref="C72:D72"/>
    <mergeCell ref="A59:D59"/>
    <mergeCell ref="A60:D60"/>
    <mergeCell ref="A61:D61"/>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3 B5:C5 C6 B67:B70">
    <cfRule type="containsBlanks" dxfId="363" priority="39">
      <formula>LEN(TRIM(B3))=0</formula>
    </cfRule>
  </conditionalFormatting>
  <conditionalFormatting sqref="B7:B12">
    <cfRule type="containsBlanks" dxfId="362" priority="30">
      <formula>LEN(TRIM(B7))=0</formula>
    </cfRule>
  </conditionalFormatting>
  <conditionalFormatting sqref="B16">
    <cfRule type="containsBlanks" dxfId="361" priority="38">
      <formula>LEN(TRIM(B16))=0</formula>
    </cfRule>
  </conditionalFormatting>
  <conditionalFormatting sqref="B15:C15">
    <cfRule type="cellIs" dxfId="360" priority="14" operator="lessThan">
      <formula>0</formula>
    </cfRule>
  </conditionalFormatting>
  <conditionalFormatting sqref="E26 G26:H26 J26:K26 M26:N26 P26:Q26 S26:T26 V26:W26 Y26:Z26 AB26:AC26 AE26:AF26 AH26">
    <cfRule type="containsBlanks" dxfId="359" priority="42">
      <formula>LEN(TRIM(E26))=0</formula>
    </cfRule>
  </conditionalFormatting>
  <conditionalFormatting sqref="E30 G30:H30 J30:K30 M30:N30 P30:Q30 S30:T30 V30:W30 Y30:Z30 AB30:AC30 AE30:AF30 AH30">
    <cfRule type="containsBlanks" dxfId="358" priority="17">
      <formula>LEN(TRIM(E30))=0</formula>
    </cfRule>
  </conditionalFormatting>
  <conditionalFormatting sqref="E20:AH21">
    <cfRule type="expression" dxfId="357" priority="4">
      <formula>E$90&gt;E$89</formula>
    </cfRule>
  </conditionalFormatting>
  <conditionalFormatting sqref="E23:AH26 E28:AH63 E18:AH21">
    <cfRule type="expression" dxfId="356" priority="314">
      <formula>E$87&gt;$D$6</formula>
    </cfRule>
  </conditionalFormatting>
  <conditionalFormatting sqref="E23:AH26 H54:AH63 E63:AH63 E28:AH53 E54:G62">
    <cfRule type="expression" dxfId="355" priority="273">
      <formula>E$90&gt;E$89</formula>
    </cfRule>
  </conditionalFormatting>
  <conditionalFormatting sqref="E27:AH27">
    <cfRule type="expression" dxfId="354" priority="1">
      <formula>E$90&gt;E$89</formula>
    </cfRule>
    <cfRule type="expression" dxfId="353" priority="2">
      <formula>E$87&gt;$D$6</formula>
    </cfRule>
  </conditionalFormatting>
  <conditionalFormatting sqref="E30:AH30">
    <cfRule type="expression" dxfId="352" priority="16">
      <formula>COUNTIF($A$34:$D$53,"*HUD*")=0</formula>
    </cfRule>
  </conditionalFormatting>
  <conditionalFormatting sqref="E63:AK63">
    <cfRule type="cellIs" dxfId="351" priority="32" operator="notBetween">
      <formula>-2</formula>
      <formula>2</formula>
    </cfRule>
  </conditionalFormatting>
  <conditionalFormatting sqref="F21 I21 L21 O21 F23:F25 I23:I25 L23:L25 O23:O25 R23:R25 U23:U25 X23:X25 AA23:AA25 AD23:AD25 AG23:AG25 AJ23:AJ25">
    <cfRule type="cellIs" dxfId="350" priority="40" operator="notEqual">
      <formula>0</formula>
    </cfRule>
  </conditionalFormatting>
  <conditionalFormatting sqref="AJ28:AJ61 F28:F62 I28:I62 L28:L62 O28:O62 R28:R62 U28:U62 X28:X62 AA28:AA62 AD28:AD62 AG28:AG62">
    <cfRule type="cellIs" dxfId="349" priority="18" operator="notEqual">
      <formula>0</formula>
    </cfRule>
  </conditionalFormatting>
  <conditionalFormatting sqref="AJ62:AJ63 F63 I63 L63 O63 R63 U63 X63 AA63 AD63 AG63">
    <cfRule type="cellIs" dxfId="348" priority="33" operator="notEqual">
      <formula>0</formula>
    </cfRule>
  </conditionalFormatting>
  <printOptions headings="1"/>
  <pageMargins left="0.25" right="0.25" top="0.75" bottom="0.75" header="0.3" footer="0.3"/>
  <pageSetup paperSize="5" scale="28"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N565"/>
  <sheetViews>
    <sheetView showGridLines="0" showZeros="0" zoomScale="70" zoomScaleNormal="70" zoomScaleSheetLayoutView="85"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(2)'!A1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266</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204</v>
      </c>
      <c r="B3" s="1199">
        <f>'Summary (2)'!B3</f>
        <v>0</v>
      </c>
      <c r="C3" s="1200"/>
      <c r="D3" s="1200"/>
      <c r="E3" s="1200"/>
      <c r="F3" s="1200"/>
      <c r="G3" s="1200"/>
      <c r="H3" s="120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(2)'!A7</f>
        <v>Provider Name</v>
      </c>
      <c r="B4" s="1202">
        <f>'Summary (2)'!B7</f>
        <v>0</v>
      </c>
      <c r="C4" s="1203"/>
      <c r="D4" s="1203"/>
      <c r="E4" s="1203"/>
      <c r="F4" s="1203"/>
      <c r="G4" s="1203"/>
      <c r="H4" s="120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(2)'!A8</f>
        <v>Program</v>
      </c>
      <c r="B5" s="1202" t="str">
        <f>'Summary (2)'!B8</f>
        <v>RFP #141 - Shelter Transportation</v>
      </c>
      <c r="C5" s="1203"/>
      <c r="D5" s="1203"/>
      <c r="E5" s="1203"/>
      <c r="F5" s="1203"/>
      <c r="G5" s="1203"/>
      <c r="H5" s="120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(2)'!A9</f>
        <v>F$P Contract ID#</v>
      </c>
      <c r="B6" s="928">
        <f>'Summary (2)'!B9</f>
        <v>0</v>
      </c>
      <c r="C6" s="923"/>
      <c r="D6" s="923"/>
      <c r="E6" s="923"/>
      <c r="F6" s="923"/>
      <c r="G6" s="923"/>
      <c r="H6" s="924"/>
      <c r="BT6" s="1100"/>
      <c r="BU6" s="1100"/>
      <c r="BV6" s="1100"/>
    </row>
    <row r="7" spans="1:118" s="114" customFormat="1">
      <c r="A7" s="341" t="s">
        <v>262</v>
      </c>
      <c r="B7" s="1308">
        <f>'Summary (2)'!B12</f>
        <v>0</v>
      </c>
      <c r="C7" s="1309"/>
      <c r="D7" s="1309"/>
      <c r="E7" s="1309"/>
      <c r="F7" s="1309"/>
      <c r="G7" s="1309"/>
      <c r="H7" s="1310"/>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198" t="str">
        <f>'Summary (2)'!F17</f>
        <v xml:space="preserve"> </v>
      </c>
      <c r="D8" s="1198"/>
      <c r="E8" s="1198"/>
      <c r="F8" s="1198"/>
      <c r="G8" s="1198"/>
      <c r="H8" s="1198"/>
      <c r="I8" s="1161" t="str">
        <f>'Summary (2)'!I17</f>
        <v xml:space="preserve"> </v>
      </c>
      <c r="J8" s="1161"/>
      <c r="K8" s="1161"/>
      <c r="L8" s="1161"/>
      <c r="M8" s="1161"/>
      <c r="N8" s="1161"/>
      <c r="O8" s="1161"/>
      <c r="P8" s="1161" t="str">
        <f>'Summary (2)'!L17</f>
        <v xml:space="preserve"> </v>
      </c>
      <c r="Q8" s="1161"/>
      <c r="R8" s="1161"/>
      <c r="S8" s="1161"/>
      <c r="T8" s="1161"/>
      <c r="U8" s="1161"/>
      <c r="V8" s="1161"/>
      <c r="W8" s="1161" t="str">
        <f>'Summary (2)'!O17</f>
        <v xml:space="preserve"> </v>
      </c>
      <c r="X8" s="1161"/>
      <c r="Y8" s="1161"/>
      <c r="Z8" s="1161"/>
      <c r="AA8" s="1161"/>
      <c r="AB8" s="1161"/>
      <c r="AC8" s="1161"/>
      <c r="AD8" s="1161" t="str">
        <f>'Summary (2)'!R17</f>
        <v xml:space="preserve"> </v>
      </c>
      <c r="AE8" s="1161"/>
      <c r="AF8" s="1161"/>
      <c r="AG8" s="1161"/>
      <c r="AH8" s="1161"/>
      <c r="AI8" s="1161"/>
      <c r="AJ8" s="1161"/>
      <c r="AK8" s="1161" t="str">
        <f>'Summary (2)'!U17</f>
        <v xml:space="preserve"> </v>
      </c>
      <c r="AL8" s="1161"/>
      <c r="AM8" s="1161"/>
      <c r="AN8" s="1161"/>
      <c r="AO8" s="1161"/>
      <c r="AP8" s="1161"/>
      <c r="AQ8" s="1161"/>
      <c r="AR8" s="1161" t="str">
        <f>'Summary (2)'!X17</f>
        <v xml:space="preserve"> </v>
      </c>
      <c r="AS8" s="1161"/>
      <c r="AT8" s="1161"/>
      <c r="AU8" s="1161"/>
      <c r="AV8" s="1161"/>
      <c r="AW8" s="1161"/>
      <c r="AX8" s="1161"/>
      <c r="AY8" s="1161" t="str">
        <f>'Summary (2)'!AA17</f>
        <v xml:space="preserve"> </v>
      </c>
      <c r="AZ8" s="1161"/>
      <c r="BA8" s="1161"/>
      <c r="BB8" s="1161"/>
      <c r="BC8" s="1161"/>
      <c r="BD8" s="1161"/>
      <c r="BE8" s="1161"/>
      <c r="BF8" s="1161" t="str">
        <f>'Summary (2)'!AD17</f>
        <v xml:space="preserve"> </v>
      </c>
      <c r="BG8" s="1161"/>
      <c r="BH8" s="1161"/>
      <c r="BI8" s="1161"/>
      <c r="BJ8" s="1161"/>
      <c r="BK8" s="1161"/>
      <c r="BL8" s="1161"/>
      <c r="BM8" s="1161" t="str">
        <f>'Summary (2)'!AG17</f>
        <v xml:space="preserve"> </v>
      </c>
      <c r="BN8" s="1161"/>
      <c r="BO8" s="1161"/>
      <c r="BP8" s="1161"/>
      <c r="BQ8" s="1161"/>
      <c r="BR8" s="1161"/>
      <c r="BS8" s="1161"/>
      <c r="BT8" s="757"/>
      <c r="BU8" s="757"/>
      <c r="BV8" s="757"/>
      <c r="BW8" s="98"/>
    </row>
    <row r="9" spans="1:118" ht="18" customHeight="1">
      <c r="A9" s="1206" t="s">
        <v>269</v>
      </c>
      <c r="B9" s="1207"/>
      <c r="C9" s="1207"/>
      <c r="D9" s="1207"/>
      <c r="E9" s="1207"/>
      <c r="F9" s="1207"/>
      <c r="G9" s="1207"/>
      <c r="H9" s="1208"/>
      <c r="I9" s="1107" t="s">
        <v>215</v>
      </c>
      <c r="J9" s="1108"/>
      <c r="K9" s="1108"/>
      <c r="L9" s="1108"/>
      <c r="M9" s="1108"/>
      <c r="N9" s="1108"/>
      <c r="O9" s="1109"/>
      <c r="P9" s="1186" t="s">
        <v>216</v>
      </c>
      <c r="Q9" s="1187"/>
      <c r="R9" s="1187"/>
      <c r="S9" s="1187"/>
      <c r="T9" s="1187"/>
      <c r="U9" s="1187"/>
      <c r="V9" s="1188"/>
      <c r="W9" s="1104" t="s">
        <v>217</v>
      </c>
      <c r="X9" s="1105"/>
      <c r="Y9" s="1105"/>
      <c r="Z9" s="1105"/>
      <c r="AA9" s="1105"/>
      <c r="AB9" s="1105"/>
      <c r="AC9" s="1106"/>
      <c r="AD9" s="1119" t="s">
        <v>218</v>
      </c>
      <c r="AE9" s="1120"/>
      <c r="AF9" s="1120"/>
      <c r="AG9" s="1120"/>
      <c r="AH9" s="1120"/>
      <c r="AI9" s="1120"/>
      <c r="AJ9" s="1121"/>
      <c r="AK9" s="1134" t="s">
        <v>219</v>
      </c>
      <c r="AL9" s="1135"/>
      <c r="AM9" s="1135"/>
      <c r="AN9" s="1135"/>
      <c r="AO9" s="1135"/>
      <c r="AP9" s="1135"/>
      <c r="AQ9" s="1136"/>
      <c r="AR9" s="1122" t="s">
        <v>220</v>
      </c>
      <c r="AS9" s="1123"/>
      <c r="AT9" s="1123"/>
      <c r="AU9" s="1123"/>
      <c r="AV9" s="1123"/>
      <c r="AW9" s="1123"/>
      <c r="AX9" s="1124"/>
      <c r="AY9" s="1146" t="s">
        <v>221</v>
      </c>
      <c r="AZ9" s="1147"/>
      <c r="BA9" s="1147"/>
      <c r="BB9" s="1147"/>
      <c r="BC9" s="1147"/>
      <c r="BD9" s="1147"/>
      <c r="BE9" s="1148"/>
      <c r="BF9" s="1085" t="s">
        <v>222</v>
      </c>
      <c r="BG9" s="1086"/>
      <c r="BH9" s="1086"/>
      <c r="BI9" s="1086"/>
      <c r="BJ9" s="1086"/>
      <c r="BK9" s="1086"/>
      <c r="BL9" s="1087"/>
      <c r="BM9" s="1088" t="s">
        <v>223</v>
      </c>
      <c r="BN9" s="1089"/>
      <c r="BO9" s="1089"/>
      <c r="BP9" s="1089"/>
      <c r="BQ9" s="1089"/>
      <c r="BR9" s="1089"/>
      <c r="BS9" s="1090"/>
      <c r="BT9" s="1171" t="s">
        <v>224</v>
      </c>
      <c r="BU9" s="1172"/>
      <c r="BV9" s="1172"/>
      <c r="BW9" s="1172"/>
      <c r="BX9" s="1172"/>
      <c r="BY9" s="1172"/>
      <c r="BZ9" s="1173"/>
      <c r="CA9" s="1064" t="s">
        <v>240</v>
      </c>
      <c r="CB9" s="1065"/>
      <c r="CC9" s="1066"/>
    </row>
    <row r="10" spans="1:118" s="412" customFormat="1" ht="31.5" customHeight="1">
      <c r="A10" s="1209"/>
      <c r="B10" s="1210"/>
      <c r="C10" s="1210"/>
      <c r="D10" s="1210"/>
      <c r="E10" s="1210"/>
      <c r="F10" s="1210"/>
      <c r="G10" s="1210"/>
      <c r="H10" s="1211"/>
      <c r="I10" s="1180" t="s">
        <v>267</v>
      </c>
      <c r="J10" s="1181"/>
      <c r="K10" s="1174" t="s">
        <v>268</v>
      </c>
      <c r="L10" s="1175"/>
      <c r="M10" s="150" t="str">
        <f>'Summary (2)'!E19</f>
        <v>2/1/2024 - 1/31/2025</v>
      </c>
      <c r="N10" s="433" t="str">
        <f>'Summary (2)'!F19</f>
        <v>2/1/2024 - 1/31/2025</v>
      </c>
      <c r="O10" s="199" t="str">
        <f>'Summary (2)'!G19</f>
        <v>2/1/2024 - 1/31/2025</v>
      </c>
      <c r="P10" s="1189" t="s">
        <v>267</v>
      </c>
      <c r="Q10" s="1190"/>
      <c r="R10" s="1195" t="s">
        <v>268</v>
      </c>
      <c r="S10" s="1190"/>
      <c r="T10" s="151" t="str">
        <f>'Summary (2)'!H19</f>
        <v>N/A</v>
      </c>
      <c r="U10" s="434" t="str">
        <f>'Summary (2)'!I19</f>
        <v>N/A</v>
      </c>
      <c r="V10" s="206" t="str">
        <f>'Summary (2)'!J19</f>
        <v>N/A</v>
      </c>
      <c r="W10" s="1110" t="s">
        <v>267</v>
      </c>
      <c r="X10" s="1111"/>
      <c r="Y10" s="1116" t="s">
        <v>268</v>
      </c>
      <c r="Z10" s="1111"/>
      <c r="AA10" s="152" t="str">
        <f>'Summary (2)'!K19</f>
        <v>N/A</v>
      </c>
      <c r="AB10" s="435" t="str">
        <f>'Summary (2)'!L19</f>
        <v>N/A</v>
      </c>
      <c r="AC10" s="209" t="str">
        <f>'Summary (2)'!M19</f>
        <v>N/A</v>
      </c>
      <c r="AD10" s="1152" t="s">
        <v>267</v>
      </c>
      <c r="AE10" s="1153"/>
      <c r="AF10" s="1158" t="s">
        <v>268</v>
      </c>
      <c r="AG10" s="1153"/>
      <c r="AH10" s="153" t="str">
        <f>'Summary (2)'!N19</f>
        <v>N/A</v>
      </c>
      <c r="AI10" s="436" t="str">
        <f>'Summary (2)'!O19</f>
        <v>N/A</v>
      </c>
      <c r="AJ10" s="212" t="str">
        <f>'Summary (2)'!P19</f>
        <v>N/A</v>
      </c>
      <c r="AK10" s="1137" t="s">
        <v>267</v>
      </c>
      <c r="AL10" s="1138"/>
      <c r="AM10" s="1143" t="s">
        <v>268</v>
      </c>
      <c r="AN10" s="1138"/>
      <c r="AO10" s="761" t="str">
        <f>'Summary (2)'!Q19</f>
        <v>N/A</v>
      </c>
      <c r="AP10" s="437" t="str">
        <f>'Summary (2)'!R19</f>
        <v>N/A</v>
      </c>
      <c r="AQ10" s="215" t="str">
        <f>'Summary (2)'!S19</f>
        <v>N/A</v>
      </c>
      <c r="AR10" s="1125" t="s">
        <v>267</v>
      </c>
      <c r="AS10" s="1126"/>
      <c r="AT10" s="1131" t="s">
        <v>268</v>
      </c>
      <c r="AU10" s="1126"/>
      <c r="AV10" s="760" t="str">
        <f>'Summary (2)'!T19</f>
        <v>N/A</v>
      </c>
      <c r="AW10" s="438" t="str">
        <f>'Summary (2)'!U19</f>
        <v>N/A</v>
      </c>
      <c r="AX10" s="218" t="str">
        <f>'Summary (2)'!V19</f>
        <v>N/A</v>
      </c>
      <c r="AY10" s="1162" t="s">
        <v>267</v>
      </c>
      <c r="AZ10" s="1163"/>
      <c r="BA10" s="1168" t="s">
        <v>268</v>
      </c>
      <c r="BB10" s="1163"/>
      <c r="BC10" s="762" t="str">
        <f>'Summary (2)'!W19</f>
        <v>N/A</v>
      </c>
      <c r="BD10" s="439" t="str">
        <f>'Summary (2)'!X19</f>
        <v>N/A</v>
      </c>
      <c r="BE10" s="221" t="str">
        <f>'Summary (2)'!Y19</f>
        <v>N/A</v>
      </c>
      <c r="BF10" s="1076" t="s">
        <v>267</v>
      </c>
      <c r="BG10" s="1077"/>
      <c r="BH10" s="1082" t="s">
        <v>268</v>
      </c>
      <c r="BI10" s="1077"/>
      <c r="BJ10" s="755" t="str">
        <f>'Summary (2)'!Z19</f>
        <v>N/A</v>
      </c>
      <c r="BK10" s="440" t="str">
        <f>'Summary (2)'!AA19</f>
        <v>N/A</v>
      </c>
      <c r="BL10" s="224" t="str">
        <f>'Summary (2)'!AB19</f>
        <v>N/A</v>
      </c>
      <c r="BM10" s="1091" t="s">
        <v>267</v>
      </c>
      <c r="BN10" s="1092"/>
      <c r="BO10" s="1097" t="s">
        <v>268</v>
      </c>
      <c r="BP10" s="1092"/>
      <c r="BQ10" s="756" t="str">
        <f>'Summary (2)'!AC19</f>
        <v>N/A</v>
      </c>
      <c r="BR10" s="441" t="str">
        <f>'Summary (2)'!AD19</f>
        <v>N/A</v>
      </c>
      <c r="BS10" s="227" t="str">
        <f>'Summary (2)'!AE19</f>
        <v>N/A</v>
      </c>
      <c r="BT10" s="1067" t="s">
        <v>267</v>
      </c>
      <c r="BU10" s="1068"/>
      <c r="BV10" s="1073" t="s">
        <v>268</v>
      </c>
      <c r="BW10" s="1068"/>
      <c r="BX10" s="162" t="str">
        <f>'Summary (2)'!AF19</f>
        <v>N/A</v>
      </c>
      <c r="BY10" s="442" t="str">
        <f>'Summary (2)'!AG19</f>
        <v>N/A</v>
      </c>
      <c r="BZ10" s="163" t="str">
        <f>'Summary (2)'!AH19</f>
        <v>N/A</v>
      </c>
      <c r="CA10" s="164" t="str">
        <f>'Summary (2)'!AI19</f>
        <v>2/1/2024 - 1/31/2025</v>
      </c>
      <c r="CB10" s="165" t="str">
        <f>'Summary (2)'!AJ19</f>
        <v>2/1/2024 - 1/31/2025</v>
      </c>
      <c r="CC10" s="166" t="str">
        <f>'Summary (2)'!AK19</f>
        <v>2/1/2024 - 1/31/2025</v>
      </c>
    </row>
    <row r="11" spans="1:118" s="412" customFormat="1">
      <c r="A11" s="1209"/>
      <c r="B11" s="1210"/>
      <c r="C11" s="1210"/>
      <c r="D11" s="1210"/>
      <c r="E11" s="1210"/>
      <c r="F11" s="1210"/>
      <c r="G11" s="1210"/>
      <c r="H11" s="1211"/>
      <c r="I11" s="1182"/>
      <c r="J11" s="1183"/>
      <c r="K11" s="1176"/>
      <c r="L11" s="1177"/>
      <c r="M11" s="150" t="str">
        <f>'Summary (2)'!E20</f>
        <v>12 Months</v>
      </c>
      <c r="N11" s="433" t="str">
        <f>'Summary (2)'!F20</f>
        <v>12 Months</v>
      </c>
      <c r="O11" s="199" t="str">
        <f>'Summary (2)'!G20</f>
        <v>12 Months</v>
      </c>
      <c r="P11" s="1191"/>
      <c r="Q11" s="1192"/>
      <c r="R11" s="1196"/>
      <c r="S11" s="1192"/>
      <c r="T11" s="151" t="str">
        <f>'Summary (2)'!H20</f>
        <v>12 Months</v>
      </c>
      <c r="U11" s="434" t="str">
        <f>'Summary (2)'!I20</f>
        <v>12 Months</v>
      </c>
      <c r="V11" s="206" t="str">
        <f>'Summary (2)'!J20</f>
        <v>12 Months</v>
      </c>
      <c r="W11" s="1112"/>
      <c r="X11" s="1113"/>
      <c r="Y11" s="1117"/>
      <c r="Z11" s="1113"/>
      <c r="AA11" s="152" t="str">
        <f>'Summary (2)'!K20</f>
        <v>12 Months</v>
      </c>
      <c r="AB11" s="435" t="str">
        <f>'Summary (2)'!L20</f>
        <v>12 Months</v>
      </c>
      <c r="AC11" s="209" t="str">
        <f>'Summary (2)'!M20</f>
        <v>12 Months</v>
      </c>
      <c r="AD11" s="1154"/>
      <c r="AE11" s="1155"/>
      <c r="AF11" s="1159"/>
      <c r="AG11" s="1155"/>
      <c r="AH11" s="153" t="str">
        <f>'Summary (2)'!N20</f>
        <v>12 Months</v>
      </c>
      <c r="AI11" s="436" t="str">
        <f>'Summary (2)'!O20</f>
        <v>12 Months</v>
      </c>
      <c r="AJ11" s="212" t="str">
        <f>'Summary (2)'!P20</f>
        <v>12 Months</v>
      </c>
      <c r="AK11" s="1139"/>
      <c r="AL11" s="1140"/>
      <c r="AM11" s="1144"/>
      <c r="AN11" s="1140"/>
      <c r="AO11" s="761" t="str">
        <f>'Summary (2)'!Q20</f>
        <v>12 Months</v>
      </c>
      <c r="AP11" s="437" t="str">
        <f>'Summary (2)'!R20</f>
        <v>12 Months</v>
      </c>
      <c r="AQ11" s="215" t="str">
        <f>'Summary (2)'!S20</f>
        <v>12 Months</v>
      </c>
      <c r="AR11" s="1127"/>
      <c r="AS11" s="1128"/>
      <c r="AT11" s="1132"/>
      <c r="AU11" s="1128"/>
      <c r="AV11" s="760" t="str">
        <f>'Summary (2)'!T20</f>
        <v>12 Months</v>
      </c>
      <c r="AW11" s="438" t="str">
        <f>'Summary (2)'!U20</f>
        <v>12 Months</v>
      </c>
      <c r="AX11" s="218" t="str">
        <f>'Summary (2)'!V20</f>
        <v>12 Months</v>
      </c>
      <c r="AY11" s="1164"/>
      <c r="AZ11" s="1165"/>
      <c r="BA11" s="1169"/>
      <c r="BB11" s="1165"/>
      <c r="BC11" s="762" t="str">
        <f>'Summary (2)'!W20</f>
        <v>12 Months</v>
      </c>
      <c r="BD11" s="439" t="str">
        <f>'Summary (2)'!X20</f>
        <v>12 Months</v>
      </c>
      <c r="BE11" s="221" t="str">
        <f>'Summary (2)'!Y20</f>
        <v>12 Months</v>
      </c>
      <c r="BF11" s="1078"/>
      <c r="BG11" s="1079"/>
      <c r="BH11" s="1083"/>
      <c r="BI11" s="1079"/>
      <c r="BJ11" s="755" t="str">
        <f>'Summary (2)'!Z20</f>
        <v>12 Months</v>
      </c>
      <c r="BK11" s="440" t="str">
        <f>'Summary (2)'!AA20</f>
        <v>12 Months</v>
      </c>
      <c r="BL11" s="224" t="str">
        <f>'Summary (2)'!AB20</f>
        <v>12 Months</v>
      </c>
      <c r="BM11" s="1093"/>
      <c r="BN11" s="1094"/>
      <c r="BO11" s="1098"/>
      <c r="BP11" s="1094"/>
      <c r="BQ11" s="756" t="str">
        <f>'Summary (2)'!AC20</f>
        <v>12 Months</v>
      </c>
      <c r="BR11" s="441" t="str">
        <f>'Summary (2)'!AD20</f>
        <v>12 Months</v>
      </c>
      <c r="BS11" s="227" t="str">
        <f>'Summary (2)'!AE20</f>
        <v>12 Months</v>
      </c>
      <c r="BT11" s="1069"/>
      <c r="BU11" s="1070"/>
      <c r="BV11" s="1074"/>
      <c r="BW11" s="1070"/>
      <c r="BX11" s="162" t="str">
        <f>'Summary (2)'!AF20</f>
        <v>12 Months</v>
      </c>
      <c r="BY11" s="442" t="str">
        <f>'Summary (2)'!AG20</f>
        <v>12 Months</v>
      </c>
      <c r="BZ11" s="163" t="str">
        <f>'Summary (2)'!AH20</f>
        <v>12 Months</v>
      </c>
      <c r="CA11" s="164">
        <f>'Summary (2)'!AI20</f>
        <v>0</v>
      </c>
      <c r="CB11" s="165">
        <f>'Summary (2)'!AJ20</f>
        <v>0</v>
      </c>
      <c r="CC11" s="166">
        <f>'Summary (2)'!AK20</f>
        <v>0</v>
      </c>
    </row>
    <row r="12" spans="1:118" s="413" customFormat="1" ht="15.75" customHeight="1">
      <c r="A12" s="1209"/>
      <c r="B12" s="1210"/>
      <c r="C12" s="1210"/>
      <c r="D12" s="1210"/>
      <c r="E12" s="1210"/>
      <c r="F12" s="1210"/>
      <c r="G12" s="1210"/>
      <c r="H12" s="1211"/>
      <c r="I12" s="1184"/>
      <c r="J12" s="1185"/>
      <c r="K12" s="1178"/>
      <c r="L12" s="1179"/>
      <c r="M12" s="154" t="str">
        <f>'Summary (2)'!E21</f>
        <v/>
      </c>
      <c r="N12" s="433" t="str">
        <f>'Summary (2)'!F21</f>
        <v xml:space="preserve"> </v>
      </c>
      <c r="O12" s="200" t="str">
        <f>'Summary (2)'!G21</f>
        <v>New</v>
      </c>
      <c r="P12" s="1193"/>
      <c r="Q12" s="1194"/>
      <c r="R12" s="1197"/>
      <c r="S12" s="1194"/>
      <c r="T12" s="155" t="str">
        <f>'Summary (2)'!H21</f>
        <v/>
      </c>
      <c r="U12" s="434" t="str">
        <f>'Summary (2)'!I21</f>
        <v xml:space="preserve"> </v>
      </c>
      <c r="V12" s="207" t="str">
        <f>'Summary (2)'!J21</f>
        <v>New</v>
      </c>
      <c r="W12" s="1114"/>
      <c r="X12" s="1115"/>
      <c r="Y12" s="1118"/>
      <c r="Z12" s="1115"/>
      <c r="AA12" s="156" t="str">
        <f>'Summary (2)'!K21</f>
        <v/>
      </c>
      <c r="AB12" s="435" t="str">
        <f>'Summary (2)'!L21</f>
        <v xml:space="preserve"> </v>
      </c>
      <c r="AC12" s="210" t="str">
        <f>'Summary (2)'!M21</f>
        <v>New</v>
      </c>
      <c r="AD12" s="1156"/>
      <c r="AE12" s="1157"/>
      <c r="AF12" s="1160"/>
      <c r="AG12" s="1157"/>
      <c r="AH12" s="157" t="str">
        <f>'Summary (2)'!N21</f>
        <v/>
      </c>
      <c r="AI12" s="443" t="str">
        <f>'Summary (2)'!O21</f>
        <v xml:space="preserve"> </v>
      </c>
      <c r="AJ12" s="213" t="str">
        <f>'Summary (2)'!P21</f>
        <v>New</v>
      </c>
      <c r="AK12" s="1141"/>
      <c r="AL12" s="1142"/>
      <c r="AM12" s="1145"/>
      <c r="AN12" s="1142"/>
      <c r="AO12" s="158" t="str">
        <f>'Summary (2)'!Q21</f>
        <v/>
      </c>
      <c r="AP12" s="444" t="str">
        <f>'Summary (2)'!R21</f>
        <v xml:space="preserve"> </v>
      </c>
      <c r="AQ12" s="216" t="str">
        <f>'Summary (2)'!S21</f>
        <v>New</v>
      </c>
      <c r="AR12" s="1129"/>
      <c r="AS12" s="1130"/>
      <c r="AT12" s="1133"/>
      <c r="AU12" s="1130"/>
      <c r="AV12" s="167" t="str">
        <f>'Summary (2)'!T21</f>
        <v/>
      </c>
      <c r="AW12" s="445" t="str">
        <f>'Summary (2)'!U21</f>
        <v xml:space="preserve"> </v>
      </c>
      <c r="AX12" s="219" t="str">
        <f>'Summary (2)'!V21</f>
        <v>New</v>
      </c>
      <c r="AY12" s="1166"/>
      <c r="AZ12" s="1167"/>
      <c r="BA12" s="1170"/>
      <c r="BB12" s="1167"/>
      <c r="BC12" s="168" t="str">
        <f>'Summary (2)'!W21</f>
        <v/>
      </c>
      <c r="BD12" s="446" t="str">
        <f>'Summary (2)'!X21</f>
        <v xml:space="preserve"> </v>
      </c>
      <c r="BE12" s="222" t="str">
        <f>'Summary (2)'!Y21</f>
        <v>New</v>
      </c>
      <c r="BF12" s="1080"/>
      <c r="BG12" s="1081"/>
      <c r="BH12" s="1084"/>
      <c r="BI12" s="1081"/>
      <c r="BJ12" s="169" t="str">
        <f>'Summary (2)'!Z21</f>
        <v/>
      </c>
      <c r="BK12" s="447" t="str">
        <f>'Summary (2)'!AA21</f>
        <v xml:space="preserve"> </v>
      </c>
      <c r="BL12" s="225" t="str">
        <f>'Summary (2)'!AB21</f>
        <v>New</v>
      </c>
      <c r="BM12" s="1095"/>
      <c r="BN12" s="1096"/>
      <c r="BO12" s="1099"/>
      <c r="BP12" s="1096"/>
      <c r="BQ12" s="170" t="str">
        <f>'Summary (2)'!AC21</f>
        <v/>
      </c>
      <c r="BR12" s="448" t="str">
        <f>'Summary (2)'!AD21</f>
        <v xml:space="preserve"> </v>
      </c>
      <c r="BS12" s="228" t="str">
        <f>'Summary (2)'!AE21</f>
        <v>New</v>
      </c>
      <c r="BT12" s="1071"/>
      <c r="BU12" s="1072"/>
      <c r="BV12" s="1075"/>
      <c r="BW12" s="1072"/>
      <c r="BX12" s="171" t="str">
        <f>'Summary (2)'!AF21</f>
        <v/>
      </c>
      <c r="BY12" s="449" t="str">
        <f>'Summary (2)'!AG21</f>
        <v xml:space="preserve"> </v>
      </c>
      <c r="BZ12" s="172" t="str">
        <f>'Summary (2)'!AH21</f>
        <v>New</v>
      </c>
      <c r="CA12" s="173" t="str">
        <f>'Summary (2)'!AI21</f>
        <v>New</v>
      </c>
      <c r="CB12" s="142" t="s">
        <v>68</v>
      </c>
      <c r="CC12" s="174" t="str">
        <f>'Summary (2)'!AK21</f>
        <v>New</v>
      </c>
    </row>
    <row r="13" spans="1:118" s="413" customFormat="1" ht="63">
      <c r="A13" s="1212"/>
      <c r="B13" s="1213"/>
      <c r="C13" s="1213"/>
      <c r="D13" s="1213"/>
      <c r="E13" s="1213"/>
      <c r="F13" s="1213"/>
      <c r="G13" s="1213"/>
      <c r="H13" s="1214"/>
      <c r="I13" s="201" t="s">
        <v>270</v>
      </c>
      <c r="J13" s="160" t="s">
        <v>271</v>
      </c>
      <c r="K13" s="160" t="s">
        <v>272</v>
      </c>
      <c r="L13" s="160" t="s">
        <v>273</v>
      </c>
      <c r="M13" s="150" t="s">
        <v>274</v>
      </c>
      <c r="N13" s="433" t="s">
        <v>275</v>
      </c>
      <c r="O13" s="199" t="s">
        <v>274</v>
      </c>
      <c r="P13" s="208" t="s">
        <v>270</v>
      </c>
      <c r="Q13" s="151" t="s">
        <v>271</v>
      </c>
      <c r="R13" s="151" t="s">
        <v>272</v>
      </c>
      <c r="S13" s="151" t="s">
        <v>273</v>
      </c>
      <c r="T13" s="151" t="str">
        <f>M13</f>
        <v>Budgeted Salary</v>
      </c>
      <c r="U13" s="434" t="str">
        <f>N13</f>
        <v>Change</v>
      </c>
      <c r="V13" s="206" t="str">
        <f>O13</f>
        <v>Budgeted Salary</v>
      </c>
      <c r="W13" s="211" t="s">
        <v>270</v>
      </c>
      <c r="X13" s="152" t="s">
        <v>271</v>
      </c>
      <c r="Y13" s="152" t="s">
        <v>272</v>
      </c>
      <c r="Z13" s="152" t="s">
        <v>273</v>
      </c>
      <c r="AA13" s="152" t="str">
        <f>T13</f>
        <v>Budgeted Salary</v>
      </c>
      <c r="AB13" s="435" t="str">
        <f>U13</f>
        <v>Change</v>
      </c>
      <c r="AC13" s="209" t="str">
        <f>V13</f>
        <v>Budgeted Salary</v>
      </c>
      <c r="AD13" s="214" t="s">
        <v>270</v>
      </c>
      <c r="AE13" s="161" t="s">
        <v>271</v>
      </c>
      <c r="AF13" s="161" t="s">
        <v>272</v>
      </c>
      <c r="AG13" s="161" t="s">
        <v>273</v>
      </c>
      <c r="AH13" s="157" t="str">
        <f>AA13</f>
        <v>Budgeted Salary</v>
      </c>
      <c r="AI13" s="443" t="str">
        <f>AB13</f>
        <v>Change</v>
      </c>
      <c r="AJ13" s="213" t="str">
        <f>AC13</f>
        <v>Budgeted Salary</v>
      </c>
      <c r="AK13" s="217" t="s">
        <v>270</v>
      </c>
      <c r="AL13" s="159" t="s">
        <v>271</v>
      </c>
      <c r="AM13" s="159" t="s">
        <v>272</v>
      </c>
      <c r="AN13" s="159" t="s">
        <v>273</v>
      </c>
      <c r="AO13" s="158" t="str">
        <f>AH13</f>
        <v>Budgeted Salary</v>
      </c>
      <c r="AP13" s="444" t="str">
        <f>AI13</f>
        <v>Change</v>
      </c>
      <c r="AQ13" s="216" t="str">
        <f>AJ13</f>
        <v>Budgeted Salary</v>
      </c>
      <c r="AR13" s="220" t="s">
        <v>270</v>
      </c>
      <c r="AS13" s="175" t="s">
        <v>271</v>
      </c>
      <c r="AT13" s="175" t="s">
        <v>272</v>
      </c>
      <c r="AU13" s="175" t="s">
        <v>273</v>
      </c>
      <c r="AV13" s="167" t="str">
        <f>AO13</f>
        <v>Budgeted Salary</v>
      </c>
      <c r="AW13" s="445" t="str">
        <f>AP13</f>
        <v>Change</v>
      </c>
      <c r="AX13" s="219" t="str">
        <f>AQ13</f>
        <v>Budgeted Salary</v>
      </c>
      <c r="AY13" s="223" t="s">
        <v>270</v>
      </c>
      <c r="AZ13" s="176" t="s">
        <v>271</v>
      </c>
      <c r="BA13" s="176" t="s">
        <v>272</v>
      </c>
      <c r="BB13" s="176" t="s">
        <v>273</v>
      </c>
      <c r="BC13" s="168" t="str">
        <f>AV13</f>
        <v>Budgeted Salary</v>
      </c>
      <c r="BD13" s="446" t="str">
        <f>AW13</f>
        <v>Change</v>
      </c>
      <c r="BE13" s="222" t="str">
        <f>AX13</f>
        <v>Budgeted Salary</v>
      </c>
      <c r="BF13" s="226" t="s">
        <v>270</v>
      </c>
      <c r="BG13" s="177" t="s">
        <v>271</v>
      </c>
      <c r="BH13" s="177" t="s">
        <v>272</v>
      </c>
      <c r="BI13" s="177" t="s">
        <v>273</v>
      </c>
      <c r="BJ13" s="169" t="str">
        <f>BC13</f>
        <v>Budgeted Salary</v>
      </c>
      <c r="BK13" s="447" t="str">
        <f>BD13</f>
        <v>Change</v>
      </c>
      <c r="BL13" s="225" t="str">
        <f>BE13</f>
        <v>Budgeted Salary</v>
      </c>
      <c r="BM13" s="229" t="s">
        <v>270</v>
      </c>
      <c r="BN13" s="178" t="s">
        <v>271</v>
      </c>
      <c r="BO13" s="178" t="s">
        <v>272</v>
      </c>
      <c r="BP13" s="178" t="s">
        <v>273</v>
      </c>
      <c r="BQ13" s="170" t="str">
        <f>BJ13</f>
        <v>Budgeted Salary</v>
      </c>
      <c r="BR13" s="448" t="str">
        <f>BK13</f>
        <v>Change</v>
      </c>
      <c r="BS13" s="228" t="str">
        <f>BL13</f>
        <v>Budgeted Salary</v>
      </c>
      <c r="BT13" s="230" t="s">
        <v>270</v>
      </c>
      <c r="BU13" s="179" t="s">
        <v>271</v>
      </c>
      <c r="BV13" s="179" t="s">
        <v>272</v>
      </c>
      <c r="BW13" s="179" t="s">
        <v>273</v>
      </c>
      <c r="BX13" s="171" t="str">
        <f>BQ13</f>
        <v>Budgeted Salary</v>
      </c>
      <c r="BY13" s="449" t="str">
        <f>BR13</f>
        <v>Change</v>
      </c>
      <c r="BZ13" s="172" t="str">
        <f>BS13</f>
        <v>Budgeted Salary</v>
      </c>
      <c r="CA13" s="173" t="str">
        <f>AA13</f>
        <v>Budgeted Salary</v>
      </c>
      <c r="CB13" s="142" t="s">
        <v>275</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62"/>
      <c r="B14" s="1039"/>
      <c r="C14" s="1039"/>
      <c r="D14" s="1039"/>
      <c r="E14" s="1039"/>
      <c r="F14" s="1039"/>
      <c r="G14" s="1039"/>
      <c r="H14" s="1063"/>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62"/>
      <c r="B15" s="1039"/>
      <c r="C15" s="1039"/>
      <c r="D15" s="1039"/>
      <c r="E15" s="1039"/>
      <c r="F15" s="1039"/>
      <c r="G15" s="1039"/>
      <c r="H15" s="1063"/>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62"/>
      <c r="B16" s="1039"/>
      <c r="C16" s="1039"/>
      <c r="D16" s="1039"/>
      <c r="E16" s="1039"/>
      <c r="F16" s="1039"/>
      <c r="G16" s="1039"/>
      <c r="H16" s="1063"/>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62"/>
      <c r="B17" s="1039"/>
      <c r="C17" s="1039"/>
      <c r="D17" s="1039"/>
      <c r="E17" s="1039"/>
      <c r="F17" s="1039"/>
      <c r="G17" s="1039"/>
      <c r="H17" s="1063"/>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62"/>
      <c r="B18" s="1039"/>
      <c r="C18" s="1039"/>
      <c r="D18" s="1039"/>
      <c r="E18" s="1039"/>
      <c r="F18" s="1039"/>
      <c r="G18" s="1039"/>
      <c r="H18" s="1063"/>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62"/>
      <c r="B19" s="1039"/>
      <c r="C19" s="1039"/>
      <c r="D19" s="1039"/>
      <c r="E19" s="1039"/>
      <c r="F19" s="1039"/>
      <c r="G19" s="1039"/>
      <c r="H19" s="1063"/>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62"/>
      <c r="B20" s="1039"/>
      <c r="C20" s="1039"/>
      <c r="D20" s="1039"/>
      <c r="E20" s="1039"/>
      <c r="F20" s="1039"/>
      <c r="G20" s="1039"/>
      <c r="H20" s="1063"/>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62"/>
      <c r="B21" s="1039"/>
      <c r="C21" s="1039"/>
      <c r="D21" s="1039"/>
      <c r="E21" s="1039"/>
      <c r="F21" s="1039"/>
      <c r="G21" s="1039"/>
      <c r="H21" s="1063"/>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62"/>
      <c r="B22" s="1039"/>
      <c r="C22" s="1039"/>
      <c r="D22" s="1039"/>
      <c r="E22" s="1039"/>
      <c r="F22" s="1039"/>
      <c r="G22" s="1039"/>
      <c r="H22" s="1063"/>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62"/>
      <c r="B23" s="1039"/>
      <c r="C23" s="1039"/>
      <c r="D23" s="1039"/>
      <c r="E23" s="1039"/>
      <c r="F23" s="1039"/>
      <c r="G23" s="1039"/>
      <c r="H23" s="1063"/>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62"/>
      <c r="B24" s="1039"/>
      <c r="C24" s="1039"/>
      <c r="D24" s="1039"/>
      <c r="E24" s="1039"/>
      <c r="F24" s="1039"/>
      <c r="G24" s="1039"/>
      <c r="H24" s="1063"/>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62"/>
      <c r="B25" s="1039"/>
      <c r="C25" s="1039"/>
      <c r="D25" s="1039"/>
      <c r="E25" s="1039"/>
      <c r="F25" s="1039"/>
      <c r="G25" s="1039"/>
      <c r="H25" s="1063"/>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62"/>
      <c r="B26" s="1039"/>
      <c r="C26" s="1039"/>
      <c r="D26" s="1039"/>
      <c r="E26" s="1039"/>
      <c r="F26" s="1039"/>
      <c r="G26" s="1039"/>
      <c r="H26" s="1063"/>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62"/>
      <c r="B27" s="1039"/>
      <c r="C27" s="1039"/>
      <c r="D27" s="1039"/>
      <c r="E27" s="1039"/>
      <c r="F27" s="1039"/>
      <c r="G27" s="1039"/>
      <c r="H27" s="1063"/>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62"/>
      <c r="B28" s="1039"/>
      <c r="C28" s="1039"/>
      <c r="D28" s="1039"/>
      <c r="E28" s="1039"/>
      <c r="F28" s="1039"/>
      <c r="G28" s="1039"/>
      <c r="H28" s="1063"/>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62"/>
      <c r="B29" s="1039"/>
      <c r="C29" s="1039"/>
      <c r="D29" s="1039"/>
      <c r="E29" s="1039"/>
      <c r="F29" s="1039"/>
      <c r="G29" s="1039"/>
      <c r="H29" s="1063"/>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62"/>
      <c r="B30" s="1039"/>
      <c r="C30" s="1039"/>
      <c r="D30" s="1039"/>
      <c r="E30" s="1039"/>
      <c r="F30" s="1039"/>
      <c r="G30" s="1039"/>
      <c r="H30" s="1063"/>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62"/>
      <c r="B31" s="1039"/>
      <c r="C31" s="1039"/>
      <c r="D31" s="1039"/>
      <c r="E31" s="1039"/>
      <c r="F31" s="1039"/>
      <c r="G31" s="1039"/>
      <c r="H31" s="1063"/>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62"/>
      <c r="B32" s="1039"/>
      <c r="C32" s="1039"/>
      <c r="D32" s="1039"/>
      <c r="E32" s="1039"/>
      <c r="F32" s="1039"/>
      <c r="G32" s="1039"/>
      <c r="H32" s="1063"/>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62"/>
      <c r="B33" s="1039"/>
      <c r="C33" s="1039"/>
      <c r="D33" s="1039"/>
      <c r="E33" s="1039"/>
      <c r="F33" s="1039"/>
      <c r="G33" s="1039"/>
      <c r="H33" s="1063"/>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62"/>
      <c r="B34" s="1039"/>
      <c r="C34" s="1039"/>
      <c r="D34" s="1039"/>
      <c r="E34" s="1039"/>
      <c r="F34" s="1039"/>
      <c r="G34" s="1039"/>
      <c r="H34" s="1063"/>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62"/>
      <c r="B35" s="1039"/>
      <c r="C35" s="1039"/>
      <c r="D35" s="1039"/>
      <c r="E35" s="1039"/>
      <c r="F35" s="1039"/>
      <c r="G35" s="1039"/>
      <c r="H35" s="1063"/>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62"/>
      <c r="B36" s="1039"/>
      <c r="C36" s="1039"/>
      <c r="D36" s="1039"/>
      <c r="E36" s="1039"/>
      <c r="F36" s="1039"/>
      <c r="G36" s="1039"/>
      <c r="H36" s="1063"/>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62"/>
      <c r="B37" s="1039"/>
      <c r="C37" s="1039"/>
      <c r="D37" s="1039"/>
      <c r="E37" s="1039"/>
      <c r="F37" s="1039"/>
      <c r="G37" s="1039"/>
      <c r="H37" s="1063"/>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62"/>
      <c r="B38" s="1039"/>
      <c r="C38" s="1039"/>
      <c r="D38" s="1039"/>
      <c r="E38" s="1039"/>
      <c r="F38" s="1039"/>
      <c r="G38" s="1039"/>
      <c r="H38" s="1063"/>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62"/>
      <c r="B39" s="1039"/>
      <c r="C39" s="1039"/>
      <c r="D39" s="1039"/>
      <c r="E39" s="1039"/>
      <c r="F39" s="1039"/>
      <c r="G39" s="1039"/>
      <c r="H39" s="1063"/>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62"/>
      <c r="B40" s="1039"/>
      <c r="C40" s="1039"/>
      <c r="D40" s="1039"/>
      <c r="E40" s="1039"/>
      <c r="F40" s="1039"/>
      <c r="G40" s="1039"/>
      <c r="H40" s="1063"/>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62"/>
      <c r="B41" s="1039"/>
      <c r="C41" s="1039"/>
      <c r="D41" s="1039"/>
      <c r="E41" s="1039"/>
      <c r="F41" s="1039"/>
      <c r="G41" s="1039"/>
      <c r="H41" s="1063"/>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62"/>
      <c r="B42" s="1039"/>
      <c r="C42" s="1039"/>
      <c r="D42" s="1039"/>
      <c r="E42" s="1039"/>
      <c r="F42" s="1039"/>
      <c r="G42" s="1039"/>
      <c r="H42" s="1063"/>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62"/>
      <c r="B43" s="1039"/>
      <c r="C43" s="1039"/>
      <c r="D43" s="1039"/>
      <c r="E43" s="1039"/>
      <c r="F43" s="1039"/>
      <c r="G43" s="1039"/>
      <c r="H43" s="1063"/>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62"/>
      <c r="B44" s="1039"/>
      <c r="C44" s="1039"/>
      <c r="D44" s="1039"/>
      <c r="E44" s="1039"/>
      <c r="F44" s="1039"/>
      <c r="G44" s="1039"/>
      <c r="H44" s="1063"/>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62"/>
      <c r="B45" s="1039"/>
      <c r="C45" s="1039"/>
      <c r="D45" s="1039"/>
      <c r="E45" s="1039"/>
      <c r="F45" s="1039"/>
      <c r="G45" s="1039"/>
      <c r="H45" s="1063"/>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62"/>
      <c r="B46" s="1039"/>
      <c r="C46" s="1039"/>
      <c r="D46" s="1039"/>
      <c r="E46" s="1039"/>
      <c r="F46" s="1039"/>
      <c r="G46" s="1039"/>
      <c r="H46" s="1063"/>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62"/>
      <c r="B47" s="1039"/>
      <c r="C47" s="1039"/>
      <c r="D47" s="1039"/>
      <c r="E47" s="1039"/>
      <c r="F47" s="1039"/>
      <c r="G47" s="1039"/>
      <c r="H47" s="1063"/>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62"/>
      <c r="B48" s="1039"/>
      <c r="C48" s="1039"/>
      <c r="D48" s="1039"/>
      <c r="E48" s="1039"/>
      <c r="F48" s="1039"/>
      <c r="G48" s="1039"/>
      <c r="H48" s="1063"/>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62"/>
      <c r="B49" s="1039"/>
      <c r="C49" s="1039"/>
      <c r="D49" s="1039"/>
      <c r="E49" s="1039"/>
      <c r="F49" s="1039"/>
      <c r="G49" s="1039"/>
      <c r="H49" s="1063"/>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62"/>
      <c r="B50" s="1039"/>
      <c r="C50" s="1039"/>
      <c r="D50" s="1039"/>
      <c r="E50" s="1039"/>
      <c r="F50" s="1039"/>
      <c r="G50" s="1039"/>
      <c r="H50" s="1063"/>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62"/>
      <c r="B51" s="1039"/>
      <c r="C51" s="1039"/>
      <c r="D51" s="1039"/>
      <c r="E51" s="1039"/>
      <c r="F51" s="1039"/>
      <c r="G51" s="1039"/>
      <c r="H51" s="1063"/>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62"/>
      <c r="B52" s="1039"/>
      <c r="C52" s="1039"/>
      <c r="D52" s="1039"/>
      <c r="E52" s="1039"/>
      <c r="F52" s="1039"/>
      <c r="G52" s="1039"/>
      <c r="H52" s="1063"/>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62"/>
      <c r="B53" s="1039"/>
      <c r="C53" s="1039"/>
      <c r="D53" s="1039"/>
      <c r="E53" s="1039"/>
      <c r="F53" s="1039"/>
      <c r="G53" s="1039"/>
      <c r="H53" s="1063"/>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62"/>
      <c r="B54" s="1039"/>
      <c r="C54" s="1039"/>
      <c r="D54" s="1039"/>
      <c r="E54" s="1039"/>
      <c r="F54" s="1039"/>
      <c r="G54" s="1039"/>
      <c r="H54" s="1063"/>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62"/>
      <c r="B55" s="1039"/>
      <c r="C55" s="1039"/>
      <c r="D55" s="1039"/>
      <c r="E55" s="1039"/>
      <c r="F55" s="1039"/>
      <c r="G55" s="1039"/>
      <c r="H55" s="1063"/>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62"/>
      <c r="B56" s="1039"/>
      <c r="C56" s="1039"/>
      <c r="D56" s="1039"/>
      <c r="E56" s="1039"/>
      <c r="F56" s="1039"/>
      <c r="G56" s="1039"/>
      <c r="H56" s="1063"/>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62"/>
      <c r="B57" s="1039"/>
      <c r="C57" s="1039"/>
      <c r="D57" s="1039"/>
      <c r="E57" s="1039"/>
      <c r="F57" s="1039"/>
      <c r="G57" s="1039"/>
      <c r="H57" s="1063"/>
      <c r="I57" s="1149" t="s">
        <v>276</v>
      </c>
      <c r="J57" s="1150"/>
      <c r="K57" s="1150"/>
      <c r="L57" s="1151"/>
      <c r="M57" s="733">
        <f>SUM(M14:M56)</f>
        <v>0</v>
      </c>
      <c r="N57" s="731">
        <f t="shared" ref="N57:O57" si="32">SUM(N14:N56)</f>
        <v>0</v>
      </c>
      <c r="O57" s="734">
        <f t="shared" si="32"/>
        <v>0</v>
      </c>
      <c r="P57" s="1149" t="s">
        <v>276</v>
      </c>
      <c r="Q57" s="1150"/>
      <c r="R57" s="1150"/>
      <c r="S57" s="1151"/>
      <c r="T57" s="733">
        <f>SUM(T14:T56)</f>
        <v>0</v>
      </c>
      <c r="U57" s="731">
        <f t="shared" ref="U57" si="33">SUM(U14:U56)</f>
        <v>0</v>
      </c>
      <c r="V57" s="734">
        <f>SUM(V14:V56)</f>
        <v>0</v>
      </c>
      <c r="W57" s="1149" t="s">
        <v>276</v>
      </c>
      <c r="X57" s="1150"/>
      <c r="Y57" s="1150"/>
      <c r="Z57" s="1151"/>
      <c r="AA57" s="733">
        <f>SUM(AA14:AA56)</f>
        <v>0</v>
      </c>
      <c r="AB57" s="731">
        <f t="shared" ref="AB57" si="34">SUM(AB14:AB56)</f>
        <v>0</v>
      </c>
      <c r="AC57" s="734">
        <f>SUM(AC14:AC56)</f>
        <v>0</v>
      </c>
      <c r="AD57" s="1149" t="s">
        <v>276</v>
      </c>
      <c r="AE57" s="1150"/>
      <c r="AF57" s="1150"/>
      <c r="AG57" s="1151"/>
      <c r="AH57" s="733">
        <f>SUM(AH14:AH56)</f>
        <v>0</v>
      </c>
      <c r="AI57" s="731">
        <f>SUM(AI14:AI56)</f>
        <v>0</v>
      </c>
      <c r="AJ57" s="734">
        <f t="shared" ref="AJ57" si="35">SUM(AJ14:AJ56)</f>
        <v>0</v>
      </c>
      <c r="AK57" s="1149" t="s">
        <v>276</v>
      </c>
      <c r="AL57" s="1150"/>
      <c r="AM57" s="1150"/>
      <c r="AN57" s="1151"/>
      <c r="AO57" s="733">
        <f>SUM(AO14:AO56)</f>
        <v>0</v>
      </c>
      <c r="AP57" s="731">
        <f t="shared" ref="AP57:AQ57" si="36">SUM(AP14:AP56)</f>
        <v>0</v>
      </c>
      <c r="AQ57" s="734">
        <f t="shared" si="36"/>
        <v>0</v>
      </c>
      <c r="AR57" s="1149" t="s">
        <v>276</v>
      </c>
      <c r="AS57" s="1150"/>
      <c r="AT57" s="1150"/>
      <c r="AU57" s="1151"/>
      <c r="AV57" s="733">
        <f>SUM(AV14:AV56)</f>
        <v>0</v>
      </c>
      <c r="AW57" s="731">
        <f t="shared" ref="AW57:AX57" si="37">SUM(AW14:AW56)</f>
        <v>0</v>
      </c>
      <c r="AX57" s="734">
        <f t="shared" si="37"/>
        <v>0</v>
      </c>
      <c r="AY57" s="1149" t="s">
        <v>276</v>
      </c>
      <c r="AZ57" s="1150"/>
      <c r="BA57" s="1150"/>
      <c r="BB57" s="1151"/>
      <c r="BC57" s="733">
        <f>SUM(BC14:BC56)</f>
        <v>0</v>
      </c>
      <c r="BD57" s="731">
        <f t="shared" ref="BD57:BE57" si="38">SUM(BD14:BD56)</f>
        <v>0</v>
      </c>
      <c r="BE57" s="734">
        <f t="shared" si="38"/>
        <v>0</v>
      </c>
      <c r="BF57" s="1149" t="s">
        <v>276</v>
      </c>
      <c r="BG57" s="1150"/>
      <c r="BH57" s="1150"/>
      <c r="BI57" s="1151"/>
      <c r="BJ57" s="733">
        <f>SUM(BJ14:BJ56)</f>
        <v>0</v>
      </c>
      <c r="BK57" s="731">
        <f t="shared" ref="BK57:BL57" si="39">SUM(BK14:BK56)</f>
        <v>0</v>
      </c>
      <c r="BL57" s="734">
        <f t="shared" si="39"/>
        <v>0</v>
      </c>
      <c r="BM57" s="1149" t="s">
        <v>276</v>
      </c>
      <c r="BN57" s="1150"/>
      <c r="BO57" s="1150"/>
      <c r="BP57" s="1151"/>
      <c r="BQ57" s="733">
        <f>SUM(BQ14:BQ56)</f>
        <v>0</v>
      </c>
      <c r="BR57" s="731">
        <f t="shared" ref="BR57:BS57" si="40">SUM(BR14:BR56)</f>
        <v>0</v>
      </c>
      <c r="BS57" s="734">
        <f t="shared" si="40"/>
        <v>0</v>
      </c>
      <c r="BT57" s="1149" t="s">
        <v>276</v>
      </c>
      <c r="BU57" s="1150"/>
      <c r="BV57" s="1150"/>
      <c r="BW57" s="1151"/>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62"/>
      <c r="B58" s="1039"/>
      <c r="C58" s="1039"/>
      <c r="D58" s="1039"/>
      <c r="E58" s="1039"/>
      <c r="F58" s="1039"/>
      <c r="G58" s="1039"/>
      <c r="H58" s="1063"/>
      <c r="I58" s="1101" t="s">
        <v>277</v>
      </c>
      <c r="J58" s="1102"/>
      <c r="K58" s="1103"/>
      <c r="L58" s="739">
        <f>SUM(L14:L56)</f>
        <v>0</v>
      </c>
      <c r="M58" s="107"/>
      <c r="N58" s="450"/>
      <c r="O58" s="115"/>
      <c r="P58" s="1101" t="s">
        <v>277</v>
      </c>
      <c r="Q58" s="1102"/>
      <c r="R58" s="1103"/>
      <c r="S58" s="739">
        <f>SUM(S14:S56)</f>
        <v>0</v>
      </c>
      <c r="T58" s="107"/>
      <c r="U58" s="450"/>
      <c r="V58" s="115"/>
      <c r="W58" s="1101" t="s">
        <v>277</v>
      </c>
      <c r="X58" s="1102"/>
      <c r="Y58" s="1103"/>
      <c r="Z58" s="739">
        <f>SUM(Z14:Z56)</f>
        <v>0</v>
      </c>
      <c r="AA58" s="107"/>
      <c r="AB58" s="450"/>
      <c r="AC58" s="115"/>
      <c r="AD58" s="1101" t="s">
        <v>277</v>
      </c>
      <c r="AE58" s="1102"/>
      <c r="AF58" s="1103"/>
      <c r="AG58" s="739">
        <f>SUM(AG14:AG56)</f>
        <v>0</v>
      </c>
      <c r="AH58" s="107"/>
      <c r="AI58" s="450"/>
      <c r="AJ58" s="115"/>
      <c r="AK58" s="1101" t="s">
        <v>277</v>
      </c>
      <c r="AL58" s="1102"/>
      <c r="AM58" s="1103"/>
      <c r="AN58" s="739">
        <f>SUM(AN14:AN56)</f>
        <v>0</v>
      </c>
      <c r="AO58" s="107"/>
      <c r="AP58" s="450"/>
      <c r="AQ58" s="115"/>
      <c r="AR58" s="1101" t="s">
        <v>277</v>
      </c>
      <c r="AS58" s="1102"/>
      <c r="AT58" s="1103"/>
      <c r="AU58" s="739">
        <f>SUM(AU14:AU56)</f>
        <v>0</v>
      </c>
      <c r="AV58" s="107"/>
      <c r="AW58" s="450"/>
      <c r="AX58" s="115"/>
      <c r="AY58" s="1101" t="s">
        <v>277</v>
      </c>
      <c r="AZ58" s="1102"/>
      <c r="BA58" s="1103"/>
      <c r="BB58" s="739">
        <f>SUM(BB14:BB56)</f>
        <v>0</v>
      </c>
      <c r="BC58" s="107"/>
      <c r="BD58" s="450"/>
      <c r="BE58" s="115"/>
      <c r="BF58" s="1101" t="s">
        <v>277</v>
      </c>
      <c r="BG58" s="1102"/>
      <c r="BH58" s="1103"/>
      <c r="BI58" s="739">
        <f>SUM(BI14:BI56)</f>
        <v>0</v>
      </c>
      <c r="BJ58" s="107"/>
      <c r="BK58" s="450"/>
      <c r="BL58" s="115"/>
      <c r="BM58" s="1101" t="s">
        <v>277</v>
      </c>
      <c r="BN58" s="1102"/>
      <c r="BO58" s="1103"/>
      <c r="BP58" s="739">
        <f>SUM(BP14:BP56)</f>
        <v>0</v>
      </c>
      <c r="BQ58" s="107"/>
      <c r="BR58" s="450"/>
      <c r="BS58" s="115"/>
      <c r="BT58" s="1101" t="s">
        <v>277</v>
      </c>
      <c r="BU58" s="1102"/>
      <c r="BV58" s="1103"/>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62"/>
      <c r="B59" s="1039"/>
      <c r="C59" s="1039"/>
      <c r="D59" s="1039"/>
      <c r="E59" s="1039"/>
      <c r="F59" s="1039"/>
      <c r="G59" s="1039"/>
      <c r="H59" s="1063"/>
      <c r="I59" s="421"/>
      <c r="J59" s="422"/>
      <c r="K59" s="422"/>
      <c r="L59" s="423" t="s">
        <v>278</v>
      </c>
      <c r="M59" s="424"/>
      <c r="N59" s="740">
        <f>O59-M59</f>
        <v>0</v>
      </c>
      <c r="O59" s="425"/>
      <c r="P59" s="421"/>
      <c r="Q59" s="198"/>
      <c r="R59" s="422"/>
      <c r="S59" s="423" t="s">
        <v>278</v>
      </c>
      <c r="T59" s="636"/>
      <c r="U59" s="740">
        <f>V59-T59</f>
        <v>0</v>
      </c>
      <c r="V59" s="425"/>
      <c r="W59" s="203"/>
      <c r="X59" s="422"/>
      <c r="Y59" s="422"/>
      <c r="Z59" s="759" t="s">
        <v>278</v>
      </c>
      <c r="AA59" s="424"/>
      <c r="AB59" s="740">
        <f>AC59-AA59</f>
        <v>0</v>
      </c>
      <c r="AC59" s="425"/>
      <c r="AD59" s="421"/>
      <c r="AE59" s="422"/>
      <c r="AF59" s="198"/>
      <c r="AG59" s="423" t="s">
        <v>278</v>
      </c>
      <c r="AH59" s="424"/>
      <c r="AI59" s="740">
        <f>AJ59-AH59</f>
        <v>0</v>
      </c>
      <c r="AJ59" s="425"/>
      <c r="AK59" s="421"/>
      <c r="AL59" s="198"/>
      <c r="AM59" s="422"/>
      <c r="AN59" s="423" t="s">
        <v>278</v>
      </c>
      <c r="AO59" s="636"/>
      <c r="AP59" s="485">
        <f>AQ59-AO59</f>
        <v>0</v>
      </c>
      <c r="AQ59" s="425"/>
      <c r="AR59" s="203"/>
      <c r="AS59" s="422"/>
      <c r="AT59" s="422"/>
      <c r="AU59" s="423" t="s">
        <v>278</v>
      </c>
      <c r="AV59" s="424"/>
      <c r="AW59" s="485">
        <f>AX59-AV59</f>
        <v>0</v>
      </c>
      <c r="AX59" s="425"/>
      <c r="AY59" s="421"/>
      <c r="AZ59" s="422"/>
      <c r="BA59" s="422"/>
      <c r="BB59" s="423" t="s">
        <v>278</v>
      </c>
      <c r="BC59" s="424"/>
      <c r="BD59" s="485">
        <f>BE59-BC59</f>
        <v>0</v>
      </c>
      <c r="BE59" s="425"/>
      <c r="BF59" s="421"/>
      <c r="BG59" s="422"/>
      <c r="BH59" s="422"/>
      <c r="BI59" s="423" t="s">
        <v>278</v>
      </c>
      <c r="BJ59" s="424"/>
      <c r="BK59" s="485">
        <f>BL59-BJ59</f>
        <v>0</v>
      </c>
      <c r="BL59" s="425"/>
      <c r="BM59" s="421"/>
      <c r="BN59" s="422"/>
      <c r="BO59" s="422"/>
      <c r="BP59" s="423" t="s">
        <v>278</v>
      </c>
      <c r="BQ59" s="424"/>
      <c r="BR59" s="485">
        <f>BS59-BQ59</f>
        <v>0</v>
      </c>
      <c r="BS59" s="425"/>
      <c r="BT59" s="421"/>
      <c r="BU59" s="422"/>
      <c r="BV59" s="422"/>
      <c r="BW59" s="423" t="s">
        <v>278</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62"/>
      <c r="B60" s="1039"/>
      <c r="C60" s="1039"/>
      <c r="D60" s="1039"/>
      <c r="E60" s="1039"/>
      <c r="F60" s="1039"/>
      <c r="G60" s="1039"/>
      <c r="H60" s="1063"/>
      <c r="I60" s="453"/>
      <c r="J60" s="104"/>
      <c r="K60" s="116"/>
      <c r="L60" s="758" t="s">
        <v>279</v>
      </c>
      <c r="M60" s="859">
        <f>ROUND(M57*M59,0)</f>
        <v>0</v>
      </c>
      <c r="N60" s="735">
        <f>O60-M60</f>
        <v>0</v>
      </c>
      <c r="O60" s="859">
        <f>ROUND(O57*O59,0)</f>
        <v>0</v>
      </c>
      <c r="P60" s="453"/>
      <c r="Q60" s="104"/>
      <c r="R60" s="116"/>
      <c r="S60" s="758" t="s">
        <v>279</v>
      </c>
      <c r="T60" s="859">
        <f>ROUND(T57*T59,0)</f>
        <v>0</v>
      </c>
      <c r="U60" s="735">
        <f>V60-T60</f>
        <v>0</v>
      </c>
      <c r="V60" s="859">
        <f>ROUND(V57*V59,0)</f>
        <v>0</v>
      </c>
      <c r="W60" s="453"/>
      <c r="X60" s="104"/>
      <c r="Y60" s="116"/>
      <c r="Z60" s="758" t="s">
        <v>279</v>
      </c>
      <c r="AA60" s="859">
        <f>ROUND(AA57*AA59,0)</f>
        <v>0</v>
      </c>
      <c r="AB60" s="735">
        <f>AC60-AA60</f>
        <v>0</v>
      </c>
      <c r="AC60" s="859">
        <f>ROUND(AC57*AC59,0)</f>
        <v>0</v>
      </c>
      <c r="AD60" s="453"/>
      <c r="AE60" s="104"/>
      <c r="AF60" s="116"/>
      <c r="AG60" s="758" t="s">
        <v>279</v>
      </c>
      <c r="AH60" s="859">
        <f>ROUND(AH57*AH59,0)</f>
        <v>0</v>
      </c>
      <c r="AI60" s="735">
        <f>AJ60-AH60</f>
        <v>0</v>
      </c>
      <c r="AJ60" s="859">
        <f>ROUND(AJ57*AJ59,0)</f>
        <v>0</v>
      </c>
      <c r="AK60" s="453"/>
      <c r="AL60" s="104"/>
      <c r="AM60" s="116"/>
      <c r="AN60" s="758" t="s">
        <v>279</v>
      </c>
      <c r="AO60" s="859">
        <f>ROUND(AO57*AO59,0)</f>
        <v>0</v>
      </c>
      <c r="AP60" s="735">
        <f>AQ60-AO60</f>
        <v>0</v>
      </c>
      <c r="AQ60" s="859">
        <f>ROUND(AQ57*AQ59,0)</f>
        <v>0</v>
      </c>
      <c r="AR60" s="453"/>
      <c r="AS60" s="104"/>
      <c r="AT60" s="116"/>
      <c r="AU60" s="758" t="s">
        <v>279</v>
      </c>
      <c r="AV60" s="859">
        <f>ROUND(AV57*AV59,0)</f>
        <v>0</v>
      </c>
      <c r="AW60" s="735">
        <f>AX60-AV60</f>
        <v>0</v>
      </c>
      <c r="AX60" s="859">
        <f>ROUND(AX57*AX59,0)</f>
        <v>0</v>
      </c>
      <c r="AY60" s="453"/>
      <c r="AZ60" s="104"/>
      <c r="BA60" s="116"/>
      <c r="BB60" s="758" t="s">
        <v>279</v>
      </c>
      <c r="BC60" s="859">
        <f>ROUND(BC57*BC59,0)</f>
        <v>0</v>
      </c>
      <c r="BD60" s="735">
        <f>BE60-BC60</f>
        <v>0</v>
      </c>
      <c r="BE60" s="859">
        <f>ROUND(BE57*BE59,0)</f>
        <v>0</v>
      </c>
      <c r="BF60" s="453"/>
      <c r="BG60" s="104"/>
      <c r="BH60" s="116"/>
      <c r="BI60" s="758" t="s">
        <v>279</v>
      </c>
      <c r="BJ60" s="859">
        <f>ROUND(BJ57*BJ59,0)</f>
        <v>0</v>
      </c>
      <c r="BK60" s="735">
        <f>BL60-BJ60</f>
        <v>0</v>
      </c>
      <c r="BL60" s="859">
        <f>ROUND(BL57*BL59,0)</f>
        <v>0</v>
      </c>
      <c r="BM60" s="453"/>
      <c r="BN60" s="104"/>
      <c r="BO60" s="116"/>
      <c r="BP60" s="758" t="s">
        <v>279</v>
      </c>
      <c r="BQ60" s="859">
        <f>ROUND(BQ57*BQ59,0)</f>
        <v>0</v>
      </c>
      <c r="BR60" s="735">
        <f>BS60-BQ60</f>
        <v>0</v>
      </c>
      <c r="BS60" s="859">
        <f>ROUND(BS57*BS59,0)</f>
        <v>0</v>
      </c>
      <c r="BT60" s="453"/>
      <c r="BU60" s="104"/>
      <c r="BV60" s="116"/>
      <c r="BW60" s="758" t="s">
        <v>279</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059"/>
      <c r="B61" s="1060"/>
      <c r="C61" s="1060"/>
      <c r="D61" s="1060"/>
      <c r="E61" s="1060"/>
      <c r="F61" s="1060"/>
      <c r="G61" s="1060"/>
      <c r="H61" s="1061"/>
      <c r="I61" s="454"/>
      <c r="J61" s="204"/>
      <c r="K61" s="204"/>
      <c r="L61" s="205" t="s">
        <v>280</v>
      </c>
      <c r="M61" s="736">
        <f>M57+M60</f>
        <v>0</v>
      </c>
      <c r="N61" s="737">
        <f>N57+N60</f>
        <v>0</v>
      </c>
      <c r="O61" s="738">
        <f>O57+O60</f>
        <v>0</v>
      </c>
      <c r="P61" s="454"/>
      <c r="Q61" s="204"/>
      <c r="R61" s="204"/>
      <c r="S61" s="205" t="s">
        <v>280</v>
      </c>
      <c r="T61" s="736">
        <f>T57+T60</f>
        <v>0</v>
      </c>
      <c r="U61" s="737">
        <f>U57+U60</f>
        <v>0</v>
      </c>
      <c r="V61" s="738">
        <f>V57+V60</f>
        <v>0</v>
      </c>
      <c r="W61" s="454"/>
      <c r="X61" s="204"/>
      <c r="Y61" s="204"/>
      <c r="Z61" s="205" t="s">
        <v>280</v>
      </c>
      <c r="AA61" s="736">
        <f>AA57+AA60</f>
        <v>0</v>
      </c>
      <c r="AB61" s="737">
        <f>AB57+AB60</f>
        <v>0</v>
      </c>
      <c r="AC61" s="738">
        <f>AC57+AC60</f>
        <v>0</v>
      </c>
      <c r="AD61" s="454"/>
      <c r="AE61" s="204"/>
      <c r="AF61" s="204"/>
      <c r="AG61" s="205" t="s">
        <v>280</v>
      </c>
      <c r="AH61" s="736">
        <f>AH57+AH60</f>
        <v>0</v>
      </c>
      <c r="AI61" s="737">
        <f>AI57+AI60</f>
        <v>0</v>
      </c>
      <c r="AJ61" s="738">
        <f>AJ57+AJ60</f>
        <v>0</v>
      </c>
      <c r="AK61" s="454"/>
      <c r="AL61" s="204"/>
      <c r="AM61" s="204"/>
      <c r="AN61" s="205" t="s">
        <v>280</v>
      </c>
      <c r="AO61" s="736">
        <f>AO57+AO60</f>
        <v>0</v>
      </c>
      <c r="AP61" s="737">
        <f>AP57+AP60</f>
        <v>0</v>
      </c>
      <c r="AQ61" s="738">
        <f>AQ57+AQ60</f>
        <v>0</v>
      </c>
      <c r="AR61" s="454"/>
      <c r="AS61" s="204"/>
      <c r="AT61" s="204"/>
      <c r="AU61" s="205" t="s">
        <v>280</v>
      </c>
      <c r="AV61" s="736">
        <f>AV57+AV60</f>
        <v>0</v>
      </c>
      <c r="AW61" s="737">
        <f>AW57+AW60</f>
        <v>0</v>
      </c>
      <c r="AX61" s="738">
        <f>AX57+AX60</f>
        <v>0</v>
      </c>
      <c r="AY61" s="454"/>
      <c r="AZ61" s="204"/>
      <c r="BA61" s="204"/>
      <c r="BB61" s="205" t="s">
        <v>280</v>
      </c>
      <c r="BC61" s="736">
        <f>BC57+BC60</f>
        <v>0</v>
      </c>
      <c r="BD61" s="737">
        <f>BD57+BD60</f>
        <v>0</v>
      </c>
      <c r="BE61" s="738">
        <f>BE57+BE60</f>
        <v>0</v>
      </c>
      <c r="BF61" s="454"/>
      <c r="BG61" s="204"/>
      <c r="BH61" s="204"/>
      <c r="BI61" s="205" t="s">
        <v>280</v>
      </c>
      <c r="BJ61" s="736">
        <f>BJ57+BJ60</f>
        <v>0</v>
      </c>
      <c r="BK61" s="737">
        <f>BK57+BK60</f>
        <v>0</v>
      </c>
      <c r="BL61" s="738">
        <f>BL57+BL60</f>
        <v>0</v>
      </c>
      <c r="BM61" s="454"/>
      <c r="BN61" s="204"/>
      <c r="BO61" s="204"/>
      <c r="BP61" s="205" t="s">
        <v>280</v>
      </c>
      <c r="BQ61" s="736">
        <f>BQ57+BQ60</f>
        <v>0</v>
      </c>
      <c r="BR61" s="737">
        <f>BR57+BR60</f>
        <v>0</v>
      </c>
      <c r="BS61" s="738">
        <f>BS57+BS60</f>
        <v>0</v>
      </c>
      <c r="BT61" s="454"/>
      <c r="BU61" s="204"/>
      <c r="BV61" s="204"/>
      <c r="BW61" s="205" t="s">
        <v>280</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211</v>
      </c>
      <c r="B73" s="719"/>
      <c r="C73" s="719"/>
      <c r="D73" s="719"/>
      <c r="E73" s="719"/>
      <c r="F73" s="719"/>
      <c r="G73" s="719"/>
      <c r="H73" s="719"/>
      <c r="I73" s="279">
        <f>'Summary (2)'!$E87</f>
        <v>1</v>
      </c>
      <c r="J73" s="280">
        <f>'Summary (2)'!$E87</f>
        <v>1</v>
      </c>
      <c r="K73" s="280">
        <f>'Summary (2)'!$E87</f>
        <v>1</v>
      </c>
      <c r="L73" s="280">
        <f>'Summary (2)'!$E87</f>
        <v>1</v>
      </c>
      <c r="M73" s="280">
        <f>'Summary (2)'!$E87</f>
        <v>1</v>
      </c>
      <c r="N73" s="457">
        <f>'Summary (2)'!$E87</f>
        <v>1</v>
      </c>
      <c r="O73" s="281">
        <f>'Summary (2)'!$E87</f>
        <v>1</v>
      </c>
      <c r="P73" s="279">
        <f>'Summary (2)'!$H87</f>
        <v>2</v>
      </c>
      <c r="Q73" s="280">
        <f>'Summary (2)'!$H87</f>
        <v>2</v>
      </c>
      <c r="R73" s="280">
        <f>'Summary (2)'!$H87</f>
        <v>2</v>
      </c>
      <c r="S73" s="280">
        <f>'Summary (2)'!$H87</f>
        <v>2</v>
      </c>
      <c r="T73" s="280">
        <f>'Summary (2)'!$H87</f>
        <v>2</v>
      </c>
      <c r="U73" s="457">
        <f>'Summary (2)'!$H87</f>
        <v>2</v>
      </c>
      <c r="V73" s="281">
        <f>'Summary (2)'!$H87</f>
        <v>2</v>
      </c>
      <c r="W73" s="279">
        <f>'Summary (2)'!$K87</f>
        <v>3</v>
      </c>
      <c r="X73" s="280">
        <f>'Summary (2)'!$K87</f>
        <v>3</v>
      </c>
      <c r="Y73" s="280">
        <f>'Summary (2)'!$K87</f>
        <v>3</v>
      </c>
      <c r="Z73" s="280">
        <f>'Summary (2)'!$K87</f>
        <v>3</v>
      </c>
      <c r="AA73" s="280">
        <f>'Summary (2)'!$K87</f>
        <v>3</v>
      </c>
      <c r="AB73" s="457">
        <f>'Summary (2)'!$K87</f>
        <v>3</v>
      </c>
      <c r="AC73" s="281">
        <f>'Summary (2)'!$K87</f>
        <v>3</v>
      </c>
      <c r="AD73" s="279">
        <f>'Summary (2)'!$N87</f>
        <v>4</v>
      </c>
      <c r="AE73" s="280">
        <f>'Summary (2)'!$N87</f>
        <v>4</v>
      </c>
      <c r="AF73" s="280">
        <f>'Summary (2)'!$N87</f>
        <v>4</v>
      </c>
      <c r="AG73" s="280">
        <f>'Summary (2)'!$N87</f>
        <v>4</v>
      </c>
      <c r="AH73" s="280">
        <f>'Summary (2)'!$N87</f>
        <v>4</v>
      </c>
      <c r="AI73" s="457">
        <f>'Summary (2)'!$N87</f>
        <v>4</v>
      </c>
      <c r="AJ73" s="281">
        <f>'Summary (2)'!$N87</f>
        <v>4</v>
      </c>
      <c r="AK73" s="279">
        <f>'Summary (2)'!$Q87</f>
        <v>5</v>
      </c>
      <c r="AL73" s="280">
        <f>'Summary (2)'!$Q87</f>
        <v>5</v>
      </c>
      <c r="AM73" s="280">
        <f>'Summary (2)'!$Q87</f>
        <v>5</v>
      </c>
      <c r="AN73" s="280">
        <f>'Summary (2)'!$Q87</f>
        <v>5</v>
      </c>
      <c r="AO73" s="280">
        <f>'Summary (2)'!$Q87</f>
        <v>5</v>
      </c>
      <c r="AP73" s="457">
        <f>'Summary (2)'!$Q87</f>
        <v>5</v>
      </c>
      <c r="AQ73" s="281">
        <f>'Summary (2)'!$Q87</f>
        <v>5</v>
      </c>
      <c r="AR73" s="279">
        <f>'Summary (2)'!$T87</f>
        <v>6</v>
      </c>
      <c r="AS73" s="280">
        <f>'Summary (2)'!$T87</f>
        <v>6</v>
      </c>
      <c r="AT73" s="280">
        <f>'Summary (2)'!$T87</f>
        <v>6</v>
      </c>
      <c r="AU73" s="280">
        <f>'Summary (2)'!$T87</f>
        <v>6</v>
      </c>
      <c r="AV73" s="280">
        <f>'Summary (2)'!$T87</f>
        <v>6</v>
      </c>
      <c r="AW73" s="457">
        <f>'Summary (2)'!$T87</f>
        <v>6</v>
      </c>
      <c r="AX73" s="281">
        <f>'Summary (2)'!$T87</f>
        <v>6</v>
      </c>
      <c r="AY73" s="279">
        <f>'Summary (2)'!$W87</f>
        <v>7</v>
      </c>
      <c r="AZ73" s="280">
        <f>'Summary (2)'!$W87</f>
        <v>7</v>
      </c>
      <c r="BA73" s="280">
        <f>'Summary (2)'!$W87</f>
        <v>7</v>
      </c>
      <c r="BB73" s="280">
        <f>'Summary (2)'!$W87</f>
        <v>7</v>
      </c>
      <c r="BC73" s="280">
        <f>'Summary (2)'!$W87</f>
        <v>7</v>
      </c>
      <c r="BD73" s="457">
        <f>'Summary (2)'!$W87</f>
        <v>7</v>
      </c>
      <c r="BE73" s="281">
        <f>'Summary (2)'!$W87</f>
        <v>7</v>
      </c>
      <c r="BF73" s="279">
        <f>'Summary (2)'!$Z87</f>
        <v>8</v>
      </c>
      <c r="BG73" s="280">
        <f>'Summary (2)'!$Z87</f>
        <v>8</v>
      </c>
      <c r="BH73" s="280">
        <f>'Summary (2)'!$Z87</f>
        <v>8</v>
      </c>
      <c r="BI73" s="280">
        <f>'Summary (2)'!$Z87</f>
        <v>8</v>
      </c>
      <c r="BJ73" s="280">
        <f>'Summary (2)'!$Z87</f>
        <v>8</v>
      </c>
      <c r="BK73" s="457">
        <f>'Summary (2)'!$Z87</f>
        <v>8</v>
      </c>
      <c r="BL73" s="281">
        <f>'Summary (2)'!$Z87</f>
        <v>8</v>
      </c>
      <c r="BM73" s="279">
        <f>'Summary (2)'!$AC87</f>
        <v>9</v>
      </c>
      <c r="BN73" s="280">
        <f>'Summary (2)'!$AC87</f>
        <v>9</v>
      </c>
      <c r="BO73" s="280">
        <f>'Summary (2)'!$AC87</f>
        <v>9</v>
      </c>
      <c r="BP73" s="280">
        <f>'Summary (2)'!$AC87</f>
        <v>9</v>
      </c>
      <c r="BQ73" s="280">
        <f>'Summary (2)'!$AC87</f>
        <v>9</v>
      </c>
      <c r="BR73" s="457">
        <f>'Summary (2)'!$AC87</f>
        <v>9</v>
      </c>
      <c r="BS73" s="281">
        <f>'Summary (2)'!$AC87</f>
        <v>9</v>
      </c>
      <c r="BT73" s="279">
        <f>'Summary (2)'!$AF87</f>
        <v>10</v>
      </c>
      <c r="BU73" s="280">
        <f>'Summary (2)'!$AF87</f>
        <v>10</v>
      </c>
      <c r="BV73" s="280">
        <f>'Summary (2)'!$AF87</f>
        <v>10</v>
      </c>
      <c r="BW73" s="280">
        <f>'Summary (2)'!$AF87</f>
        <v>10</v>
      </c>
      <c r="BX73" s="280">
        <f>'Summary (2)'!$AF87</f>
        <v>10</v>
      </c>
      <c r="BY73" s="457">
        <f>'Summary (2)'!$AF87</f>
        <v>10</v>
      </c>
      <c r="BZ73" s="281">
        <f>'Summary (2)'!$AF87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212</v>
      </c>
      <c r="B74" s="720"/>
      <c r="C74" s="720"/>
      <c r="D74" s="720"/>
      <c r="E74" s="720"/>
      <c r="F74" s="720"/>
      <c r="G74" s="720"/>
      <c r="H74" s="720"/>
      <c r="I74" s="282">
        <f>'Summary (2)'!$E88</f>
        <v>45323</v>
      </c>
      <c r="J74" s="109">
        <f>'Summary (2)'!$E88</f>
        <v>45323</v>
      </c>
      <c r="K74" s="109">
        <f>'Summary (2)'!$E88</f>
        <v>45323</v>
      </c>
      <c r="L74" s="109">
        <f>'Summary (2)'!$E88</f>
        <v>45323</v>
      </c>
      <c r="M74" s="109">
        <f>'Summary (2)'!$E88</f>
        <v>45323</v>
      </c>
      <c r="N74" s="458">
        <f>'Summary (2)'!$E88</f>
        <v>45323</v>
      </c>
      <c r="O74" s="283">
        <f>'Summary (2)'!$E88</f>
        <v>45323</v>
      </c>
      <c r="P74" s="282">
        <f>'Summary (2)'!$H88</f>
        <v>45689</v>
      </c>
      <c r="Q74" s="109">
        <f>'Summary (2)'!$H88</f>
        <v>45689</v>
      </c>
      <c r="R74" s="109">
        <f>'Summary (2)'!$H88</f>
        <v>45689</v>
      </c>
      <c r="S74" s="109">
        <f>'Summary (2)'!$H88</f>
        <v>45689</v>
      </c>
      <c r="T74" s="109">
        <f>'Summary (2)'!$H88</f>
        <v>45689</v>
      </c>
      <c r="U74" s="458">
        <f>'Summary (2)'!$H88</f>
        <v>45689</v>
      </c>
      <c r="V74" s="283">
        <f>'Summary (2)'!$H88</f>
        <v>45689</v>
      </c>
      <c r="W74" s="282">
        <f>'Summary (2)'!$K88</f>
        <v>46054</v>
      </c>
      <c r="X74" s="109">
        <f>'Summary (2)'!$K88</f>
        <v>46054</v>
      </c>
      <c r="Y74" s="109">
        <f>'Summary (2)'!$K88</f>
        <v>46054</v>
      </c>
      <c r="Z74" s="109">
        <f>'Summary (2)'!$K88</f>
        <v>46054</v>
      </c>
      <c r="AA74" s="109">
        <f>'Summary (2)'!$K88</f>
        <v>46054</v>
      </c>
      <c r="AB74" s="458">
        <f>'Summary (2)'!$K88</f>
        <v>46054</v>
      </c>
      <c r="AC74" s="283">
        <f>'Summary (2)'!$K88</f>
        <v>46054</v>
      </c>
      <c r="AD74" s="282">
        <f>'Summary (2)'!$N88</f>
        <v>46419</v>
      </c>
      <c r="AE74" s="109">
        <f>'Summary (2)'!$N88</f>
        <v>46419</v>
      </c>
      <c r="AF74" s="109">
        <f>'Summary (2)'!$N88</f>
        <v>46419</v>
      </c>
      <c r="AG74" s="109">
        <f>'Summary (2)'!$N88</f>
        <v>46419</v>
      </c>
      <c r="AH74" s="109">
        <f>'Summary (2)'!$N88</f>
        <v>46419</v>
      </c>
      <c r="AI74" s="458">
        <f>'Summary (2)'!$N88</f>
        <v>46419</v>
      </c>
      <c r="AJ74" s="283">
        <f>'Summary (2)'!$N88</f>
        <v>46419</v>
      </c>
      <c r="AK74" s="282">
        <f>'Summary (2)'!$Q88</f>
        <v>46784</v>
      </c>
      <c r="AL74" s="109">
        <f>'Summary (2)'!$Q88</f>
        <v>46784</v>
      </c>
      <c r="AM74" s="109">
        <f>'Summary (2)'!$Q88</f>
        <v>46784</v>
      </c>
      <c r="AN74" s="109">
        <f>'Summary (2)'!$Q88</f>
        <v>46784</v>
      </c>
      <c r="AO74" s="109">
        <f>'Summary (2)'!$Q88</f>
        <v>46784</v>
      </c>
      <c r="AP74" s="458">
        <f>'Summary (2)'!$Q88</f>
        <v>46784</v>
      </c>
      <c r="AQ74" s="283">
        <f>'Summary (2)'!$Q88</f>
        <v>46784</v>
      </c>
      <c r="AR74" s="282">
        <f>'Summary (2)'!$T88</f>
        <v>47150</v>
      </c>
      <c r="AS74" s="109">
        <f>'Summary (2)'!$T88</f>
        <v>47150</v>
      </c>
      <c r="AT74" s="109">
        <f>'Summary (2)'!$T88</f>
        <v>47150</v>
      </c>
      <c r="AU74" s="109">
        <f>'Summary (2)'!$T88</f>
        <v>47150</v>
      </c>
      <c r="AV74" s="109">
        <f>'Summary (2)'!$T88</f>
        <v>47150</v>
      </c>
      <c r="AW74" s="458">
        <f>'Summary (2)'!$T88</f>
        <v>47150</v>
      </c>
      <c r="AX74" s="283">
        <f>'Summary (2)'!$T88</f>
        <v>47150</v>
      </c>
      <c r="AY74" s="282">
        <f>'Summary (2)'!$W88</f>
        <v>47515</v>
      </c>
      <c r="AZ74" s="109">
        <f>'Summary (2)'!$W88</f>
        <v>47515</v>
      </c>
      <c r="BA74" s="109">
        <f>'Summary (2)'!$W88</f>
        <v>47515</v>
      </c>
      <c r="BB74" s="109">
        <f>'Summary (2)'!$W88</f>
        <v>47515</v>
      </c>
      <c r="BC74" s="109">
        <f>'Summary (2)'!$W88</f>
        <v>47515</v>
      </c>
      <c r="BD74" s="458">
        <f>'Summary (2)'!$W88</f>
        <v>47515</v>
      </c>
      <c r="BE74" s="283">
        <f>'Summary (2)'!$W88</f>
        <v>47515</v>
      </c>
      <c r="BF74" s="282">
        <f>'Summary (2)'!$Z88</f>
        <v>47880</v>
      </c>
      <c r="BG74" s="109">
        <f>'Summary (2)'!$Z88</f>
        <v>47880</v>
      </c>
      <c r="BH74" s="109">
        <f>'Summary (2)'!$Z88</f>
        <v>47880</v>
      </c>
      <c r="BI74" s="109">
        <f>'Summary (2)'!$Z88</f>
        <v>47880</v>
      </c>
      <c r="BJ74" s="109">
        <f>'Summary (2)'!$Z88</f>
        <v>47880</v>
      </c>
      <c r="BK74" s="458">
        <f>'Summary (2)'!$Z88</f>
        <v>47880</v>
      </c>
      <c r="BL74" s="283">
        <f>'Summary (2)'!$Z88</f>
        <v>47880</v>
      </c>
      <c r="BM74" s="282">
        <f>'Summary (2)'!$AC88</f>
        <v>48245</v>
      </c>
      <c r="BN74" s="109">
        <f>'Summary (2)'!$AC88</f>
        <v>48245</v>
      </c>
      <c r="BO74" s="109">
        <f>'Summary (2)'!$AC88</f>
        <v>48245</v>
      </c>
      <c r="BP74" s="109">
        <f>'Summary (2)'!$AC88</f>
        <v>48245</v>
      </c>
      <c r="BQ74" s="109">
        <f>'Summary (2)'!$AC88</f>
        <v>48245</v>
      </c>
      <c r="BR74" s="458">
        <f>'Summary (2)'!$AC88</f>
        <v>48245</v>
      </c>
      <c r="BS74" s="283">
        <f>'Summary (2)'!$AC88</f>
        <v>48245</v>
      </c>
      <c r="BT74" s="282">
        <f>'Summary (2)'!$AF88</f>
        <v>48611</v>
      </c>
      <c r="BU74" s="109">
        <f>'Summary (2)'!$AF88</f>
        <v>48611</v>
      </c>
      <c r="BV74" s="109">
        <f>'Summary (2)'!$AF88</f>
        <v>48611</v>
      </c>
      <c r="BW74" s="109">
        <f>'Summary (2)'!$AF88</f>
        <v>48611</v>
      </c>
      <c r="BX74" s="109">
        <f>'Summary (2)'!$AF88</f>
        <v>48611</v>
      </c>
      <c r="BY74" s="458">
        <f>'Summary (2)'!$AF88</f>
        <v>48611</v>
      </c>
      <c r="BZ74" s="283">
        <f>'Summary (2)'!$AF88</f>
        <v>48611</v>
      </c>
      <c r="CA74" s="109">
        <f>'Summary (2)'!AI88</f>
        <v>45323</v>
      </c>
      <c r="CB74" s="109">
        <f>'Summary (2)'!AJ88</f>
        <v>45323</v>
      </c>
      <c r="CC74" s="109">
        <f>'Summary (2)'!AK88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213</v>
      </c>
      <c r="B75" s="720"/>
      <c r="C75" s="720"/>
      <c r="D75" s="720"/>
      <c r="E75" s="720"/>
      <c r="F75" s="720"/>
      <c r="G75" s="720"/>
      <c r="H75" s="720"/>
      <c r="I75" s="282">
        <f>'Summary (2)'!$E89</f>
        <v>45688</v>
      </c>
      <c r="J75" s="109">
        <f>'Summary (2)'!$E89</f>
        <v>45688</v>
      </c>
      <c r="K75" s="109">
        <f>'Summary (2)'!$E89</f>
        <v>45688</v>
      </c>
      <c r="L75" s="109">
        <f>'Summary (2)'!$E89</f>
        <v>45688</v>
      </c>
      <c r="M75" s="109">
        <f>'Summary (2)'!$E89</f>
        <v>45688</v>
      </c>
      <c r="N75" s="458">
        <f>'Summary (2)'!$E89</f>
        <v>45688</v>
      </c>
      <c r="O75" s="283">
        <f>'Summary (2)'!$E89</f>
        <v>45688</v>
      </c>
      <c r="P75" s="282">
        <f>'Summary (2)'!$H89</f>
        <v>46053</v>
      </c>
      <c r="Q75" s="109">
        <f>'Summary (2)'!$H89</f>
        <v>46053</v>
      </c>
      <c r="R75" s="109">
        <f>'Summary (2)'!$H89</f>
        <v>46053</v>
      </c>
      <c r="S75" s="109">
        <f>'Summary (2)'!$H89</f>
        <v>46053</v>
      </c>
      <c r="T75" s="109">
        <f>'Summary (2)'!$H89</f>
        <v>46053</v>
      </c>
      <c r="U75" s="458">
        <f>'Summary (2)'!$H89</f>
        <v>46053</v>
      </c>
      <c r="V75" s="283">
        <f>'Summary (2)'!$H89</f>
        <v>46053</v>
      </c>
      <c r="W75" s="282">
        <f>'Summary (2)'!$K89</f>
        <v>46418</v>
      </c>
      <c r="X75" s="109">
        <f>'Summary (2)'!$K89</f>
        <v>46418</v>
      </c>
      <c r="Y75" s="109">
        <f>'Summary (2)'!$K89</f>
        <v>46418</v>
      </c>
      <c r="Z75" s="109">
        <f>'Summary (2)'!$K89</f>
        <v>46418</v>
      </c>
      <c r="AA75" s="109">
        <f>'Summary (2)'!$K89</f>
        <v>46418</v>
      </c>
      <c r="AB75" s="458">
        <f>'Summary (2)'!$K89</f>
        <v>46418</v>
      </c>
      <c r="AC75" s="283">
        <f>'Summary (2)'!$K89</f>
        <v>46418</v>
      </c>
      <c r="AD75" s="282">
        <f>'Summary (2)'!$N89</f>
        <v>46783</v>
      </c>
      <c r="AE75" s="109">
        <f>'Summary (2)'!$N89</f>
        <v>46783</v>
      </c>
      <c r="AF75" s="109">
        <f>'Summary (2)'!$N89</f>
        <v>46783</v>
      </c>
      <c r="AG75" s="109">
        <f>'Summary (2)'!$N89</f>
        <v>46783</v>
      </c>
      <c r="AH75" s="109">
        <f>'Summary (2)'!$N89</f>
        <v>46783</v>
      </c>
      <c r="AI75" s="458">
        <f>'Summary (2)'!$N89</f>
        <v>46783</v>
      </c>
      <c r="AJ75" s="283">
        <f>'Summary (2)'!$N89</f>
        <v>46783</v>
      </c>
      <c r="AK75" s="282">
        <f>'Summary (2)'!$Q89</f>
        <v>47149</v>
      </c>
      <c r="AL75" s="109">
        <f>'Summary (2)'!$Q89</f>
        <v>47149</v>
      </c>
      <c r="AM75" s="109">
        <f>'Summary (2)'!$Q89</f>
        <v>47149</v>
      </c>
      <c r="AN75" s="109">
        <f>'Summary (2)'!$Q89</f>
        <v>47149</v>
      </c>
      <c r="AO75" s="109">
        <f>'Summary (2)'!$Q89</f>
        <v>47149</v>
      </c>
      <c r="AP75" s="458">
        <f>'Summary (2)'!$Q89</f>
        <v>47149</v>
      </c>
      <c r="AQ75" s="283">
        <f>'Summary (2)'!$Q89</f>
        <v>47149</v>
      </c>
      <c r="AR75" s="282">
        <f>'Summary (2)'!$T89</f>
        <v>47514</v>
      </c>
      <c r="AS75" s="109">
        <f>'Summary (2)'!$T89</f>
        <v>47514</v>
      </c>
      <c r="AT75" s="109">
        <f>'Summary (2)'!$T89</f>
        <v>47514</v>
      </c>
      <c r="AU75" s="109">
        <f>'Summary (2)'!$T89</f>
        <v>47514</v>
      </c>
      <c r="AV75" s="109">
        <f>'Summary (2)'!$T89</f>
        <v>47514</v>
      </c>
      <c r="AW75" s="458">
        <f>'Summary (2)'!$T89</f>
        <v>47514</v>
      </c>
      <c r="AX75" s="283">
        <f>'Summary (2)'!$T89</f>
        <v>47514</v>
      </c>
      <c r="AY75" s="282">
        <f>'Summary (2)'!$W89</f>
        <v>47879</v>
      </c>
      <c r="AZ75" s="109">
        <f>'Summary (2)'!$W89</f>
        <v>47879</v>
      </c>
      <c r="BA75" s="109">
        <f>'Summary (2)'!$W89</f>
        <v>47879</v>
      </c>
      <c r="BB75" s="109">
        <f>'Summary (2)'!$W89</f>
        <v>47879</v>
      </c>
      <c r="BC75" s="109">
        <f>'Summary (2)'!$W89</f>
        <v>47879</v>
      </c>
      <c r="BD75" s="458">
        <f>'Summary (2)'!$W89</f>
        <v>47879</v>
      </c>
      <c r="BE75" s="283">
        <f>'Summary (2)'!$W89</f>
        <v>47879</v>
      </c>
      <c r="BF75" s="282">
        <f>'Summary (2)'!$Z89</f>
        <v>48244</v>
      </c>
      <c r="BG75" s="109">
        <f>'Summary (2)'!$Z89</f>
        <v>48244</v>
      </c>
      <c r="BH75" s="109">
        <f>'Summary (2)'!$Z89</f>
        <v>48244</v>
      </c>
      <c r="BI75" s="109">
        <f>'Summary (2)'!$Z89</f>
        <v>48244</v>
      </c>
      <c r="BJ75" s="109">
        <f>'Summary (2)'!$Z89</f>
        <v>48244</v>
      </c>
      <c r="BK75" s="458">
        <f>'Summary (2)'!$Z89</f>
        <v>48244</v>
      </c>
      <c r="BL75" s="283">
        <f>'Summary (2)'!$Z89</f>
        <v>48244</v>
      </c>
      <c r="BM75" s="282">
        <f>'Summary (2)'!$AC89</f>
        <v>48610</v>
      </c>
      <c r="BN75" s="109">
        <f>'Summary (2)'!$AC89</f>
        <v>48610</v>
      </c>
      <c r="BO75" s="109">
        <f>'Summary (2)'!$AC89</f>
        <v>48610</v>
      </c>
      <c r="BP75" s="109">
        <f>'Summary (2)'!$AC89</f>
        <v>48610</v>
      </c>
      <c r="BQ75" s="109">
        <f>'Summary (2)'!$AC89</f>
        <v>48610</v>
      </c>
      <c r="BR75" s="458">
        <f>'Summary (2)'!$AC89</f>
        <v>48610</v>
      </c>
      <c r="BS75" s="283">
        <f>'Summary (2)'!$AC89</f>
        <v>48610</v>
      </c>
      <c r="BT75" s="282">
        <f>'Summary (2)'!$AF89</f>
        <v>48975</v>
      </c>
      <c r="BU75" s="109">
        <f>'Summary (2)'!$AF89</f>
        <v>48975</v>
      </c>
      <c r="BV75" s="109">
        <f>'Summary (2)'!$AF89</f>
        <v>48975</v>
      </c>
      <c r="BW75" s="109">
        <f>'Summary (2)'!$AF89</f>
        <v>48975</v>
      </c>
      <c r="BX75" s="109">
        <f>'Summary (2)'!$AF89</f>
        <v>48975</v>
      </c>
      <c r="BY75" s="458">
        <f>'Summary (2)'!$AF89</f>
        <v>48975</v>
      </c>
      <c r="BZ75" s="283">
        <f>'Summary (2)'!$AF89</f>
        <v>48975</v>
      </c>
      <c r="CA75" s="109">
        <f>'Summary (2)'!AI89</f>
        <v>45688</v>
      </c>
      <c r="CB75" s="109">
        <f>'Summary (2)'!AJ89</f>
        <v>45688</v>
      </c>
      <c r="CC75" s="109">
        <f>'Summary (2)'!AK89</f>
        <v>45688</v>
      </c>
    </row>
    <row r="76" spans="1:118" s="103" customFormat="1">
      <c r="A76" s="719" t="s">
        <v>204</v>
      </c>
      <c r="B76" s="719"/>
      <c r="C76" s="719"/>
      <c r="D76" s="719"/>
      <c r="E76" s="719"/>
      <c r="F76" s="719"/>
      <c r="G76" s="719"/>
      <c r="H76" s="719"/>
      <c r="I76" s="282">
        <f>'Summary (2)'!$E90</f>
        <v>0</v>
      </c>
      <c r="J76" s="109">
        <f>'Summary (2)'!$E90</f>
        <v>0</v>
      </c>
      <c r="K76" s="109">
        <f>'Summary (2)'!$E90</f>
        <v>0</v>
      </c>
      <c r="L76" s="109">
        <f>'Summary (2)'!$E90</f>
        <v>0</v>
      </c>
      <c r="M76" s="109">
        <f>'Summary (2)'!$E90</f>
        <v>0</v>
      </c>
      <c r="N76" s="458">
        <f>'Summary (2)'!$E90</f>
        <v>0</v>
      </c>
      <c r="O76" s="283">
        <f>'Summary (2)'!$E90</f>
        <v>0</v>
      </c>
      <c r="P76" s="282">
        <f>'Summary (2)'!$H90</f>
        <v>0</v>
      </c>
      <c r="Q76" s="109">
        <f>'Summary (2)'!$H90</f>
        <v>0</v>
      </c>
      <c r="R76" s="109">
        <f>'Summary (2)'!$H90</f>
        <v>0</v>
      </c>
      <c r="S76" s="109">
        <f>'Summary (2)'!$H90</f>
        <v>0</v>
      </c>
      <c r="T76" s="109">
        <f>'Summary (2)'!$H90</f>
        <v>0</v>
      </c>
      <c r="U76" s="458">
        <f>'Summary (2)'!$H90</f>
        <v>0</v>
      </c>
      <c r="V76" s="283">
        <f>'Summary (2)'!$H90</f>
        <v>0</v>
      </c>
      <c r="W76" s="282">
        <f>'Summary (2)'!$K90</f>
        <v>0</v>
      </c>
      <c r="X76" s="109">
        <f>'Summary (2)'!$K90</f>
        <v>0</v>
      </c>
      <c r="Y76" s="109">
        <f>'Summary (2)'!$K90</f>
        <v>0</v>
      </c>
      <c r="Z76" s="109">
        <f>'Summary (2)'!$K90</f>
        <v>0</v>
      </c>
      <c r="AA76" s="109">
        <f>'Summary (2)'!$K90</f>
        <v>0</v>
      </c>
      <c r="AB76" s="458">
        <f>'Summary (2)'!$K90</f>
        <v>0</v>
      </c>
      <c r="AC76" s="283">
        <f>'Summary (2)'!$K90</f>
        <v>0</v>
      </c>
      <c r="AD76" s="282">
        <f>'Summary (2)'!$N90</f>
        <v>0</v>
      </c>
      <c r="AE76" s="109">
        <f>'Summary (2)'!$N90</f>
        <v>0</v>
      </c>
      <c r="AF76" s="109">
        <f>'Summary (2)'!$N90</f>
        <v>0</v>
      </c>
      <c r="AG76" s="109">
        <f>'Summary (2)'!$N90</f>
        <v>0</v>
      </c>
      <c r="AH76" s="109">
        <f>'Summary (2)'!$N90</f>
        <v>0</v>
      </c>
      <c r="AI76" s="458">
        <f>'Summary (2)'!$N90</f>
        <v>0</v>
      </c>
      <c r="AJ76" s="283">
        <f>'Summary (2)'!$N90</f>
        <v>0</v>
      </c>
      <c r="AK76" s="282">
        <f>'Summary (2)'!$Q90</f>
        <v>0</v>
      </c>
      <c r="AL76" s="109">
        <f>'Summary (2)'!$Q90</f>
        <v>0</v>
      </c>
      <c r="AM76" s="109">
        <f>'Summary (2)'!$Q90</f>
        <v>0</v>
      </c>
      <c r="AN76" s="109">
        <f>'Summary (2)'!$Q90</f>
        <v>0</v>
      </c>
      <c r="AO76" s="109">
        <f>'Summary (2)'!$Q90</f>
        <v>0</v>
      </c>
      <c r="AP76" s="458">
        <f>'Summary (2)'!$Q90</f>
        <v>0</v>
      </c>
      <c r="AQ76" s="283">
        <f>'Summary (2)'!$Q90</f>
        <v>0</v>
      </c>
      <c r="AR76" s="282">
        <f>'Summary (2)'!$T90</f>
        <v>0</v>
      </c>
      <c r="AS76" s="109">
        <f>'Summary (2)'!$T90</f>
        <v>0</v>
      </c>
      <c r="AT76" s="109">
        <f>'Summary (2)'!$T90</f>
        <v>0</v>
      </c>
      <c r="AU76" s="109">
        <f>'Summary (2)'!$T90</f>
        <v>0</v>
      </c>
      <c r="AV76" s="109">
        <f>'Summary (2)'!$T90</f>
        <v>0</v>
      </c>
      <c r="AW76" s="458">
        <f>'Summary (2)'!$T90</f>
        <v>0</v>
      </c>
      <c r="AX76" s="283">
        <f>'Summary (2)'!$T90</f>
        <v>0</v>
      </c>
      <c r="AY76" s="282">
        <f>'Summary (2)'!$W90</f>
        <v>0</v>
      </c>
      <c r="AZ76" s="109">
        <f>'Summary (2)'!$W90</f>
        <v>0</v>
      </c>
      <c r="BA76" s="109">
        <f>'Summary (2)'!$W90</f>
        <v>0</v>
      </c>
      <c r="BB76" s="109">
        <f>'Summary (2)'!$W90</f>
        <v>0</v>
      </c>
      <c r="BC76" s="109">
        <f>'Summary (2)'!$W90</f>
        <v>0</v>
      </c>
      <c r="BD76" s="458">
        <f>'Summary (2)'!$W90</f>
        <v>0</v>
      </c>
      <c r="BE76" s="283">
        <f>'Summary (2)'!$W90</f>
        <v>0</v>
      </c>
      <c r="BF76" s="282">
        <f>'Summary (2)'!$Z90</f>
        <v>0</v>
      </c>
      <c r="BG76" s="109">
        <f>'Summary (2)'!$Z90</f>
        <v>0</v>
      </c>
      <c r="BH76" s="109">
        <f>'Summary (2)'!$Z90</f>
        <v>0</v>
      </c>
      <c r="BI76" s="109">
        <f>'Summary (2)'!$Z90</f>
        <v>0</v>
      </c>
      <c r="BJ76" s="109">
        <f>'Summary (2)'!$Z90</f>
        <v>0</v>
      </c>
      <c r="BK76" s="458">
        <f>'Summary (2)'!$Z90</f>
        <v>0</v>
      </c>
      <c r="BL76" s="283">
        <f>'Summary (2)'!$Z90</f>
        <v>0</v>
      </c>
      <c r="BM76" s="282">
        <f>'Summary (2)'!$AC90</f>
        <v>0</v>
      </c>
      <c r="BN76" s="109">
        <f>'Summary (2)'!$AC90</f>
        <v>0</v>
      </c>
      <c r="BO76" s="109">
        <f>'Summary (2)'!$AC90</f>
        <v>0</v>
      </c>
      <c r="BP76" s="109">
        <f>'Summary (2)'!$AC90</f>
        <v>0</v>
      </c>
      <c r="BQ76" s="109">
        <f>'Summary (2)'!$AC90</f>
        <v>0</v>
      </c>
      <c r="BR76" s="458">
        <f>'Summary (2)'!$AC90</f>
        <v>0</v>
      </c>
      <c r="BS76" s="283">
        <f>'Summary (2)'!$AC90</f>
        <v>0</v>
      </c>
      <c r="BT76" s="282">
        <f>'Summary (2)'!$AF90</f>
        <v>0</v>
      </c>
      <c r="BU76" s="109">
        <f>'Summary (2)'!$AF90</f>
        <v>0</v>
      </c>
      <c r="BV76" s="109">
        <f>'Summary (2)'!$AF90</f>
        <v>0</v>
      </c>
      <c r="BW76" s="109">
        <f>'Summary (2)'!$AF90</f>
        <v>0</v>
      </c>
      <c r="BX76" s="109">
        <f>'Summary (2)'!$AF90</f>
        <v>0</v>
      </c>
      <c r="BY76" s="458">
        <f>'Summary (2)'!$AF90</f>
        <v>0</v>
      </c>
      <c r="BZ76" s="283">
        <f>'Summary (2)'!$AF90</f>
        <v>0</v>
      </c>
      <c r="CA76" s="109">
        <f>'Summary (2)'!AI90</f>
        <v>0</v>
      </c>
      <c r="CB76" s="109">
        <f>'Summary (2)'!AJ90</f>
        <v>0</v>
      </c>
      <c r="CC76" s="109">
        <f>'Summary (2)'!AK90</f>
        <v>0</v>
      </c>
    </row>
    <row r="77" spans="1:118" s="103" customFormat="1" ht="16.5" thickBot="1">
      <c r="A77" s="721" t="s">
        <v>214</v>
      </c>
      <c r="B77" s="721"/>
      <c r="C77" s="721"/>
      <c r="D77" s="721"/>
      <c r="E77" s="721"/>
      <c r="F77" s="721"/>
      <c r="G77" s="721"/>
      <c r="H77" s="721"/>
      <c r="I77" s="284">
        <f>'Summary (2)'!$E91</f>
        <v>0</v>
      </c>
      <c r="J77" s="285">
        <f>'Summary (2)'!$E91</f>
        <v>0</v>
      </c>
      <c r="K77" s="285">
        <f>'Summary (2)'!$E91</f>
        <v>0</v>
      </c>
      <c r="L77" s="285">
        <f>'Summary (2)'!$E91</f>
        <v>0</v>
      </c>
      <c r="M77" s="285">
        <f>'Summary (2)'!$E91</f>
        <v>0</v>
      </c>
      <c r="N77" s="459">
        <f>'Summary (2)'!$E91</f>
        <v>0</v>
      </c>
      <c r="O77" s="286">
        <f>'Summary (2)'!$E91</f>
        <v>0</v>
      </c>
      <c r="P77" s="284">
        <f>'Summary (2)'!$H91</f>
        <v>0</v>
      </c>
      <c r="Q77" s="285">
        <f>'Summary (2)'!$H91</f>
        <v>0</v>
      </c>
      <c r="R77" s="285">
        <f>'Summary (2)'!$H91</f>
        <v>0</v>
      </c>
      <c r="S77" s="285">
        <f>'Summary (2)'!$H91</f>
        <v>0</v>
      </c>
      <c r="T77" s="285">
        <f>'Summary (2)'!$H91</f>
        <v>0</v>
      </c>
      <c r="U77" s="459">
        <f>'Summary (2)'!$H91</f>
        <v>0</v>
      </c>
      <c r="V77" s="286">
        <f>'Summary (2)'!$H91</f>
        <v>0</v>
      </c>
      <c r="W77" s="284">
        <f>'Summary (2)'!$K91</f>
        <v>0</v>
      </c>
      <c r="X77" s="285">
        <f>'Summary (2)'!$K91</f>
        <v>0</v>
      </c>
      <c r="Y77" s="285">
        <f>'Summary (2)'!$K91</f>
        <v>0</v>
      </c>
      <c r="Z77" s="285">
        <f>'Summary (2)'!$K91</f>
        <v>0</v>
      </c>
      <c r="AA77" s="285">
        <f>'Summary (2)'!$K91</f>
        <v>0</v>
      </c>
      <c r="AB77" s="459">
        <f>'Summary (2)'!$K91</f>
        <v>0</v>
      </c>
      <c r="AC77" s="286">
        <f>'Summary (2)'!$K91</f>
        <v>0</v>
      </c>
      <c r="AD77" s="284">
        <f>'Summary (2)'!$N91</f>
        <v>0</v>
      </c>
      <c r="AE77" s="285">
        <f>'Summary (2)'!$N91</f>
        <v>0</v>
      </c>
      <c r="AF77" s="285">
        <f>'Summary (2)'!$N91</f>
        <v>0</v>
      </c>
      <c r="AG77" s="285">
        <f>'Summary (2)'!$N91</f>
        <v>0</v>
      </c>
      <c r="AH77" s="285">
        <f>'Summary (2)'!$N91</f>
        <v>0</v>
      </c>
      <c r="AI77" s="459">
        <f>'Summary (2)'!$N91</f>
        <v>0</v>
      </c>
      <c r="AJ77" s="286">
        <f>'Summary (2)'!$N91</f>
        <v>0</v>
      </c>
      <c r="AK77" s="284">
        <f>'Summary (2)'!$Q91</f>
        <v>0</v>
      </c>
      <c r="AL77" s="285">
        <f>'Summary (2)'!$Q91</f>
        <v>0</v>
      </c>
      <c r="AM77" s="285">
        <f>'Summary (2)'!$Q91</f>
        <v>0</v>
      </c>
      <c r="AN77" s="285">
        <f>'Summary (2)'!$Q91</f>
        <v>0</v>
      </c>
      <c r="AO77" s="285">
        <f>'Summary (2)'!$Q91</f>
        <v>0</v>
      </c>
      <c r="AP77" s="459">
        <f>'Summary (2)'!$Q91</f>
        <v>0</v>
      </c>
      <c r="AQ77" s="286">
        <f>'Summary (2)'!$Q91</f>
        <v>0</v>
      </c>
      <c r="AR77" s="284">
        <f>'Summary (2)'!$T91</f>
        <v>0</v>
      </c>
      <c r="AS77" s="285">
        <f>'Summary (2)'!$T91</f>
        <v>0</v>
      </c>
      <c r="AT77" s="285">
        <f>'Summary (2)'!$T91</f>
        <v>0</v>
      </c>
      <c r="AU77" s="285">
        <f>'Summary (2)'!$T91</f>
        <v>0</v>
      </c>
      <c r="AV77" s="285">
        <f>'Summary (2)'!$T91</f>
        <v>0</v>
      </c>
      <c r="AW77" s="459">
        <f>'Summary (2)'!$T91</f>
        <v>0</v>
      </c>
      <c r="AX77" s="286">
        <f>'Summary (2)'!$T91</f>
        <v>0</v>
      </c>
      <c r="AY77" s="284">
        <f>'Summary (2)'!$W91</f>
        <v>0</v>
      </c>
      <c r="AZ77" s="285">
        <f>'Summary (2)'!$W91</f>
        <v>0</v>
      </c>
      <c r="BA77" s="285">
        <f>'Summary (2)'!$W91</f>
        <v>0</v>
      </c>
      <c r="BB77" s="285">
        <f>'Summary (2)'!$W91</f>
        <v>0</v>
      </c>
      <c r="BC77" s="285">
        <f>'Summary (2)'!$W91</f>
        <v>0</v>
      </c>
      <c r="BD77" s="459">
        <f>'Summary (2)'!$W91</f>
        <v>0</v>
      </c>
      <c r="BE77" s="286">
        <f>'Summary (2)'!$W91</f>
        <v>0</v>
      </c>
      <c r="BF77" s="284">
        <f>'Summary (2)'!$Z91</f>
        <v>0</v>
      </c>
      <c r="BG77" s="285">
        <f>'Summary (2)'!$Z91</f>
        <v>0</v>
      </c>
      <c r="BH77" s="285">
        <f>'Summary (2)'!$Z91</f>
        <v>0</v>
      </c>
      <c r="BI77" s="285">
        <f>'Summary (2)'!$Z91</f>
        <v>0</v>
      </c>
      <c r="BJ77" s="285">
        <f>'Summary (2)'!$Z91</f>
        <v>0</v>
      </c>
      <c r="BK77" s="459">
        <f>'Summary (2)'!$Z91</f>
        <v>0</v>
      </c>
      <c r="BL77" s="286">
        <f>'Summary (2)'!$Z91</f>
        <v>0</v>
      </c>
      <c r="BM77" s="284">
        <f>'Summary (2)'!$AC91</f>
        <v>0</v>
      </c>
      <c r="BN77" s="285">
        <f>'Summary (2)'!$AC91</f>
        <v>0</v>
      </c>
      <c r="BO77" s="285">
        <f>'Summary (2)'!$AC91</f>
        <v>0</v>
      </c>
      <c r="BP77" s="285">
        <f>'Summary (2)'!$AC91</f>
        <v>0</v>
      </c>
      <c r="BQ77" s="285">
        <f>'Summary (2)'!$AC91</f>
        <v>0</v>
      </c>
      <c r="BR77" s="459">
        <f>'Summary (2)'!$AC91</f>
        <v>0</v>
      </c>
      <c r="BS77" s="286">
        <f>'Summary (2)'!$AC91</f>
        <v>0</v>
      </c>
      <c r="BT77" s="284">
        <f>'Summary (2)'!$AF91</f>
        <v>0</v>
      </c>
      <c r="BU77" s="285">
        <f>'Summary (2)'!$AF91</f>
        <v>0</v>
      </c>
      <c r="BV77" s="285">
        <f>'Summary (2)'!$AF91</f>
        <v>0</v>
      </c>
      <c r="BW77" s="285">
        <f>'Summary (2)'!$AF91</f>
        <v>0</v>
      </c>
      <c r="BX77" s="285">
        <f>'Summary (2)'!$AF91</f>
        <v>0</v>
      </c>
      <c r="BY77" s="459">
        <f>'Summary (2)'!$AF91</f>
        <v>0</v>
      </c>
      <c r="BZ77" s="286">
        <f>'Summary (2)'!$AF91</f>
        <v>0</v>
      </c>
      <c r="CA77" s="265"/>
      <c r="CB77" s="265"/>
      <c r="CC77" s="266"/>
    </row>
    <row r="78" spans="1:118" s="410" customFormat="1">
      <c r="A78" s="778" t="s">
        <v>358</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B3:H3"/>
    <mergeCell ref="B4:H4"/>
    <mergeCell ref="C8:H8"/>
    <mergeCell ref="BT6:BV6"/>
    <mergeCell ref="I8:O8"/>
    <mergeCell ref="P8:V8"/>
    <mergeCell ref="W8:AC8"/>
    <mergeCell ref="AD8:AJ8"/>
    <mergeCell ref="B5:H5"/>
    <mergeCell ref="B6:H6"/>
    <mergeCell ref="B7:H7"/>
    <mergeCell ref="AR10:AS12"/>
    <mergeCell ref="CA9:CC9"/>
    <mergeCell ref="AK8:AQ8"/>
    <mergeCell ref="AR8:AX8"/>
    <mergeCell ref="AY8:BE8"/>
    <mergeCell ref="BF8:BL8"/>
    <mergeCell ref="BM8:BS8"/>
    <mergeCell ref="AR9:AX9"/>
    <mergeCell ref="AY9:BE9"/>
    <mergeCell ref="BF9:BL9"/>
    <mergeCell ref="BM9:BS9"/>
    <mergeCell ref="BT9:BZ9"/>
    <mergeCell ref="BT10:BU12"/>
    <mergeCell ref="BV10:BW12"/>
    <mergeCell ref="AT10:AU12"/>
    <mergeCell ref="AY10:AZ12"/>
    <mergeCell ref="BA10:BB12"/>
    <mergeCell ref="BF10:BG12"/>
    <mergeCell ref="BH10:BI12"/>
    <mergeCell ref="BM10:BN12"/>
    <mergeCell ref="BO10:BP12"/>
    <mergeCell ref="AD9:AJ9"/>
    <mergeCell ref="AK9:AQ9"/>
    <mergeCell ref="I57:L57"/>
    <mergeCell ref="P57:S57"/>
    <mergeCell ref="I10:J12"/>
    <mergeCell ref="K10:L12"/>
    <mergeCell ref="P10:Q12"/>
    <mergeCell ref="R10:S12"/>
    <mergeCell ref="I9:O9"/>
    <mergeCell ref="P9:V9"/>
    <mergeCell ref="W10:X12"/>
    <mergeCell ref="Y10:Z12"/>
    <mergeCell ref="W9:AC9"/>
    <mergeCell ref="AD57:AG57"/>
    <mergeCell ref="AK57:AN57"/>
    <mergeCell ref="AD10:AE12"/>
    <mergeCell ref="AF10:AG12"/>
    <mergeCell ref="AK10:AL12"/>
    <mergeCell ref="AM10:AN12"/>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R57:AU57"/>
    <mergeCell ref="AY57:BB57"/>
    <mergeCell ref="BF57:BI57"/>
    <mergeCell ref="A18:H18"/>
    <mergeCell ref="A19:H19"/>
    <mergeCell ref="A20:H20"/>
    <mergeCell ref="A21:H21"/>
    <mergeCell ref="A22:H22"/>
    <mergeCell ref="A9:H13"/>
    <mergeCell ref="A14:H14"/>
    <mergeCell ref="A15:H15"/>
    <mergeCell ref="A16:H16"/>
    <mergeCell ref="A17:H17"/>
    <mergeCell ref="A28:H28"/>
    <mergeCell ref="A29:H29"/>
    <mergeCell ref="A30:H30"/>
    <mergeCell ref="A31:H31"/>
    <mergeCell ref="A32:H32"/>
    <mergeCell ref="A23:H23"/>
    <mergeCell ref="A24:H24"/>
    <mergeCell ref="A25:H25"/>
    <mergeCell ref="A26:H26"/>
    <mergeCell ref="A27:H27"/>
    <mergeCell ref="A38:H38"/>
    <mergeCell ref="A39:H39"/>
    <mergeCell ref="A40:H40"/>
    <mergeCell ref="A41:H41"/>
    <mergeCell ref="A42:H42"/>
    <mergeCell ref="A33:H33"/>
    <mergeCell ref="A34:H34"/>
    <mergeCell ref="A35:H35"/>
    <mergeCell ref="A36:H36"/>
    <mergeCell ref="A37:H37"/>
    <mergeCell ref="A48:H48"/>
    <mergeCell ref="A49:H49"/>
    <mergeCell ref="A50:H50"/>
    <mergeCell ref="A51:H51"/>
    <mergeCell ref="A52:H52"/>
    <mergeCell ref="A43:H43"/>
    <mergeCell ref="A44:H44"/>
    <mergeCell ref="A45:H45"/>
    <mergeCell ref="A46:H46"/>
    <mergeCell ref="A47:H47"/>
    <mergeCell ref="A58:H58"/>
    <mergeCell ref="A59:H59"/>
    <mergeCell ref="A60:H60"/>
    <mergeCell ref="A61:H61"/>
    <mergeCell ref="A53:H53"/>
    <mergeCell ref="A54:H54"/>
    <mergeCell ref="A55:H55"/>
    <mergeCell ref="A56:H56"/>
    <mergeCell ref="A57:H57"/>
  </mergeCells>
  <conditionalFormatting sqref="I14:I56 P14:P56 W14:W56 AD14:AD56 AK14:AK56 AR14:AR56 AY14:AY56 BF14:BF56 BM14:BM56 BT14:BT56">
    <cfRule type="expression" dxfId="347" priority="12">
      <formula>AND(I14&gt;0,I14&lt;I$78)</formula>
    </cfRule>
  </conditionalFormatting>
  <conditionalFormatting sqref="I14:K56 P14:R56 W14:Y56 AD14:AF56 AK14:AM56 AR14:AT56 AY14:BA56 BF14:BH56 BM14:BO56 BT14:BV56">
    <cfRule type="expression" dxfId="346" priority="9">
      <formula>$A14=""</formula>
    </cfRule>
    <cfRule type="containsBlanks" dxfId="345" priority="11">
      <formula>LEN(TRIM(I14))=0</formula>
    </cfRule>
  </conditionalFormatting>
  <conditionalFormatting sqref="I58:BW61">
    <cfRule type="expression" dxfId="343" priority="8">
      <formula>I$76&gt;I$75</formula>
    </cfRule>
  </conditionalFormatting>
  <conditionalFormatting sqref="I14:BZ56 I57 M57:P57 W57 AD57 AK57 AR57 AY57 BF57 BM57 BT57 T57:V61 AA57:AC61 AH57:AJ61 AO57:AQ61 AV57:AX61 BC57:BE61 BJ57:BL61 BQ57:BS61 BX57:BZ61">
    <cfRule type="expression" dxfId="342" priority="6">
      <formula>I$76&gt;I$75</formula>
    </cfRule>
  </conditionalFormatting>
  <conditionalFormatting sqref="M59 O59 T59 V59 AA59 AC59 AH59 AJ59 AO59 AQ59 AV59 AX59 BC59 BE59 BJ59 BL59 BQ59 BS59 BX59 BZ59">
    <cfRule type="containsBlanks" dxfId="341" priority="10">
      <formula>LEN(TRIM(M59))=0</formula>
    </cfRule>
  </conditionalFormatting>
  <conditionalFormatting sqref="BX60">
    <cfRule type="expression" dxfId="339" priority="4">
      <formula>BX$76&gt;BX$75</formula>
    </cfRule>
  </conditionalFormatting>
  <conditionalFormatting sqref="BZ60">
    <cfRule type="expression" dxfId="336" priority="2">
      <formula>BZ$76&gt;BZ$75</formula>
    </cfRule>
  </conditionalFormatting>
  <dataValidations count="1">
    <dataValidation type="decimal" allowBlank="1" showInputMessage="1" showErrorMessage="1" error="Cannot exceed 100%" sqref="R14:R56 K14:K56 Y14:Y56 BO14:BO56 BV14:BV56 AM14:AM56 AT14:AT56 BA14:BA56 BH14:BH56" xr:uid="{B913B179-1D52-45B2-AD66-DD1019C6B4DB}">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4E4BA5CE-A190-4176-A8BB-A513E1B1F8A4}">
            <xm:f>I$73&gt;'○ Summary (1)'!$D$6</xm:f>
            <x14:dxf>
              <fill>
                <patternFill>
                  <bgColor theme="0" tint="-0.499984740745262"/>
                </patternFill>
              </fill>
            </x14:dxf>
          </x14:cfRule>
          <xm:sqref>I58:BW61</xm:sqref>
        </x14:conditionalFormatting>
        <x14:conditionalFormatting xmlns:xm="http://schemas.microsoft.com/office/excel/2006/main">
          <x14:cfRule type="expression" priority="3" id="{15D0E8D5-69F9-42EC-9B48-3ACD6C81185D}">
            <xm:f>BX$73&gt;'○ Summary (1)'!$D$6</xm:f>
            <x14:dxf>
              <fill>
                <patternFill>
                  <bgColor theme="0" tint="-0.499984740745262"/>
                </patternFill>
              </fill>
            </x14:dxf>
          </x14:cfRule>
          <xm:sqref>BX60</xm:sqref>
        </x14:conditionalFormatting>
        <x14:conditionalFormatting xmlns:xm="http://schemas.microsoft.com/office/excel/2006/main">
          <x14:cfRule type="expression" priority="5" id="{8FA0F7C0-9848-424F-A91B-92E6A0656573}">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1D848089-83D8-4D16-854E-854B001CAAC8}">
            <xm:f>BZ$73&gt;'○ Summary (1)'!$D$6</xm:f>
            <x14:dxf>
              <fill>
                <patternFill>
                  <bgColor theme="0" tint="-0.499984740745262"/>
                </patternFill>
              </fill>
            </x14:dxf>
          </x14:cfRule>
          <xm:sqref>BZ60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L125"/>
  <sheetViews>
    <sheetView showGridLines="0" showZeros="0" zoomScaleNormal="100" workbookViewId="0">
      <pane xSplit="1" ySplit="13" topLeftCell="B47"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(2)'!A1</f>
        <v>DEPARTMENT OF HOMELESSNESS AND SUPPORTIVE HOUSING</v>
      </c>
      <c r="B1" s="98"/>
      <c r="C1" s="98"/>
      <c r="D1" s="98"/>
      <c r="E1" s="98"/>
      <c r="F1" s="98"/>
      <c r="AH1" s="651"/>
    </row>
    <row r="2" spans="1:34" ht="15.75">
      <c r="A2" s="106" t="s">
        <v>281</v>
      </c>
      <c r="B2" s="106"/>
      <c r="C2" s="106"/>
      <c r="D2" s="100"/>
      <c r="E2" s="98"/>
      <c r="F2" s="101"/>
    </row>
    <row r="3" spans="1:34" ht="15" customHeight="1">
      <c r="A3" s="112" t="s">
        <v>204</v>
      </c>
      <c r="B3" s="1248">
        <f>'Summary (2)'!B3</f>
        <v>0</v>
      </c>
      <c r="C3" s="1248"/>
      <c r="D3" s="1248"/>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(2)'!A7</f>
        <v>Provider Name</v>
      </c>
      <c r="B4" s="1249">
        <f>'Summary (2)'!B7</f>
        <v>0</v>
      </c>
      <c r="C4" s="1249"/>
      <c r="D4" s="1249"/>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(2)'!A8</f>
        <v>Program</v>
      </c>
      <c r="B5" s="1249" t="str">
        <f>'Summary (2)'!B8</f>
        <v>RFP #141 - Shelter Transportation</v>
      </c>
      <c r="C5" s="1249"/>
      <c r="D5" s="1249"/>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(2)'!A9</f>
        <v>F$P Contract ID#</v>
      </c>
      <c r="B6" s="1250">
        <f>'Summary (2)'!B9</f>
        <v>0</v>
      </c>
      <c r="C6" s="1250"/>
      <c r="D6" s="1250"/>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262</v>
      </c>
      <c r="B7" s="1311">
        <f>'Summary (2)'!B12</f>
        <v>0</v>
      </c>
      <c r="C7" s="1311"/>
      <c r="D7" s="1311"/>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(2)'!F17</f>
        <v xml:space="preserve"> </v>
      </c>
      <c r="D8" s="60"/>
      <c r="E8" s="60"/>
      <c r="F8" s="60" t="str">
        <f>'Summary (2)'!I17</f>
        <v xml:space="preserve"> </v>
      </c>
      <c r="G8" s="60"/>
      <c r="H8" s="60"/>
      <c r="I8" s="60" t="str">
        <f>'Summary (2)'!L17</f>
        <v xml:space="preserve"> </v>
      </c>
      <c r="J8" s="60"/>
      <c r="K8" s="60"/>
      <c r="L8" s="60" t="str">
        <f>'Summary (2)'!O17</f>
        <v xml:space="preserve"> </v>
      </c>
      <c r="M8" s="60"/>
      <c r="N8" s="60"/>
      <c r="O8" s="60" t="str">
        <f>'Summary (2)'!R17</f>
        <v xml:space="preserve"> </v>
      </c>
      <c r="P8" s="60"/>
      <c r="Q8" s="60"/>
      <c r="R8" s="60" t="str">
        <f>'Summary (2)'!U17</f>
        <v xml:space="preserve"> </v>
      </c>
      <c r="S8" s="60"/>
      <c r="T8" s="60"/>
      <c r="U8" s="60" t="str">
        <f>'Summary (2)'!X17</f>
        <v xml:space="preserve"> </v>
      </c>
      <c r="V8" s="60"/>
      <c r="W8" s="60"/>
      <c r="X8" s="60" t="str">
        <f>'Summary (2)'!AA17</f>
        <v xml:space="preserve"> </v>
      </c>
      <c r="Y8" s="60"/>
      <c r="Z8" s="60"/>
      <c r="AA8" s="60" t="str">
        <f>'Summary (2)'!AD17</f>
        <v xml:space="preserve"> </v>
      </c>
      <c r="AB8" s="60"/>
      <c r="AC8" s="60"/>
      <c r="AD8" s="60" t="str">
        <f>'Summary (2)'!AG17</f>
        <v xml:space="preserve"> </v>
      </c>
    </row>
    <row r="9" spans="1:34" ht="24.75" customHeight="1">
      <c r="B9" s="1218" t="str">
        <f>'Summary (2)'!E18</f>
        <v>Year 1</v>
      </c>
      <c r="C9" s="1219"/>
      <c r="D9" s="1220"/>
      <c r="E9" s="1221" t="str">
        <f>'Summary (2)'!H18</f>
        <v>Year 2</v>
      </c>
      <c r="F9" s="1222"/>
      <c r="G9" s="1223"/>
      <c r="H9" s="1224" t="str">
        <f>'Summary (2)'!K18</f>
        <v>Year 3</v>
      </c>
      <c r="I9" s="1225"/>
      <c r="J9" s="1226"/>
      <c r="K9" s="1227" t="str">
        <f>'Summary (2)'!N18</f>
        <v>Year 4</v>
      </c>
      <c r="L9" s="1228"/>
      <c r="M9" s="1229"/>
      <c r="N9" s="1230" t="str">
        <f>'Summary (2)'!Q18</f>
        <v>Year 5</v>
      </c>
      <c r="O9" s="1231"/>
      <c r="P9" s="1232"/>
      <c r="Q9" s="1233" t="str">
        <f>'Summary (2)'!T18</f>
        <v>Year 6</v>
      </c>
      <c r="R9" s="1234"/>
      <c r="S9" s="1235"/>
      <c r="T9" s="1236" t="str">
        <f>'Summary (2)'!W18</f>
        <v>Year 7</v>
      </c>
      <c r="U9" s="1237"/>
      <c r="V9" s="1238"/>
      <c r="W9" s="1239" t="str">
        <f>'Summary (2)'!Z18</f>
        <v>Year 8</v>
      </c>
      <c r="X9" s="1240"/>
      <c r="Y9" s="1241"/>
      <c r="Z9" s="1242" t="str">
        <f>'Summary (2)'!AC18</f>
        <v>Year 9</v>
      </c>
      <c r="AA9" s="1243"/>
      <c r="AB9" s="1244"/>
      <c r="AC9" s="1245" t="str">
        <f>'Summary (2)'!AF18</f>
        <v>Year 10</v>
      </c>
      <c r="AD9" s="1246"/>
      <c r="AE9" s="1247"/>
      <c r="AF9" s="1215" t="s">
        <v>240</v>
      </c>
      <c r="AG9" s="1216"/>
      <c r="AH9" s="1217"/>
    </row>
    <row r="10" spans="1:34" s="22" customFormat="1" ht="27" customHeight="1">
      <c r="B10" s="791" t="str">
        <f>'Salary Detail (2)'!M10</f>
        <v>2/1/2024 - 1/31/2025</v>
      </c>
      <c r="C10" s="792" t="str">
        <f>'Salary Detail (2)'!N10</f>
        <v>2/1/2024 - 1/31/2025</v>
      </c>
      <c r="D10" s="793" t="str">
        <f>'Salary Detail (2)'!O10</f>
        <v>2/1/2024 - 1/31/2025</v>
      </c>
      <c r="E10" s="794" t="str">
        <f>'Salary Detail (2)'!T10</f>
        <v>N/A</v>
      </c>
      <c r="F10" s="795" t="str">
        <f>'Salary Detail (2)'!U10</f>
        <v>N/A</v>
      </c>
      <c r="G10" s="796" t="str">
        <f>'Salary Detail (2)'!V10</f>
        <v>N/A</v>
      </c>
      <c r="H10" s="797" t="str">
        <f>'Salary Detail (2)'!AA10</f>
        <v>N/A</v>
      </c>
      <c r="I10" s="798" t="str">
        <f>'Salary Detail (2)'!AB10</f>
        <v>N/A</v>
      </c>
      <c r="J10" s="799" t="str">
        <f>'Salary Detail (2)'!AC10</f>
        <v>N/A</v>
      </c>
      <c r="K10" s="800" t="str">
        <f>'Salary Detail (2)'!AH10</f>
        <v>N/A</v>
      </c>
      <c r="L10" s="801" t="str">
        <f>'Salary Detail (2)'!AI10</f>
        <v>N/A</v>
      </c>
      <c r="M10" s="802" t="str">
        <f>'Salary Detail (2)'!AJ10</f>
        <v>N/A</v>
      </c>
      <c r="N10" s="803" t="str">
        <f>'Salary Detail (2)'!AO10</f>
        <v>N/A</v>
      </c>
      <c r="O10" s="804" t="str">
        <f>'Salary Detail (2)'!AP10</f>
        <v>N/A</v>
      </c>
      <c r="P10" s="805" t="str">
        <f>'Salary Detail (2)'!AQ10</f>
        <v>N/A</v>
      </c>
      <c r="Q10" s="806" t="str">
        <f>'Salary Detail (2)'!AV10</f>
        <v>N/A</v>
      </c>
      <c r="R10" s="807" t="str">
        <f>'Salary Detail (2)'!AW10</f>
        <v>N/A</v>
      </c>
      <c r="S10" s="808" t="str">
        <f>'Salary Detail (2)'!AX10</f>
        <v>N/A</v>
      </c>
      <c r="T10" s="809" t="str">
        <f>'Salary Detail (2)'!BC10</f>
        <v>N/A</v>
      </c>
      <c r="U10" s="810" t="str">
        <f>'Salary Detail (2)'!BD10</f>
        <v>N/A</v>
      </c>
      <c r="V10" s="811" t="str">
        <f>'Salary Detail (2)'!BE10</f>
        <v>N/A</v>
      </c>
      <c r="W10" s="812" t="str">
        <f>'Salary Detail (2)'!BJ10</f>
        <v>N/A</v>
      </c>
      <c r="X10" s="813" t="str">
        <f>'Salary Detail (2)'!BK10</f>
        <v>N/A</v>
      </c>
      <c r="Y10" s="814" t="str">
        <f>'Salary Detail (2)'!BL10</f>
        <v>N/A</v>
      </c>
      <c r="Z10" s="815" t="str">
        <f>'Salary Detail (2)'!BQ10</f>
        <v>N/A</v>
      </c>
      <c r="AA10" s="816" t="str">
        <f>'Salary Detail (2)'!BR10</f>
        <v>N/A</v>
      </c>
      <c r="AB10" s="817" t="str">
        <f>'Salary Detail (2)'!BS10</f>
        <v>N/A</v>
      </c>
      <c r="AC10" s="818" t="str">
        <f>'Salary Detail (2)'!BX10</f>
        <v>N/A</v>
      </c>
      <c r="AD10" s="819" t="str">
        <f>'Salary Detail (2)'!BY10</f>
        <v>N/A</v>
      </c>
      <c r="AE10" s="820" t="str">
        <f>'Salary Detail (2)'!BZ10</f>
        <v>N/A</v>
      </c>
      <c r="AF10" s="821" t="str">
        <f>'Salary Detail (2)'!CA10</f>
        <v>2/1/2024 - 1/31/2025</v>
      </c>
      <c r="AG10" s="822" t="str">
        <f>'Salary Detail (2)'!CB10</f>
        <v>2/1/2024 - 1/31/2025</v>
      </c>
      <c r="AH10" s="832" t="str">
        <f>'Salary Detail (2)'!CC10</f>
        <v>2/1/2024 - 1/31/2025</v>
      </c>
    </row>
    <row r="11" spans="1:34" ht="19.5" customHeight="1">
      <c r="B11" s="823" t="str">
        <f>'Salary Detail (2)'!M11</f>
        <v>12 Months</v>
      </c>
      <c r="C11" s="842" t="str">
        <f>'Salary Detail (2)'!N11</f>
        <v>12 Months</v>
      </c>
      <c r="D11" s="843" t="str">
        <f>'Salary Detail (2)'!O11</f>
        <v>12 Months</v>
      </c>
      <c r="E11" s="826" t="str">
        <f>'Salary Detail (2)'!T11</f>
        <v>12 Months</v>
      </c>
      <c r="F11" s="844" t="str">
        <f>'Salary Detail (2)'!U11</f>
        <v>12 Months</v>
      </c>
      <c r="G11" s="828" t="str">
        <f>'Salary Detail (2)'!V11</f>
        <v>12 Months</v>
      </c>
      <c r="H11" s="845" t="str">
        <f>'Salary Detail (2)'!AA11</f>
        <v>12 Months</v>
      </c>
      <c r="I11" s="846" t="str">
        <f>'Salary Detail (2)'!AB11</f>
        <v>12 Months</v>
      </c>
      <c r="J11" s="847" t="str">
        <f>'Salary Detail (2)'!AC11</f>
        <v>12 Months</v>
      </c>
      <c r="K11" s="32" t="str">
        <f>'Salary Detail (2)'!AH11</f>
        <v>12 Months</v>
      </c>
      <c r="L11" s="848" t="str">
        <f>'Salary Detail (2)'!AI11</f>
        <v>12 Months</v>
      </c>
      <c r="M11" s="34" t="str">
        <f>'Salary Detail (2)'!AJ11</f>
        <v>12 Months</v>
      </c>
      <c r="N11" s="35" t="str">
        <f>'Salary Detail (2)'!AO11</f>
        <v>12 Months</v>
      </c>
      <c r="O11" s="849" t="str">
        <f>'Salary Detail (2)'!AP11</f>
        <v>12 Months</v>
      </c>
      <c r="P11" s="37" t="str">
        <f>'Salary Detail (2)'!AQ11</f>
        <v>12 Months</v>
      </c>
      <c r="Q11" s="38" t="str">
        <f>'Salary Detail (2)'!AV11</f>
        <v>12 Months</v>
      </c>
      <c r="R11" s="850" t="str">
        <f>'Salary Detail (2)'!AW11</f>
        <v>12 Months</v>
      </c>
      <c r="S11" s="40" t="str">
        <f>'Salary Detail (2)'!AX11</f>
        <v>12 Months</v>
      </c>
      <c r="T11" s="41" t="str">
        <f>'Salary Detail (2)'!BC11</f>
        <v>12 Months</v>
      </c>
      <c r="U11" s="851" t="str">
        <f>'Salary Detail (2)'!BD11</f>
        <v>12 Months</v>
      </c>
      <c r="V11" s="43" t="str">
        <f>'Salary Detail (2)'!BE11</f>
        <v>12 Months</v>
      </c>
      <c r="W11" s="44" t="str">
        <f>'Salary Detail (2)'!BJ11</f>
        <v>12 Months</v>
      </c>
      <c r="X11" s="852" t="str">
        <f>'Salary Detail (2)'!BK11</f>
        <v>12 Months</v>
      </c>
      <c r="Y11" s="46" t="str">
        <f>'Salary Detail (2)'!BL11</f>
        <v>12 Months</v>
      </c>
      <c r="Z11" s="47" t="str">
        <f>'Salary Detail (2)'!BQ11</f>
        <v>12 Months</v>
      </c>
      <c r="AA11" s="853" t="str">
        <f>'Salary Detail (2)'!BR11</f>
        <v>12 Months</v>
      </c>
      <c r="AB11" s="49" t="str">
        <f>'Salary Detail (2)'!BS11</f>
        <v>12 Months</v>
      </c>
      <c r="AC11" s="50" t="str">
        <f>'Salary Detail (2)'!BX11</f>
        <v>12 Months</v>
      </c>
      <c r="AD11" s="854" t="str">
        <f>'Salary Detail (2)'!BY11</f>
        <v>12 Months</v>
      </c>
      <c r="AE11" s="52" t="str">
        <f>'Salary Detail (2)'!BZ11</f>
        <v>12 Months</v>
      </c>
      <c r="AF11" s="53">
        <f>'Salary Detail (2)'!CA11</f>
        <v>0</v>
      </c>
      <c r="AG11" s="855">
        <f>'Salary Detail (2)'!CB11</f>
        <v>0</v>
      </c>
      <c r="AH11" s="54">
        <f>'Salary Detail (2)'!CC11</f>
        <v>0</v>
      </c>
    </row>
    <row r="12" spans="1:34" ht="19.5" customHeight="1">
      <c r="B12" s="823" t="str">
        <f>'Salary Detail (2)'!M12</f>
        <v/>
      </c>
      <c r="C12" s="824" t="str">
        <f>'Salary Detail (2)'!N12</f>
        <v xml:space="preserve"> </v>
      </c>
      <c r="D12" s="825" t="str">
        <f>'Salary Detail (2)'!O12</f>
        <v>New</v>
      </c>
      <c r="E12" s="826" t="str">
        <f>'Salary Detail (2)'!T12</f>
        <v/>
      </c>
      <c r="F12" s="827" t="str">
        <f>'Salary Detail (2)'!U12</f>
        <v xml:space="preserve"> </v>
      </c>
      <c r="G12" s="828" t="str">
        <f>'Salary Detail (2)'!V12</f>
        <v>New</v>
      </c>
      <c r="H12" s="829" t="str">
        <f>'Salary Detail (2)'!AA12</f>
        <v/>
      </c>
      <c r="I12" s="830" t="str">
        <f>'Salary Detail (2)'!AB12</f>
        <v xml:space="preserve"> </v>
      </c>
      <c r="J12" s="831" t="str">
        <f>'Salary Detail (2)'!AC12</f>
        <v>New</v>
      </c>
      <c r="K12" s="32" t="str">
        <f>'Salary Detail (2)'!AH12</f>
        <v/>
      </c>
      <c r="L12" s="33" t="str">
        <f>'Salary Detail (2)'!AI12</f>
        <v xml:space="preserve"> </v>
      </c>
      <c r="M12" s="34" t="str">
        <f>'Salary Detail (2)'!AJ12</f>
        <v>New</v>
      </c>
      <c r="N12" s="35" t="str">
        <f>'Salary Detail (2)'!AO12</f>
        <v/>
      </c>
      <c r="O12" s="36" t="str">
        <f>'Salary Detail (2)'!AP12</f>
        <v xml:space="preserve"> </v>
      </c>
      <c r="P12" s="37" t="str">
        <f>'Salary Detail (2)'!AQ12</f>
        <v>New</v>
      </c>
      <c r="Q12" s="38" t="str">
        <f>'Salary Detail (2)'!AV12</f>
        <v/>
      </c>
      <c r="R12" s="39" t="str">
        <f>'Salary Detail (2)'!AW12</f>
        <v xml:space="preserve"> </v>
      </c>
      <c r="S12" s="40" t="str">
        <f>'Salary Detail (2)'!AX12</f>
        <v>New</v>
      </c>
      <c r="T12" s="41" t="str">
        <f>'Salary Detail (2)'!BC12</f>
        <v/>
      </c>
      <c r="U12" s="42" t="str">
        <f>'Salary Detail (2)'!BD12</f>
        <v xml:space="preserve"> </v>
      </c>
      <c r="V12" s="43" t="str">
        <f>'Salary Detail (2)'!BE12</f>
        <v>New</v>
      </c>
      <c r="W12" s="44" t="str">
        <f>'Salary Detail (2)'!BJ12</f>
        <v/>
      </c>
      <c r="X12" s="45" t="str">
        <f>'Salary Detail (2)'!BK12</f>
        <v xml:space="preserve"> </v>
      </c>
      <c r="Y12" s="46" t="str">
        <f>'Salary Detail (2)'!BL12</f>
        <v>New</v>
      </c>
      <c r="Z12" s="47" t="str">
        <f>'Salary Detail (2)'!BQ12</f>
        <v/>
      </c>
      <c r="AA12" s="48" t="str">
        <f>'Salary Detail (2)'!BR12</f>
        <v xml:space="preserve"> </v>
      </c>
      <c r="AB12" s="49" t="str">
        <f>'Salary Detail (2)'!BS12</f>
        <v>New</v>
      </c>
      <c r="AC12" s="50" t="str">
        <f>'Salary Detail (2)'!BX12</f>
        <v/>
      </c>
      <c r="AD12" s="51" t="str">
        <f>'Salary Detail (2)'!BY12</f>
        <v xml:space="preserve"> </v>
      </c>
      <c r="AE12" s="52" t="str">
        <f>'Salary Detail (2)'!BZ12</f>
        <v>New</v>
      </c>
      <c r="AF12" s="53" t="str">
        <f>'Salary Detail (2)'!CA12</f>
        <v>New</v>
      </c>
      <c r="AG12" s="58" t="s">
        <v>68</v>
      </c>
      <c r="AH12" s="54" t="str">
        <f>'Salary Detail (2)'!CC12</f>
        <v>New</v>
      </c>
    </row>
    <row r="13" spans="1:34" ht="30.75" customHeight="1">
      <c r="A13" s="650" t="s">
        <v>282</v>
      </c>
      <c r="B13" s="23" t="s">
        <v>283</v>
      </c>
      <c r="C13" s="24" t="s">
        <v>275</v>
      </c>
      <c r="D13" s="25" t="s">
        <v>283</v>
      </c>
      <c r="E13" s="26" t="s">
        <v>283</v>
      </c>
      <c r="F13" s="27" t="s">
        <v>275</v>
      </c>
      <c r="G13" s="28" t="s">
        <v>283</v>
      </c>
      <c r="H13" s="29" t="s">
        <v>283</v>
      </c>
      <c r="I13" s="31" t="s">
        <v>275</v>
      </c>
      <c r="J13" s="30" t="s">
        <v>283</v>
      </c>
      <c r="K13" s="32" t="s">
        <v>283</v>
      </c>
      <c r="L13" s="33" t="s">
        <v>275</v>
      </c>
      <c r="M13" s="34" t="s">
        <v>283</v>
      </c>
      <c r="N13" s="35" t="s">
        <v>283</v>
      </c>
      <c r="O13" s="36" t="s">
        <v>275</v>
      </c>
      <c r="P13" s="37" t="s">
        <v>283</v>
      </c>
      <c r="Q13" s="38" t="s">
        <v>283</v>
      </c>
      <c r="R13" s="39" t="s">
        <v>275</v>
      </c>
      <c r="S13" s="40" t="s">
        <v>283</v>
      </c>
      <c r="T13" s="41" t="s">
        <v>283</v>
      </c>
      <c r="U13" s="42" t="s">
        <v>275</v>
      </c>
      <c r="V13" s="43" t="s">
        <v>283</v>
      </c>
      <c r="W13" s="44" t="s">
        <v>283</v>
      </c>
      <c r="X13" s="45" t="s">
        <v>275</v>
      </c>
      <c r="Y13" s="46" t="s">
        <v>283</v>
      </c>
      <c r="Z13" s="47" t="s">
        <v>283</v>
      </c>
      <c r="AA13" s="48" t="s">
        <v>275</v>
      </c>
      <c r="AB13" s="49" t="s">
        <v>283</v>
      </c>
      <c r="AC13" s="50" t="s">
        <v>283</v>
      </c>
      <c r="AD13" s="51" t="s">
        <v>275</v>
      </c>
      <c r="AE13" s="52" t="s">
        <v>283</v>
      </c>
      <c r="AF13" s="53" t="s">
        <v>283</v>
      </c>
      <c r="AG13" s="58" t="s">
        <v>275</v>
      </c>
      <c r="AH13" s="54" t="s">
        <v>283</v>
      </c>
    </row>
    <row r="14" spans="1:34" s="460" customFormat="1" ht="17.25" customHeight="1">
      <c r="A14" s="552" t="s">
        <v>284</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285</v>
      </c>
      <c r="B15" s="475"/>
      <c r="C15" s="472">
        <f t="shared" ref="C15:C67" si="0">D15-B15</f>
        <v>0</v>
      </c>
      <c r="D15" s="476"/>
      <c r="E15" s="461"/>
      <c r="F15" s="472">
        <f t="shared" ref="F15:F67" si="1">G15-E15</f>
        <v>0</v>
      </c>
      <c r="G15" s="462"/>
      <c r="H15" s="461"/>
      <c r="I15" s="472">
        <f t="shared" ref="I15:I67" si="2">J15-H15</f>
        <v>0</v>
      </c>
      <c r="J15" s="462"/>
      <c r="K15" s="461"/>
      <c r="L15" s="472">
        <f t="shared" ref="L15:L67" si="3">M15-K15</f>
        <v>0</v>
      </c>
      <c r="M15" s="462"/>
      <c r="N15" s="461"/>
      <c r="O15" s="472">
        <f t="shared" ref="O15:O67" si="4">P15-N15</f>
        <v>0</v>
      </c>
      <c r="P15" s="462"/>
      <c r="Q15" s="461"/>
      <c r="R15" s="472">
        <f t="shared" ref="R15:R67" si="5">S15-Q15</f>
        <v>0</v>
      </c>
      <c r="S15" s="462"/>
      <c r="T15" s="461"/>
      <c r="U15" s="472">
        <f t="shared" ref="U15:U67" si="6">V15-T15</f>
        <v>0</v>
      </c>
      <c r="V15" s="462"/>
      <c r="W15" s="461"/>
      <c r="X15" s="472">
        <f t="shared" ref="X15:X67" si="7">Y15-W15</f>
        <v>0</v>
      </c>
      <c r="Y15" s="462"/>
      <c r="Z15" s="461"/>
      <c r="AA15" s="472">
        <f t="shared" ref="AA15:AA67" si="8">AB15-Z15</f>
        <v>0</v>
      </c>
      <c r="AB15" s="462"/>
      <c r="AC15" s="461"/>
      <c r="AD15" s="472">
        <f t="shared" ref="AD15:AD67" si="9">AE15-AC15</f>
        <v>0</v>
      </c>
      <c r="AE15" s="462"/>
      <c r="AF15" s="479">
        <f t="shared" ref="AF15:AH30" si="10">SUM(B15,E15,H15,K15,N15,Q15,T15,W15,Z15,AC15)</f>
        <v>0</v>
      </c>
      <c r="AG15" s="480">
        <f t="shared" si="10"/>
        <v>0</v>
      </c>
      <c r="AH15" s="833">
        <f t="shared" si="10"/>
        <v>0</v>
      </c>
    </row>
    <row r="16" spans="1:34" s="460" customFormat="1" ht="17.25" customHeight="1">
      <c r="A16" s="552" t="s">
        <v>286</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287</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288</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289</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290</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291</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292</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4"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3">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ref="C50" si="25">D50-B50</f>
        <v>0</v>
      </c>
      <c r="D50" s="462"/>
      <c r="E50" s="461"/>
      <c r="F50" s="472">
        <f t="shared" ref="F50" si="26">G50-E50</f>
        <v>0</v>
      </c>
      <c r="G50" s="476"/>
      <c r="H50" s="461"/>
      <c r="I50" s="472">
        <f t="shared" ref="I50" si="27">J50-H50</f>
        <v>0</v>
      </c>
      <c r="J50" s="476"/>
      <c r="K50" s="461"/>
      <c r="L50" s="472">
        <f t="shared" ref="L50" si="28">M50-K50</f>
        <v>0</v>
      </c>
      <c r="M50" s="476"/>
      <c r="N50" s="461"/>
      <c r="O50" s="472">
        <f t="shared" ref="O50" si="29">P50-N50</f>
        <v>0</v>
      </c>
      <c r="P50" s="476"/>
      <c r="Q50" s="461"/>
      <c r="R50" s="472">
        <f t="shared" ref="R50" si="30">S50-Q50</f>
        <v>0</v>
      </c>
      <c r="S50" s="476"/>
      <c r="T50" s="461"/>
      <c r="U50" s="472">
        <f t="shared" ref="U50" si="31">V50-T50</f>
        <v>0</v>
      </c>
      <c r="V50" s="476"/>
      <c r="W50" s="461"/>
      <c r="X50" s="472">
        <f t="shared" ref="X50" si="32">Y50-W50</f>
        <v>0</v>
      </c>
      <c r="Y50" s="476"/>
      <c r="Z50" s="461"/>
      <c r="AA50" s="472">
        <f t="shared" ref="AA50" si="33">AB50-Z50</f>
        <v>0</v>
      </c>
      <c r="AB50" s="476"/>
      <c r="AC50" s="461"/>
      <c r="AD50" s="472">
        <f t="shared" ref="AD50" si="34">AE50-AC50</f>
        <v>0</v>
      </c>
      <c r="AE50" s="476"/>
      <c r="AF50" s="479">
        <f t="shared" ref="AF50" si="35">SUM(B50,E50,H50,K50,N50,Q50,T50,W50,Z50,AC50)</f>
        <v>0</v>
      </c>
      <c r="AG50" s="480">
        <f t="shared" ref="AG50" si="36">SUM(C50,F50,I50,L50,O50,R50,U50,X50,AA50,AD50)</f>
        <v>0</v>
      </c>
      <c r="AH50" s="833">
        <f t="shared" ref="AH50" si="37">SUM(D50,G50,J50,M50,P50,S50,V50,Y50,AB50,AE50)</f>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ref="C55" si="38">D55-B55</f>
        <v>0</v>
      </c>
      <c r="D55" s="462"/>
      <c r="E55" s="461"/>
      <c r="F55" s="472">
        <f t="shared" ref="F55" si="39">G55-E55</f>
        <v>0</v>
      </c>
      <c r="G55" s="462"/>
      <c r="H55" s="461"/>
      <c r="I55" s="472">
        <f t="shared" ref="I55" si="40">J55-H55</f>
        <v>0</v>
      </c>
      <c r="J55" s="462"/>
      <c r="K55" s="461"/>
      <c r="L55" s="472">
        <f t="shared" ref="L55" si="41">M55-K55</f>
        <v>0</v>
      </c>
      <c r="M55" s="462"/>
      <c r="N55" s="461"/>
      <c r="O55" s="472">
        <f t="shared" ref="O55" si="42">P55-N55</f>
        <v>0</v>
      </c>
      <c r="P55" s="462"/>
      <c r="Q55" s="461"/>
      <c r="R55" s="472">
        <f t="shared" ref="R55" si="43">S55-Q55</f>
        <v>0</v>
      </c>
      <c r="S55" s="462"/>
      <c r="T55" s="461"/>
      <c r="U55" s="472">
        <f t="shared" ref="U55" si="44">V55-T55</f>
        <v>0</v>
      </c>
      <c r="V55" s="462"/>
      <c r="W55" s="461"/>
      <c r="X55" s="472">
        <f t="shared" ref="X55" si="45">Y55-W55</f>
        <v>0</v>
      </c>
      <c r="Y55" s="462"/>
      <c r="Z55" s="461"/>
      <c r="AA55" s="472">
        <f t="shared" ref="AA55" si="46">AB55-Z55</f>
        <v>0</v>
      </c>
      <c r="AB55" s="462"/>
      <c r="AC55" s="461"/>
      <c r="AD55" s="472">
        <f t="shared" ref="AD55" si="47">AE55-AC55</f>
        <v>0</v>
      </c>
      <c r="AE55" s="462"/>
      <c r="AF55" s="479">
        <f t="shared" ref="AF55" si="48">SUM(B55,E55,H55,K55,N55,Q55,T55,W55,Z55,AC55)</f>
        <v>0</v>
      </c>
      <c r="AG55" s="480">
        <f t="shared" ref="AG55" si="49">SUM(C55,F55,I55,L55,O55,R55,U55,X55,AA55,AD55)</f>
        <v>0</v>
      </c>
      <c r="AH55" s="833">
        <f t="shared" ref="AH55" si="50">SUM(D55,G55,J55,M55,P55,S55,V55,Y55,AB55,AE55)</f>
        <v>0</v>
      </c>
    </row>
    <row r="56" spans="1:37" s="460" customFormat="1" ht="17.25" customHeight="1">
      <c r="A56" s="464" t="s">
        <v>293</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3">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si="11"/>
        <v>0</v>
      </c>
      <c r="AG64" s="480">
        <f t="shared" si="11"/>
        <v>0</v>
      </c>
      <c r="AH64" s="833">
        <f t="shared" si="11"/>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ref="AF65:AH67" si="51">SUM(B65,E65,H65,K65,N65,Q65,T65,W65,Z65,AC65)</f>
        <v>0</v>
      </c>
      <c r="AG65" s="480">
        <f t="shared" si="51"/>
        <v>0</v>
      </c>
      <c r="AH65" s="833">
        <f t="shared" si="51"/>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51"/>
        <v>0</v>
      </c>
      <c r="AG66" s="480">
        <f t="shared" si="51"/>
        <v>0</v>
      </c>
      <c r="AH66" s="833">
        <f t="shared" si="51"/>
        <v>0</v>
      </c>
    </row>
    <row r="67" spans="1:36" s="460" customFormat="1" ht="15" customHeight="1">
      <c r="A67" s="539"/>
      <c r="B67" s="465"/>
      <c r="C67" s="473">
        <f t="shared" si="0"/>
        <v>0</v>
      </c>
      <c r="D67" s="466"/>
      <c r="E67" s="465"/>
      <c r="F67" s="473">
        <f t="shared" si="1"/>
        <v>0</v>
      </c>
      <c r="G67" s="466"/>
      <c r="H67" s="465"/>
      <c r="I67" s="473">
        <f t="shared" si="2"/>
        <v>0</v>
      </c>
      <c r="J67" s="466"/>
      <c r="K67" s="465"/>
      <c r="L67" s="473">
        <f t="shared" si="3"/>
        <v>0</v>
      </c>
      <c r="M67" s="466"/>
      <c r="N67" s="465"/>
      <c r="O67" s="473">
        <f t="shared" si="4"/>
        <v>0</v>
      </c>
      <c r="P67" s="466"/>
      <c r="Q67" s="465"/>
      <c r="R67" s="473">
        <f t="shared" si="5"/>
        <v>0</v>
      </c>
      <c r="S67" s="466"/>
      <c r="T67" s="465"/>
      <c r="U67" s="473">
        <f t="shared" si="6"/>
        <v>0</v>
      </c>
      <c r="V67" s="466"/>
      <c r="W67" s="465"/>
      <c r="X67" s="473">
        <f t="shared" si="7"/>
        <v>0</v>
      </c>
      <c r="Y67" s="466"/>
      <c r="Z67" s="465"/>
      <c r="AA67" s="473">
        <f t="shared" si="8"/>
        <v>0</v>
      </c>
      <c r="AB67" s="466"/>
      <c r="AC67" s="465"/>
      <c r="AD67" s="473">
        <f t="shared" si="9"/>
        <v>0</v>
      </c>
      <c r="AE67" s="466"/>
      <c r="AF67" s="482">
        <f t="shared" si="51"/>
        <v>0</v>
      </c>
      <c r="AG67" s="483">
        <f t="shared" si="51"/>
        <v>0</v>
      </c>
      <c r="AH67" s="484">
        <f t="shared" si="51"/>
        <v>0</v>
      </c>
    </row>
    <row r="68" spans="1:36" ht="17.25" customHeight="1">
      <c r="A68" s="548" t="s">
        <v>294</v>
      </c>
      <c r="B68" s="475">
        <f t="shared" ref="B68:AH68" si="52">SUM(B14:B67)</f>
        <v>0</v>
      </c>
      <c r="C68" s="474">
        <f t="shared" si="52"/>
        <v>0</v>
      </c>
      <c r="D68" s="476">
        <f t="shared" si="52"/>
        <v>0</v>
      </c>
      <c r="E68" s="475">
        <f t="shared" si="52"/>
        <v>0</v>
      </c>
      <c r="F68" s="474">
        <f t="shared" si="52"/>
        <v>0</v>
      </c>
      <c r="G68" s="476">
        <f t="shared" si="52"/>
        <v>0</v>
      </c>
      <c r="H68" s="475">
        <f t="shared" si="52"/>
        <v>0</v>
      </c>
      <c r="I68" s="474">
        <f t="shared" si="52"/>
        <v>0</v>
      </c>
      <c r="J68" s="476">
        <f t="shared" si="52"/>
        <v>0</v>
      </c>
      <c r="K68" s="475">
        <f t="shared" si="52"/>
        <v>0</v>
      </c>
      <c r="L68" s="474">
        <f t="shared" si="52"/>
        <v>0</v>
      </c>
      <c r="M68" s="476">
        <f t="shared" si="52"/>
        <v>0</v>
      </c>
      <c r="N68" s="475">
        <f t="shared" si="52"/>
        <v>0</v>
      </c>
      <c r="O68" s="474">
        <f t="shared" si="52"/>
        <v>0</v>
      </c>
      <c r="P68" s="476">
        <f t="shared" si="52"/>
        <v>0</v>
      </c>
      <c r="Q68" s="475">
        <f t="shared" si="52"/>
        <v>0</v>
      </c>
      <c r="R68" s="474">
        <f t="shared" si="52"/>
        <v>0</v>
      </c>
      <c r="S68" s="476">
        <f t="shared" si="52"/>
        <v>0</v>
      </c>
      <c r="T68" s="475">
        <f t="shared" si="52"/>
        <v>0</v>
      </c>
      <c r="U68" s="474">
        <f t="shared" si="52"/>
        <v>0</v>
      </c>
      <c r="V68" s="476">
        <f t="shared" si="52"/>
        <v>0</v>
      </c>
      <c r="W68" s="475">
        <f t="shared" si="52"/>
        <v>0</v>
      </c>
      <c r="X68" s="474">
        <f t="shared" si="52"/>
        <v>0</v>
      </c>
      <c r="Y68" s="476">
        <f t="shared" si="52"/>
        <v>0</v>
      </c>
      <c r="Z68" s="475">
        <f t="shared" si="52"/>
        <v>0</v>
      </c>
      <c r="AA68" s="474">
        <f t="shared" si="52"/>
        <v>0</v>
      </c>
      <c r="AB68" s="476">
        <f t="shared" si="52"/>
        <v>0</v>
      </c>
      <c r="AC68" s="475">
        <f t="shared" si="52"/>
        <v>0</v>
      </c>
      <c r="AD68" s="474">
        <f t="shared" si="52"/>
        <v>0</v>
      </c>
      <c r="AE68" s="476">
        <f t="shared" si="52"/>
        <v>0</v>
      </c>
      <c r="AF68" s="477">
        <f t="shared" si="52"/>
        <v>0</v>
      </c>
      <c r="AG68" s="478">
        <f t="shared" si="52"/>
        <v>0</v>
      </c>
      <c r="AH68" s="476">
        <f t="shared" si="52"/>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295</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53">D71-B71</f>
        <v>0</v>
      </c>
      <c r="D71" s="462"/>
      <c r="E71" s="461"/>
      <c r="F71" s="472">
        <f t="shared" ref="F71:F91" si="54">G71-E71</f>
        <v>0</v>
      </c>
      <c r="G71" s="462"/>
      <c r="H71" s="461"/>
      <c r="I71" s="472">
        <f t="shared" ref="I71:I91" si="55">J71-H71</f>
        <v>0</v>
      </c>
      <c r="J71" s="462"/>
      <c r="K71" s="461"/>
      <c r="L71" s="472">
        <f t="shared" ref="L71:L91" si="56">M71-K71</f>
        <v>0</v>
      </c>
      <c r="M71" s="462"/>
      <c r="N71" s="461"/>
      <c r="O71" s="472">
        <f t="shared" ref="O71:O91" si="57">P71-N71</f>
        <v>0</v>
      </c>
      <c r="P71" s="462"/>
      <c r="Q71" s="461"/>
      <c r="R71" s="472">
        <f t="shared" ref="R71:R91" si="58">S71-Q71</f>
        <v>0</v>
      </c>
      <c r="S71" s="462"/>
      <c r="T71" s="461"/>
      <c r="U71" s="472">
        <f t="shared" ref="U71:U91" si="59">V71-T71</f>
        <v>0</v>
      </c>
      <c r="V71" s="462"/>
      <c r="W71" s="461"/>
      <c r="X71" s="472">
        <f t="shared" ref="X71:X91" si="60">Y71-W71</f>
        <v>0</v>
      </c>
      <c r="Y71" s="462"/>
      <c r="Z71" s="461"/>
      <c r="AA71" s="472">
        <f t="shared" ref="AA71:AA91" si="61">AB71-Z71</f>
        <v>0</v>
      </c>
      <c r="AB71" s="462"/>
      <c r="AC71" s="461"/>
      <c r="AD71" s="472">
        <f t="shared" ref="AD71:AD91" si="62">AE71-AC71</f>
        <v>0</v>
      </c>
      <c r="AE71" s="462"/>
      <c r="AF71" s="479">
        <f t="shared" ref="AF71:AH91" si="63">SUM(B71,E71,H71,K71,N71,Q71,T71,W71,Z71,AC71)</f>
        <v>0</v>
      </c>
      <c r="AG71" s="480">
        <f t="shared" si="63"/>
        <v>0</v>
      </c>
      <c r="AH71" s="833">
        <f t="shared" si="63"/>
        <v>0</v>
      </c>
      <c r="AJ71" s="652"/>
    </row>
    <row r="72" spans="1:36" s="460" customFormat="1" ht="17.25" customHeight="1">
      <c r="A72" s="537"/>
      <c r="B72" s="461"/>
      <c r="C72" s="472">
        <f t="shared" si="53"/>
        <v>0</v>
      </c>
      <c r="D72" s="462"/>
      <c r="E72" s="461"/>
      <c r="F72" s="472">
        <f t="shared" si="54"/>
        <v>0</v>
      </c>
      <c r="G72" s="462"/>
      <c r="H72" s="461"/>
      <c r="I72" s="472">
        <f t="shared" si="55"/>
        <v>0</v>
      </c>
      <c r="J72" s="462"/>
      <c r="K72" s="461"/>
      <c r="L72" s="472">
        <f t="shared" si="56"/>
        <v>0</v>
      </c>
      <c r="M72" s="462"/>
      <c r="N72" s="461"/>
      <c r="O72" s="472">
        <f t="shared" si="57"/>
        <v>0</v>
      </c>
      <c r="P72" s="462"/>
      <c r="Q72" s="461"/>
      <c r="R72" s="472">
        <f t="shared" si="58"/>
        <v>0</v>
      </c>
      <c r="S72" s="462"/>
      <c r="T72" s="461"/>
      <c r="U72" s="472">
        <f t="shared" si="59"/>
        <v>0</v>
      </c>
      <c r="V72" s="462"/>
      <c r="W72" s="461"/>
      <c r="X72" s="472">
        <f t="shared" si="60"/>
        <v>0</v>
      </c>
      <c r="Y72" s="462"/>
      <c r="Z72" s="461"/>
      <c r="AA72" s="472">
        <f t="shared" si="61"/>
        <v>0</v>
      </c>
      <c r="AB72" s="462"/>
      <c r="AC72" s="461"/>
      <c r="AD72" s="472">
        <f t="shared" si="62"/>
        <v>0</v>
      </c>
      <c r="AE72" s="462"/>
      <c r="AF72" s="479">
        <f t="shared" si="63"/>
        <v>0</v>
      </c>
      <c r="AG72" s="480">
        <f t="shared" si="63"/>
        <v>0</v>
      </c>
      <c r="AH72" s="833">
        <f t="shared" si="63"/>
        <v>0</v>
      </c>
      <c r="AJ72" s="652"/>
    </row>
    <row r="73" spans="1:36" s="460" customFormat="1" ht="17.25" customHeight="1">
      <c r="A73" s="537"/>
      <c r="B73" s="461"/>
      <c r="C73" s="472">
        <f t="shared" si="53"/>
        <v>0</v>
      </c>
      <c r="D73" s="462"/>
      <c r="E73" s="461"/>
      <c r="F73" s="472">
        <f t="shared" si="54"/>
        <v>0</v>
      </c>
      <c r="G73" s="462"/>
      <c r="H73" s="461"/>
      <c r="I73" s="472">
        <f t="shared" si="55"/>
        <v>0</v>
      </c>
      <c r="J73" s="462"/>
      <c r="K73" s="461"/>
      <c r="L73" s="472">
        <f t="shared" si="56"/>
        <v>0</v>
      </c>
      <c r="M73" s="462"/>
      <c r="N73" s="461"/>
      <c r="O73" s="472">
        <f t="shared" si="57"/>
        <v>0</v>
      </c>
      <c r="P73" s="462"/>
      <c r="Q73" s="461"/>
      <c r="R73" s="472">
        <f t="shared" si="58"/>
        <v>0</v>
      </c>
      <c r="S73" s="462"/>
      <c r="T73" s="461"/>
      <c r="U73" s="472">
        <f t="shared" si="59"/>
        <v>0</v>
      </c>
      <c r="V73" s="462"/>
      <c r="W73" s="461"/>
      <c r="X73" s="472">
        <f t="shared" si="60"/>
        <v>0</v>
      </c>
      <c r="Y73" s="462"/>
      <c r="Z73" s="461"/>
      <c r="AA73" s="472">
        <f t="shared" si="61"/>
        <v>0</v>
      </c>
      <c r="AB73" s="462"/>
      <c r="AC73" s="461"/>
      <c r="AD73" s="472">
        <f t="shared" si="62"/>
        <v>0</v>
      </c>
      <c r="AE73" s="462"/>
      <c r="AF73" s="479">
        <f t="shared" si="63"/>
        <v>0</v>
      </c>
      <c r="AG73" s="480">
        <f t="shared" si="63"/>
        <v>0</v>
      </c>
      <c r="AH73" s="833">
        <f t="shared" si="63"/>
        <v>0</v>
      </c>
      <c r="AJ73" s="652"/>
    </row>
    <row r="74" spans="1:36" s="460" customFormat="1" ht="17.25" customHeight="1">
      <c r="A74" s="537"/>
      <c r="B74" s="461"/>
      <c r="C74" s="472">
        <f t="shared" si="53"/>
        <v>0</v>
      </c>
      <c r="D74" s="462"/>
      <c r="E74" s="461"/>
      <c r="F74" s="472">
        <f t="shared" si="54"/>
        <v>0</v>
      </c>
      <c r="G74" s="462"/>
      <c r="H74" s="461"/>
      <c r="I74" s="472">
        <f t="shared" si="55"/>
        <v>0</v>
      </c>
      <c r="J74" s="462"/>
      <c r="K74" s="461"/>
      <c r="L74" s="472">
        <f t="shared" si="56"/>
        <v>0</v>
      </c>
      <c r="M74" s="462"/>
      <c r="N74" s="461"/>
      <c r="O74" s="472">
        <f t="shared" si="57"/>
        <v>0</v>
      </c>
      <c r="P74" s="462"/>
      <c r="Q74" s="461"/>
      <c r="R74" s="472">
        <f t="shared" si="58"/>
        <v>0</v>
      </c>
      <c r="S74" s="462"/>
      <c r="T74" s="461"/>
      <c r="U74" s="472">
        <f t="shared" si="59"/>
        <v>0</v>
      </c>
      <c r="V74" s="462"/>
      <c r="W74" s="461"/>
      <c r="X74" s="472">
        <f t="shared" si="60"/>
        <v>0</v>
      </c>
      <c r="Y74" s="462"/>
      <c r="Z74" s="461"/>
      <c r="AA74" s="472">
        <f t="shared" si="61"/>
        <v>0</v>
      </c>
      <c r="AB74" s="462"/>
      <c r="AC74" s="461"/>
      <c r="AD74" s="472">
        <f t="shared" si="62"/>
        <v>0</v>
      </c>
      <c r="AE74" s="462"/>
      <c r="AF74" s="479">
        <f t="shared" si="63"/>
        <v>0</v>
      </c>
      <c r="AG74" s="480">
        <f t="shared" si="63"/>
        <v>0</v>
      </c>
      <c r="AH74" s="833">
        <f t="shared" si="63"/>
        <v>0</v>
      </c>
      <c r="AJ74" s="652"/>
    </row>
    <row r="75" spans="1:36" s="460" customFormat="1" ht="17.25" customHeight="1">
      <c r="A75" s="537"/>
      <c r="B75" s="461"/>
      <c r="C75" s="472">
        <f t="shared" ref="C75:C88" si="64">D75-B75</f>
        <v>0</v>
      </c>
      <c r="D75" s="462"/>
      <c r="E75" s="461"/>
      <c r="F75" s="472">
        <f t="shared" ref="F75:F88" si="65">G75-E75</f>
        <v>0</v>
      </c>
      <c r="G75" s="462"/>
      <c r="H75" s="461"/>
      <c r="I75" s="472">
        <f t="shared" ref="I75:I88" si="66">J75-H75</f>
        <v>0</v>
      </c>
      <c r="J75" s="462"/>
      <c r="K75" s="461"/>
      <c r="L75" s="472">
        <f t="shared" ref="L75:L88" si="67">M75-K75</f>
        <v>0</v>
      </c>
      <c r="M75" s="462"/>
      <c r="N75" s="461"/>
      <c r="O75" s="472">
        <f t="shared" ref="O75:O88" si="68">P75-N75</f>
        <v>0</v>
      </c>
      <c r="P75" s="462"/>
      <c r="Q75" s="461"/>
      <c r="R75" s="472">
        <f t="shared" ref="R75:R88" si="69">S75-Q75</f>
        <v>0</v>
      </c>
      <c r="S75" s="462"/>
      <c r="T75" s="461"/>
      <c r="U75" s="472">
        <f t="shared" ref="U75:U88" si="70">V75-T75</f>
        <v>0</v>
      </c>
      <c r="V75" s="462"/>
      <c r="W75" s="461"/>
      <c r="X75" s="472">
        <f t="shared" ref="X75:X88" si="71">Y75-W75</f>
        <v>0</v>
      </c>
      <c r="Y75" s="462"/>
      <c r="Z75" s="461"/>
      <c r="AA75" s="472">
        <f t="shared" ref="AA75:AA88" si="72">AB75-Z75</f>
        <v>0</v>
      </c>
      <c r="AB75" s="462"/>
      <c r="AC75" s="461"/>
      <c r="AD75" s="472">
        <f t="shared" ref="AD75:AD88" si="73">AE75-AC75</f>
        <v>0</v>
      </c>
      <c r="AE75" s="462"/>
      <c r="AF75" s="479">
        <f t="shared" ref="AF75:AF88" si="74">SUM(B75,E75,H75,K75,N75,Q75,T75,W75,Z75,AC75)</f>
        <v>0</v>
      </c>
      <c r="AG75" s="480">
        <f t="shared" ref="AG75:AG88" si="75">SUM(C75,F75,I75,L75,O75,R75,U75,X75,AA75,AD75)</f>
        <v>0</v>
      </c>
      <c r="AH75" s="833">
        <f t="shared" ref="AH75:AH88" si="76">SUM(D75,G75,J75,M75,P75,S75,V75,Y75,AB75,AE75)</f>
        <v>0</v>
      </c>
      <c r="AJ75" s="652"/>
    </row>
    <row r="76" spans="1:36" s="460" customFormat="1" ht="17.25" customHeight="1">
      <c r="A76" s="537"/>
      <c r="B76" s="461"/>
      <c r="C76" s="472">
        <f t="shared" si="64"/>
        <v>0</v>
      </c>
      <c r="D76" s="462"/>
      <c r="E76" s="461"/>
      <c r="F76" s="472">
        <f t="shared" si="65"/>
        <v>0</v>
      </c>
      <c r="G76" s="462"/>
      <c r="H76" s="461"/>
      <c r="I76" s="472">
        <f t="shared" si="66"/>
        <v>0</v>
      </c>
      <c r="J76" s="462"/>
      <c r="K76" s="461"/>
      <c r="L76" s="472">
        <f t="shared" si="67"/>
        <v>0</v>
      </c>
      <c r="M76" s="462"/>
      <c r="N76" s="461"/>
      <c r="O76" s="472">
        <f t="shared" si="68"/>
        <v>0</v>
      </c>
      <c r="P76" s="462"/>
      <c r="Q76" s="461"/>
      <c r="R76" s="472">
        <f t="shared" si="69"/>
        <v>0</v>
      </c>
      <c r="S76" s="462"/>
      <c r="T76" s="461"/>
      <c r="U76" s="472">
        <f t="shared" si="70"/>
        <v>0</v>
      </c>
      <c r="V76" s="462"/>
      <c r="W76" s="461"/>
      <c r="X76" s="472">
        <f t="shared" si="71"/>
        <v>0</v>
      </c>
      <c r="Y76" s="462"/>
      <c r="Z76" s="461"/>
      <c r="AA76" s="472">
        <f t="shared" si="72"/>
        <v>0</v>
      </c>
      <c r="AB76" s="462"/>
      <c r="AC76" s="461"/>
      <c r="AD76" s="472">
        <f t="shared" si="73"/>
        <v>0</v>
      </c>
      <c r="AE76" s="462"/>
      <c r="AF76" s="479">
        <f t="shared" si="74"/>
        <v>0</v>
      </c>
      <c r="AG76" s="480">
        <f t="shared" si="75"/>
        <v>0</v>
      </c>
      <c r="AH76" s="833">
        <f t="shared" si="76"/>
        <v>0</v>
      </c>
      <c r="AJ76" s="652"/>
    </row>
    <row r="77" spans="1:36" s="460" customFormat="1" ht="17.25" customHeight="1">
      <c r="A77" s="537"/>
      <c r="B77" s="461"/>
      <c r="C77" s="472">
        <f t="shared" si="64"/>
        <v>0</v>
      </c>
      <c r="D77" s="462"/>
      <c r="E77" s="461"/>
      <c r="F77" s="472">
        <f t="shared" si="65"/>
        <v>0</v>
      </c>
      <c r="G77" s="462"/>
      <c r="H77" s="461"/>
      <c r="I77" s="472">
        <f t="shared" si="66"/>
        <v>0</v>
      </c>
      <c r="J77" s="462"/>
      <c r="K77" s="461"/>
      <c r="L77" s="472">
        <f t="shared" si="67"/>
        <v>0</v>
      </c>
      <c r="M77" s="462"/>
      <c r="N77" s="461"/>
      <c r="O77" s="472">
        <f t="shared" si="68"/>
        <v>0</v>
      </c>
      <c r="P77" s="462"/>
      <c r="Q77" s="461"/>
      <c r="R77" s="472">
        <f t="shared" si="69"/>
        <v>0</v>
      </c>
      <c r="S77" s="462"/>
      <c r="T77" s="461"/>
      <c r="U77" s="472">
        <f t="shared" si="70"/>
        <v>0</v>
      </c>
      <c r="V77" s="462"/>
      <c r="W77" s="461"/>
      <c r="X77" s="472">
        <f t="shared" si="71"/>
        <v>0</v>
      </c>
      <c r="Y77" s="462"/>
      <c r="Z77" s="461"/>
      <c r="AA77" s="472">
        <f t="shared" si="72"/>
        <v>0</v>
      </c>
      <c r="AB77" s="462"/>
      <c r="AC77" s="461"/>
      <c r="AD77" s="472">
        <f t="shared" si="73"/>
        <v>0</v>
      </c>
      <c r="AE77" s="462"/>
      <c r="AF77" s="479">
        <f t="shared" si="74"/>
        <v>0</v>
      </c>
      <c r="AG77" s="480">
        <f t="shared" si="75"/>
        <v>0</v>
      </c>
      <c r="AH77" s="833">
        <f t="shared" si="76"/>
        <v>0</v>
      </c>
      <c r="AJ77" s="652"/>
    </row>
    <row r="78" spans="1:36" s="460" customFormat="1" ht="17.25" customHeight="1">
      <c r="A78" s="537"/>
      <c r="B78" s="461"/>
      <c r="C78" s="472">
        <f t="shared" si="64"/>
        <v>0</v>
      </c>
      <c r="D78" s="462"/>
      <c r="E78" s="461"/>
      <c r="F78" s="472">
        <f t="shared" si="65"/>
        <v>0</v>
      </c>
      <c r="G78" s="462"/>
      <c r="H78" s="461"/>
      <c r="I78" s="472">
        <f t="shared" si="66"/>
        <v>0</v>
      </c>
      <c r="J78" s="462"/>
      <c r="K78" s="461"/>
      <c r="L78" s="472">
        <f t="shared" si="67"/>
        <v>0</v>
      </c>
      <c r="M78" s="462"/>
      <c r="N78" s="461"/>
      <c r="O78" s="472">
        <f t="shared" si="68"/>
        <v>0</v>
      </c>
      <c r="P78" s="462"/>
      <c r="Q78" s="461"/>
      <c r="R78" s="472">
        <f t="shared" si="69"/>
        <v>0</v>
      </c>
      <c r="S78" s="462"/>
      <c r="T78" s="461"/>
      <c r="U78" s="472">
        <f t="shared" si="70"/>
        <v>0</v>
      </c>
      <c r="V78" s="462"/>
      <c r="W78" s="461"/>
      <c r="X78" s="472">
        <f t="shared" si="71"/>
        <v>0</v>
      </c>
      <c r="Y78" s="462"/>
      <c r="Z78" s="461"/>
      <c r="AA78" s="472">
        <f t="shared" si="72"/>
        <v>0</v>
      </c>
      <c r="AB78" s="462"/>
      <c r="AC78" s="461"/>
      <c r="AD78" s="472">
        <f t="shared" si="73"/>
        <v>0</v>
      </c>
      <c r="AE78" s="462"/>
      <c r="AF78" s="479">
        <f t="shared" si="74"/>
        <v>0</v>
      </c>
      <c r="AG78" s="480">
        <f t="shared" si="75"/>
        <v>0</v>
      </c>
      <c r="AH78" s="833">
        <f t="shared" si="76"/>
        <v>0</v>
      </c>
      <c r="AJ78" s="652"/>
    </row>
    <row r="79" spans="1:36" s="460" customFormat="1" ht="17.25" customHeight="1">
      <c r="A79" s="537"/>
      <c r="B79" s="461"/>
      <c r="C79" s="472">
        <f t="shared" si="64"/>
        <v>0</v>
      </c>
      <c r="D79" s="462"/>
      <c r="E79" s="461"/>
      <c r="F79" s="472">
        <f t="shared" si="65"/>
        <v>0</v>
      </c>
      <c r="G79" s="462"/>
      <c r="H79" s="461"/>
      <c r="I79" s="472">
        <f t="shared" si="66"/>
        <v>0</v>
      </c>
      <c r="J79" s="462"/>
      <c r="K79" s="461"/>
      <c r="L79" s="472">
        <f t="shared" si="67"/>
        <v>0</v>
      </c>
      <c r="M79" s="462"/>
      <c r="N79" s="461"/>
      <c r="O79" s="472">
        <f t="shared" si="68"/>
        <v>0</v>
      </c>
      <c r="P79" s="462"/>
      <c r="Q79" s="461"/>
      <c r="R79" s="472">
        <f t="shared" si="69"/>
        <v>0</v>
      </c>
      <c r="S79" s="462"/>
      <c r="T79" s="461"/>
      <c r="U79" s="472">
        <f t="shared" si="70"/>
        <v>0</v>
      </c>
      <c r="V79" s="462"/>
      <c r="W79" s="461"/>
      <c r="X79" s="472">
        <f t="shared" si="71"/>
        <v>0</v>
      </c>
      <c r="Y79" s="462"/>
      <c r="Z79" s="461"/>
      <c r="AA79" s="472">
        <f t="shared" si="72"/>
        <v>0</v>
      </c>
      <c r="AB79" s="462"/>
      <c r="AC79" s="461"/>
      <c r="AD79" s="472">
        <f t="shared" si="73"/>
        <v>0</v>
      </c>
      <c r="AE79" s="462"/>
      <c r="AF79" s="479">
        <f t="shared" si="74"/>
        <v>0</v>
      </c>
      <c r="AG79" s="480">
        <f t="shared" si="75"/>
        <v>0</v>
      </c>
      <c r="AH79" s="833">
        <f t="shared" si="76"/>
        <v>0</v>
      </c>
      <c r="AJ79" s="652"/>
    </row>
    <row r="80" spans="1:36" s="460" customFormat="1" ht="17.25" customHeight="1">
      <c r="A80" s="537"/>
      <c r="B80" s="461"/>
      <c r="C80" s="472">
        <f t="shared" si="64"/>
        <v>0</v>
      </c>
      <c r="D80" s="462"/>
      <c r="E80" s="461"/>
      <c r="F80" s="472">
        <f t="shared" si="65"/>
        <v>0</v>
      </c>
      <c r="G80" s="462"/>
      <c r="H80" s="461"/>
      <c r="I80" s="472">
        <f t="shared" si="66"/>
        <v>0</v>
      </c>
      <c r="J80" s="462"/>
      <c r="K80" s="461"/>
      <c r="L80" s="472">
        <f t="shared" si="67"/>
        <v>0</v>
      </c>
      <c r="M80" s="462"/>
      <c r="N80" s="461"/>
      <c r="O80" s="472">
        <f t="shared" si="68"/>
        <v>0</v>
      </c>
      <c r="P80" s="462"/>
      <c r="Q80" s="461"/>
      <c r="R80" s="472">
        <f t="shared" si="69"/>
        <v>0</v>
      </c>
      <c r="S80" s="462"/>
      <c r="T80" s="461"/>
      <c r="U80" s="472">
        <f t="shared" si="70"/>
        <v>0</v>
      </c>
      <c r="V80" s="462"/>
      <c r="W80" s="461"/>
      <c r="X80" s="472">
        <f t="shared" si="71"/>
        <v>0</v>
      </c>
      <c r="Y80" s="462"/>
      <c r="Z80" s="461"/>
      <c r="AA80" s="472">
        <f t="shared" si="72"/>
        <v>0</v>
      </c>
      <c r="AB80" s="462"/>
      <c r="AC80" s="461"/>
      <c r="AD80" s="472">
        <f t="shared" si="73"/>
        <v>0</v>
      </c>
      <c r="AE80" s="462"/>
      <c r="AF80" s="479">
        <f t="shared" si="74"/>
        <v>0</v>
      </c>
      <c r="AG80" s="480">
        <f t="shared" si="75"/>
        <v>0</v>
      </c>
      <c r="AH80" s="833">
        <f t="shared" si="76"/>
        <v>0</v>
      </c>
      <c r="AJ80" s="652"/>
    </row>
    <row r="81" spans="1:37" s="460" customFormat="1" ht="17.25" customHeight="1">
      <c r="A81" s="464" t="s">
        <v>399</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64"/>
        <v>0</v>
      </c>
      <c r="D82" s="462"/>
      <c r="E82" s="461"/>
      <c r="F82" s="472">
        <f t="shared" si="65"/>
        <v>0</v>
      </c>
      <c r="G82" s="462"/>
      <c r="H82" s="461"/>
      <c r="I82" s="472">
        <f t="shared" si="66"/>
        <v>0</v>
      </c>
      <c r="J82" s="462"/>
      <c r="K82" s="461"/>
      <c r="L82" s="472">
        <f t="shared" si="67"/>
        <v>0</v>
      </c>
      <c r="M82" s="462"/>
      <c r="N82" s="461"/>
      <c r="O82" s="472">
        <f t="shared" si="68"/>
        <v>0</v>
      </c>
      <c r="P82" s="462"/>
      <c r="Q82" s="461"/>
      <c r="R82" s="472">
        <f t="shared" si="69"/>
        <v>0</v>
      </c>
      <c r="S82" s="462"/>
      <c r="T82" s="461"/>
      <c r="U82" s="472">
        <f t="shared" si="70"/>
        <v>0</v>
      </c>
      <c r="V82" s="462"/>
      <c r="W82" s="461"/>
      <c r="X82" s="472">
        <f t="shared" si="71"/>
        <v>0</v>
      </c>
      <c r="Y82" s="462"/>
      <c r="Z82" s="461"/>
      <c r="AA82" s="472">
        <f t="shared" si="72"/>
        <v>0</v>
      </c>
      <c r="AB82" s="462"/>
      <c r="AC82" s="461"/>
      <c r="AD82" s="472">
        <f t="shared" si="73"/>
        <v>0</v>
      </c>
      <c r="AE82" s="462"/>
      <c r="AF82" s="479">
        <f t="shared" si="74"/>
        <v>0</v>
      </c>
      <c r="AG82" s="480">
        <f t="shared" si="75"/>
        <v>0</v>
      </c>
      <c r="AH82" s="833">
        <f t="shared" si="76"/>
        <v>0</v>
      </c>
      <c r="AJ82" s="652"/>
    </row>
    <row r="83" spans="1:37" s="460" customFormat="1" ht="17.25" customHeight="1">
      <c r="A83" s="537"/>
      <c r="B83" s="461"/>
      <c r="C83" s="472">
        <f t="shared" si="64"/>
        <v>0</v>
      </c>
      <c r="D83" s="462"/>
      <c r="E83" s="461"/>
      <c r="F83" s="472">
        <f t="shared" si="65"/>
        <v>0</v>
      </c>
      <c r="G83" s="462"/>
      <c r="H83" s="461"/>
      <c r="I83" s="472">
        <f t="shared" si="66"/>
        <v>0</v>
      </c>
      <c r="J83" s="462"/>
      <c r="K83" s="461"/>
      <c r="L83" s="472">
        <f t="shared" si="67"/>
        <v>0</v>
      </c>
      <c r="M83" s="462"/>
      <c r="N83" s="461"/>
      <c r="O83" s="472">
        <f t="shared" si="68"/>
        <v>0</v>
      </c>
      <c r="P83" s="462"/>
      <c r="Q83" s="461"/>
      <c r="R83" s="472">
        <f t="shared" si="69"/>
        <v>0</v>
      </c>
      <c r="S83" s="462"/>
      <c r="T83" s="461"/>
      <c r="U83" s="472">
        <f t="shared" si="70"/>
        <v>0</v>
      </c>
      <c r="V83" s="462"/>
      <c r="W83" s="461"/>
      <c r="X83" s="472">
        <f t="shared" si="71"/>
        <v>0</v>
      </c>
      <c r="Y83" s="462"/>
      <c r="Z83" s="461"/>
      <c r="AA83" s="472">
        <f t="shared" si="72"/>
        <v>0</v>
      </c>
      <c r="AB83" s="462"/>
      <c r="AC83" s="461"/>
      <c r="AD83" s="472">
        <f t="shared" si="73"/>
        <v>0</v>
      </c>
      <c r="AE83" s="462"/>
      <c r="AF83" s="479">
        <f t="shared" si="74"/>
        <v>0</v>
      </c>
      <c r="AG83" s="480">
        <f t="shared" si="75"/>
        <v>0</v>
      </c>
      <c r="AH83" s="833">
        <f t="shared" si="76"/>
        <v>0</v>
      </c>
      <c r="AJ83" s="652"/>
    </row>
    <row r="84" spans="1:37" s="460" customFormat="1" ht="17.25" customHeight="1">
      <c r="A84" s="537"/>
      <c r="B84" s="461"/>
      <c r="C84" s="472">
        <f t="shared" si="64"/>
        <v>0</v>
      </c>
      <c r="D84" s="462"/>
      <c r="E84" s="461"/>
      <c r="F84" s="472">
        <f t="shared" si="65"/>
        <v>0</v>
      </c>
      <c r="G84" s="462"/>
      <c r="H84" s="461"/>
      <c r="I84" s="472">
        <f t="shared" si="66"/>
        <v>0</v>
      </c>
      <c r="J84" s="462"/>
      <c r="K84" s="461"/>
      <c r="L84" s="472">
        <f t="shared" si="67"/>
        <v>0</v>
      </c>
      <c r="M84" s="462"/>
      <c r="N84" s="461"/>
      <c r="O84" s="472">
        <f t="shared" si="68"/>
        <v>0</v>
      </c>
      <c r="P84" s="462"/>
      <c r="Q84" s="461"/>
      <c r="R84" s="472">
        <f t="shared" si="69"/>
        <v>0</v>
      </c>
      <c r="S84" s="462"/>
      <c r="T84" s="461"/>
      <c r="U84" s="472">
        <f t="shared" si="70"/>
        <v>0</v>
      </c>
      <c r="V84" s="462"/>
      <c r="W84" s="461"/>
      <c r="X84" s="472">
        <f t="shared" si="71"/>
        <v>0</v>
      </c>
      <c r="Y84" s="462"/>
      <c r="Z84" s="461"/>
      <c r="AA84" s="472">
        <f t="shared" si="72"/>
        <v>0</v>
      </c>
      <c r="AB84" s="462"/>
      <c r="AC84" s="461"/>
      <c r="AD84" s="472">
        <f t="shared" si="73"/>
        <v>0</v>
      </c>
      <c r="AE84" s="462"/>
      <c r="AF84" s="479">
        <f t="shared" si="74"/>
        <v>0</v>
      </c>
      <c r="AG84" s="480">
        <f t="shared" si="75"/>
        <v>0</v>
      </c>
      <c r="AH84" s="833">
        <f t="shared" si="76"/>
        <v>0</v>
      </c>
      <c r="AJ84" s="652"/>
    </row>
    <row r="85" spans="1:37" s="460" customFormat="1" ht="17.25" customHeight="1">
      <c r="A85" s="537"/>
      <c r="B85" s="461"/>
      <c r="C85" s="472">
        <f t="shared" si="64"/>
        <v>0</v>
      </c>
      <c r="D85" s="462"/>
      <c r="E85" s="461"/>
      <c r="F85" s="472">
        <f t="shared" si="65"/>
        <v>0</v>
      </c>
      <c r="G85" s="462"/>
      <c r="H85" s="461"/>
      <c r="I85" s="472">
        <f t="shared" si="66"/>
        <v>0</v>
      </c>
      <c r="J85" s="462"/>
      <c r="K85" s="461"/>
      <c r="L85" s="472">
        <f t="shared" si="67"/>
        <v>0</v>
      </c>
      <c r="M85" s="462"/>
      <c r="N85" s="461"/>
      <c r="O85" s="472">
        <f t="shared" si="68"/>
        <v>0</v>
      </c>
      <c r="P85" s="462"/>
      <c r="Q85" s="461"/>
      <c r="R85" s="472">
        <f t="shared" si="69"/>
        <v>0</v>
      </c>
      <c r="S85" s="462"/>
      <c r="T85" s="461"/>
      <c r="U85" s="472">
        <f t="shared" si="70"/>
        <v>0</v>
      </c>
      <c r="V85" s="462"/>
      <c r="W85" s="461"/>
      <c r="X85" s="472">
        <f t="shared" si="71"/>
        <v>0</v>
      </c>
      <c r="Y85" s="462"/>
      <c r="Z85" s="461"/>
      <c r="AA85" s="472">
        <f t="shared" si="72"/>
        <v>0</v>
      </c>
      <c r="AB85" s="462"/>
      <c r="AC85" s="461"/>
      <c r="AD85" s="472">
        <f t="shared" si="73"/>
        <v>0</v>
      </c>
      <c r="AE85" s="462"/>
      <c r="AF85" s="479">
        <f t="shared" si="74"/>
        <v>0</v>
      </c>
      <c r="AG85" s="480">
        <f t="shared" si="75"/>
        <v>0</v>
      </c>
      <c r="AH85" s="833">
        <f t="shared" si="76"/>
        <v>0</v>
      </c>
      <c r="AJ85" s="652"/>
    </row>
    <row r="86" spans="1:37" s="460" customFormat="1" ht="17.25" customHeight="1">
      <c r="A86" s="537"/>
      <c r="B86" s="461"/>
      <c r="C86" s="472">
        <f t="shared" ref="C86:C87" si="77">D86-B86</f>
        <v>0</v>
      </c>
      <c r="D86" s="462"/>
      <c r="E86" s="461"/>
      <c r="F86" s="472">
        <f t="shared" ref="F86:F87" si="78">G86-E86</f>
        <v>0</v>
      </c>
      <c r="G86" s="462"/>
      <c r="H86" s="461"/>
      <c r="I86" s="472">
        <f t="shared" ref="I86:I87" si="79">J86-H86</f>
        <v>0</v>
      </c>
      <c r="J86" s="462"/>
      <c r="K86" s="461"/>
      <c r="L86" s="472">
        <f t="shared" ref="L86:L87" si="80">M86-K86</f>
        <v>0</v>
      </c>
      <c r="M86" s="462"/>
      <c r="N86" s="461"/>
      <c r="O86" s="472">
        <f t="shared" ref="O86:O87" si="81">P86-N86</f>
        <v>0</v>
      </c>
      <c r="P86" s="462"/>
      <c r="Q86" s="461"/>
      <c r="R86" s="472">
        <f t="shared" ref="R86:R87" si="82">S86-Q86</f>
        <v>0</v>
      </c>
      <c r="S86" s="462"/>
      <c r="T86" s="461"/>
      <c r="U86" s="472">
        <f t="shared" ref="U86:U87" si="83">V86-T86</f>
        <v>0</v>
      </c>
      <c r="V86" s="462"/>
      <c r="W86" s="461"/>
      <c r="X86" s="472">
        <f t="shared" ref="X86:X87" si="84">Y86-W86</f>
        <v>0</v>
      </c>
      <c r="Y86" s="462"/>
      <c r="Z86" s="461"/>
      <c r="AA86" s="472">
        <f t="shared" ref="AA86:AA87" si="85">AB86-Z86</f>
        <v>0</v>
      </c>
      <c r="AB86" s="462"/>
      <c r="AC86" s="461"/>
      <c r="AD86" s="472">
        <f t="shared" ref="AD86:AD87" si="86">AE86-AC86</f>
        <v>0</v>
      </c>
      <c r="AE86" s="462"/>
      <c r="AF86" s="479">
        <f t="shared" ref="AF86:AF87" si="87">SUM(B86,E86,H86,K86,N86,Q86,T86,W86,Z86,AC86)</f>
        <v>0</v>
      </c>
      <c r="AG86" s="480">
        <f t="shared" ref="AG86:AG87" si="88">SUM(C86,F86,I86,L86,O86,R86,U86,X86,AA86,AD86)</f>
        <v>0</v>
      </c>
      <c r="AH86" s="833">
        <f t="shared" ref="AH86:AH87" si="89">SUM(D86,G86,J86,M86,P86,S86,V86,Y86,AB86,AE86)</f>
        <v>0</v>
      </c>
      <c r="AJ86" s="652"/>
    </row>
    <row r="87" spans="1:37" s="460" customFormat="1" ht="17.25" customHeight="1">
      <c r="A87" s="537"/>
      <c r="B87" s="461"/>
      <c r="C87" s="472">
        <f t="shared" si="77"/>
        <v>0</v>
      </c>
      <c r="D87" s="462"/>
      <c r="E87" s="461"/>
      <c r="F87" s="472">
        <f t="shared" si="78"/>
        <v>0</v>
      </c>
      <c r="G87" s="462"/>
      <c r="H87" s="461"/>
      <c r="I87" s="472">
        <f t="shared" si="79"/>
        <v>0</v>
      </c>
      <c r="J87" s="462"/>
      <c r="K87" s="461"/>
      <c r="L87" s="472">
        <f t="shared" si="80"/>
        <v>0</v>
      </c>
      <c r="M87" s="462"/>
      <c r="N87" s="461"/>
      <c r="O87" s="472">
        <f t="shared" si="81"/>
        <v>0</v>
      </c>
      <c r="P87" s="462"/>
      <c r="Q87" s="461"/>
      <c r="R87" s="472">
        <f t="shared" si="82"/>
        <v>0</v>
      </c>
      <c r="S87" s="462"/>
      <c r="T87" s="461"/>
      <c r="U87" s="472">
        <f t="shared" si="83"/>
        <v>0</v>
      </c>
      <c r="V87" s="462"/>
      <c r="W87" s="461"/>
      <c r="X87" s="472">
        <f t="shared" si="84"/>
        <v>0</v>
      </c>
      <c r="Y87" s="462"/>
      <c r="Z87" s="461"/>
      <c r="AA87" s="472">
        <f t="shared" si="85"/>
        <v>0</v>
      </c>
      <c r="AB87" s="462"/>
      <c r="AC87" s="461"/>
      <c r="AD87" s="472">
        <f t="shared" si="86"/>
        <v>0</v>
      </c>
      <c r="AE87" s="462"/>
      <c r="AF87" s="479">
        <f t="shared" si="87"/>
        <v>0</v>
      </c>
      <c r="AG87" s="480">
        <f t="shared" si="88"/>
        <v>0</v>
      </c>
      <c r="AH87" s="833">
        <f t="shared" si="89"/>
        <v>0</v>
      </c>
      <c r="AJ87" s="652"/>
      <c r="AK87" s="463"/>
    </row>
    <row r="88" spans="1:37" s="460" customFormat="1" ht="17.25" customHeight="1">
      <c r="A88" s="549"/>
      <c r="B88" s="461"/>
      <c r="C88" s="472">
        <f t="shared" si="64"/>
        <v>0</v>
      </c>
      <c r="D88" s="462"/>
      <c r="E88" s="461"/>
      <c r="F88" s="472">
        <f t="shared" si="65"/>
        <v>0</v>
      </c>
      <c r="G88" s="462"/>
      <c r="H88" s="461"/>
      <c r="I88" s="472">
        <f t="shared" si="66"/>
        <v>0</v>
      </c>
      <c r="J88" s="462"/>
      <c r="K88" s="461"/>
      <c r="L88" s="472">
        <f t="shared" si="67"/>
        <v>0</v>
      </c>
      <c r="M88" s="462"/>
      <c r="N88" s="461"/>
      <c r="O88" s="472">
        <f t="shared" si="68"/>
        <v>0</v>
      </c>
      <c r="P88" s="462"/>
      <c r="Q88" s="461"/>
      <c r="R88" s="472">
        <f t="shared" si="69"/>
        <v>0</v>
      </c>
      <c r="S88" s="462"/>
      <c r="T88" s="461"/>
      <c r="U88" s="472">
        <f t="shared" si="70"/>
        <v>0</v>
      </c>
      <c r="V88" s="462"/>
      <c r="W88" s="461"/>
      <c r="X88" s="472">
        <f t="shared" si="71"/>
        <v>0</v>
      </c>
      <c r="Y88" s="462"/>
      <c r="Z88" s="461"/>
      <c r="AA88" s="472">
        <f t="shared" si="72"/>
        <v>0</v>
      </c>
      <c r="AB88" s="462"/>
      <c r="AC88" s="461"/>
      <c r="AD88" s="472">
        <f t="shared" si="73"/>
        <v>0</v>
      </c>
      <c r="AE88" s="462"/>
      <c r="AF88" s="479">
        <f t="shared" si="74"/>
        <v>0</v>
      </c>
      <c r="AG88" s="480">
        <f t="shared" si="75"/>
        <v>0</v>
      </c>
      <c r="AH88" s="833">
        <f t="shared" si="76"/>
        <v>0</v>
      </c>
    </row>
    <row r="89" spans="1:37" s="460" customFormat="1" ht="17.25" customHeight="1">
      <c r="A89" s="537"/>
      <c r="B89" s="461"/>
      <c r="C89" s="472">
        <f t="shared" si="53"/>
        <v>0</v>
      </c>
      <c r="D89" s="462"/>
      <c r="E89" s="461"/>
      <c r="F89" s="472">
        <f t="shared" si="54"/>
        <v>0</v>
      </c>
      <c r="G89" s="462"/>
      <c r="H89" s="461"/>
      <c r="I89" s="472">
        <f t="shared" si="55"/>
        <v>0</v>
      </c>
      <c r="J89" s="462"/>
      <c r="K89" s="461"/>
      <c r="L89" s="472">
        <f t="shared" si="56"/>
        <v>0</v>
      </c>
      <c r="M89" s="462"/>
      <c r="N89" s="461"/>
      <c r="O89" s="472">
        <f t="shared" si="57"/>
        <v>0</v>
      </c>
      <c r="P89" s="462"/>
      <c r="Q89" s="461"/>
      <c r="R89" s="472">
        <f t="shared" si="58"/>
        <v>0</v>
      </c>
      <c r="S89" s="462"/>
      <c r="T89" s="461"/>
      <c r="U89" s="472">
        <f t="shared" si="59"/>
        <v>0</v>
      </c>
      <c r="V89" s="462"/>
      <c r="W89" s="461"/>
      <c r="X89" s="472">
        <f t="shared" si="60"/>
        <v>0</v>
      </c>
      <c r="Y89" s="462"/>
      <c r="Z89" s="461"/>
      <c r="AA89" s="472">
        <f t="shared" si="61"/>
        <v>0</v>
      </c>
      <c r="AB89" s="462"/>
      <c r="AC89" s="461"/>
      <c r="AD89" s="472">
        <f t="shared" si="62"/>
        <v>0</v>
      </c>
      <c r="AE89" s="462"/>
      <c r="AF89" s="479">
        <f t="shared" si="63"/>
        <v>0</v>
      </c>
      <c r="AG89" s="480">
        <f t="shared" si="63"/>
        <v>0</v>
      </c>
      <c r="AH89" s="833">
        <f t="shared" si="63"/>
        <v>0</v>
      </c>
    </row>
    <row r="90" spans="1:37" s="460" customFormat="1" ht="17.25" customHeight="1">
      <c r="A90" s="538"/>
      <c r="B90" s="461"/>
      <c r="C90" s="472">
        <f t="shared" si="53"/>
        <v>0</v>
      </c>
      <c r="D90" s="462"/>
      <c r="E90" s="461"/>
      <c r="F90" s="472">
        <f t="shared" si="54"/>
        <v>0</v>
      </c>
      <c r="G90" s="462"/>
      <c r="H90" s="461"/>
      <c r="I90" s="472">
        <f t="shared" si="55"/>
        <v>0</v>
      </c>
      <c r="J90" s="462"/>
      <c r="K90" s="461"/>
      <c r="L90" s="472">
        <f t="shared" si="56"/>
        <v>0</v>
      </c>
      <c r="M90" s="462"/>
      <c r="N90" s="461"/>
      <c r="O90" s="472">
        <f t="shared" si="57"/>
        <v>0</v>
      </c>
      <c r="P90" s="462"/>
      <c r="Q90" s="461"/>
      <c r="R90" s="472">
        <f t="shared" si="58"/>
        <v>0</v>
      </c>
      <c r="S90" s="462"/>
      <c r="T90" s="461"/>
      <c r="U90" s="472">
        <f t="shared" si="59"/>
        <v>0</v>
      </c>
      <c r="V90" s="462"/>
      <c r="W90" s="461"/>
      <c r="X90" s="472">
        <f t="shared" si="60"/>
        <v>0</v>
      </c>
      <c r="Y90" s="462"/>
      <c r="Z90" s="461"/>
      <c r="AA90" s="472">
        <f t="shared" si="61"/>
        <v>0</v>
      </c>
      <c r="AB90" s="462"/>
      <c r="AC90" s="461"/>
      <c r="AD90" s="472">
        <f t="shared" si="62"/>
        <v>0</v>
      </c>
      <c r="AE90" s="462"/>
      <c r="AF90" s="479">
        <f t="shared" si="63"/>
        <v>0</v>
      </c>
      <c r="AG90" s="480">
        <f t="shared" si="63"/>
        <v>0</v>
      </c>
      <c r="AH90" s="833">
        <f t="shared" si="63"/>
        <v>0</v>
      </c>
    </row>
    <row r="91" spans="1:37" s="460" customFormat="1" ht="17.25" customHeight="1">
      <c r="A91" s="785" t="s">
        <v>383</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53"/>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54"/>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55"/>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56"/>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57"/>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58"/>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59"/>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60"/>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61"/>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62"/>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63"/>
        <v>0</v>
      </c>
      <c r="AG91" s="480">
        <f t="shared" si="63"/>
        <v>0</v>
      </c>
      <c r="AH91" s="833">
        <f t="shared" si="63"/>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296</v>
      </c>
      <c r="B93" s="475">
        <f t="shared" ref="B93:AH93" si="90">SUM(B71:B91)</f>
        <v>0</v>
      </c>
      <c r="C93" s="472">
        <f t="shared" si="90"/>
        <v>0</v>
      </c>
      <c r="D93" s="476">
        <f t="shared" si="90"/>
        <v>0</v>
      </c>
      <c r="E93" s="475">
        <f t="shared" si="90"/>
        <v>0</v>
      </c>
      <c r="F93" s="472">
        <f t="shared" si="90"/>
        <v>0</v>
      </c>
      <c r="G93" s="476">
        <f t="shared" si="90"/>
        <v>0</v>
      </c>
      <c r="H93" s="475">
        <f t="shared" si="90"/>
        <v>0</v>
      </c>
      <c r="I93" s="472">
        <f t="shared" si="90"/>
        <v>0</v>
      </c>
      <c r="J93" s="476">
        <f t="shared" si="90"/>
        <v>0</v>
      </c>
      <c r="K93" s="475">
        <f t="shared" si="90"/>
        <v>0</v>
      </c>
      <c r="L93" s="472">
        <f t="shared" si="90"/>
        <v>0</v>
      </c>
      <c r="M93" s="476">
        <f t="shared" si="90"/>
        <v>0</v>
      </c>
      <c r="N93" s="475">
        <f t="shared" si="90"/>
        <v>0</v>
      </c>
      <c r="O93" s="472">
        <f t="shared" si="90"/>
        <v>0</v>
      </c>
      <c r="P93" s="476">
        <f t="shared" si="90"/>
        <v>0</v>
      </c>
      <c r="Q93" s="475">
        <f t="shared" si="90"/>
        <v>0</v>
      </c>
      <c r="R93" s="472">
        <f t="shared" si="90"/>
        <v>0</v>
      </c>
      <c r="S93" s="476">
        <f t="shared" si="90"/>
        <v>0</v>
      </c>
      <c r="T93" s="475">
        <f t="shared" si="90"/>
        <v>0</v>
      </c>
      <c r="U93" s="472">
        <f t="shared" si="90"/>
        <v>0</v>
      </c>
      <c r="V93" s="476">
        <f t="shared" si="90"/>
        <v>0</v>
      </c>
      <c r="W93" s="475">
        <f t="shared" si="90"/>
        <v>0</v>
      </c>
      <c r="X93" s="472">
        <f t="shared" si="90"/>
        <v>0</v>
      </c>
      <c r="Y93" s="476">
        <f t="shared" si="90"/>
        <v>0</v>
      </c>
      <c r="Z93" s="475">
        <f t="shared" si="90"/>
        <v>0</v>
      </c>
      <c r="AA93" s="472">
        <f t="shared" si="90"/>
        <v>0</v>
      </c>
      <c r="AB93" s="476">
        <f t="shared" si="90"/>
        <v>0</v>
      </c>
      <c r="AC93" s="475">
        <f t="shared" si="90"/>
        <v>0</v>
      </c>
      <c r="AD93" s="472">
        <f t="shared" si="90"/>
        <v>0</v>
      </c>
      <c r="AE93" s="476">
        <f t="shared" si="90"/>
        <v>0</v>
      </c>
      <c r="AF93" s="479">
        <f t="shared" si="90"/>
        <v>0</v>
      </c>
      <c r="AG93" s="480">
        <f t="shared" si="90"/>
        <v>0</v>
      </c>
      <c r="AH93" s="481">
        <f t="shared" si="9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297</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91">D96-B96</f>
        <v>0</v>
      </c>
      <c r="D96" s="462"/>
      <c r="E96" s="475"/>
      <c r="F96" s="472">
        <f t="shared" ref="F96:F102" si="92">G96-E96</f>
        <v>0</v>
      </c>
      <c r="G96" s="476"/>
      <c r="H96" s="475"/>
      <c r="I96" s="472">
        <f t="shared" ref="I96:I102" si="93">J96-H96</f>
        <v>0</v>
      </c>
      <c r="J96" s="476"/>
      <c r="K96" s="475"/>
      <c r="L96" s="472">
        <f t="shared" ref="L96:L102" si="94">M96-K96</f>
        <v>0</v>
      </c>
      <c r="M96" s="476"/>
      <c r="N96" s="475"/>
      <c r="O96" s="472">
        <f t="shared" ref="O96:O102" si="95">P96-N96</f>
        <v>0</v>
      </c>
      <c r="P96" s="476"/>
      <c r="Q96" s="475"/>
      <c r="R96" s="472">
        <f t="shared" ref="R96:R102" si="96">S96-Q96</f>
        <v>0</v>
      </c>
      <c r="S96" s="476"/>
      <c r="T96" s="475"/>
      <c r="U96" s="472">
        <f t="shared" ref="U96:U102" si="97">V96-T96</f>
        <v>0</v>
      </c>
      <c r="V96" s="476"/>
      <c r="W96" s="475"/>
      <c r="X96" s="472">
        <f t="shared" ref="X96:X102" si="98">Y96-W96</f>
        <v>0</v>
      </c>
      <c r="Y96" s="476"/>
      <c r="Z96" s="475"/>
      <c r="AA96" s="472">
        <f t="shared" ref="AA96:AA102" si="99">AB96-Z96</f>
        <v>0</v>
      </c>
      <c r="AB96" s="476"/>
      <c r="AC96" s="475"/>
      <c r="AD96" s="472">
        <f t="shared" ref="AD96:AD102" si="100">AE96-AC96</f>
        <v>0</v>
      </c>
      <c r="AE96" s="476"/>
      <c r="AF96" s="479">
        <f t="shared" ref="AF96:AH102" si="101">SUM(B96,E96,H96,K96,N96,Q96,T96,W96,Z96,AC96)</f>
        <v>0</v>
      </c>
      <c r="AG96" s="480">
        <f t="shared" si="101"/>
        <v>0</v>
      </c>
      <c r="AH96" s="833">
        <f t="shared" si="101"/>
        <v>0</v>
      </c>
      <c r="AI96"/>
      <c r="AJ96" s="653"/>
      <c r="AK96"/>
    </row>
    <row r="97" spans="1:37" s="460" customFormat="1" ht="17.25" customHeight="1">
      <c r="A97" s="537"/>
      <c r="B97" s="461"/>
      <c r="C97" s="472">
        <f t="shared" si="91"/>
        <v>0</v>
      </c>
      <c r="D97" s="462"/>
      <c r="E97" s="475"/>
      <c r="F97" s="472">
        <f t="shared" si="92"/>
        <v>0</v>
      </c>
      <c r="G97" s="476"/>
      <c r="H97" s="475"/>
      <c r="I97" s="472">
        <f t="shared" si="93"/>
        <v>0</v>
      </c>
      <c r="J97" s="476"/>
      <c r="K97" s="475"/>
      <c r="L97" s="472">
        <f t="shared" si="94"/>
        <v>0</v>
      </c>
      <c r="M97" s="476"/>
      <c r="N97" s="475"/>
      <c r="O97" s="472">
        <f t="shared" si="95"/>
        <v>0</v>
      </c>
      <c r="P97" s="476"/>
      <c r="Q97" s="475"/>
      <c r="R97" s="472">
        <f t="shared" si="96"/>
        <v>0</v>
      </c>
      <c r="S97" s="476"/>
      <c r="T97" s="475"/>
      <c r="U97" s="472">
        <f t="shared" si="97"/>
        <v>0</v>
      </c>
      <c r="V97" s="476"/>
      <c r="W97" s="475"/>
      <c r="X97" s="472">
        <f t="shared" si="98"/>
        <v>0</v>
      </c>
      <c r="Y97" s="476"/>
      <c r="Z97" s="475"/>
      <c r="AA97" s="472">
        <f t="shared" si="99"/>
        <v>0</v>
      </c>
      <c r="AB97" s="476"/>
      <c r="AC97" s="475"/>
      <c r="AD97" s="472">
        <f t="shared" si="100"/>
        <v>0</v>
      </c>
      <c r="AE97" s="476"/>
      <c r="AF97" s="479">
        <f t="shared" si="101"/>
        <v>0</v>
      </c>
      <c r="AG97" s="480">
        <f t="shared" si="101"/>
        <v>0</v>
      </c>
      <c r="AH97" s="833">
        <f t="shared" si="101"/>
        <v>0</v>
      </c>
      <c r="AJ97" s="652"/>
    </row>
    <row r="98" spans="1:37" s="460" customFormat="1" ht="17.25" customHeight="1">
      <c r="A98" s="537"/>
      <c r="B98" s="461"/>
      <c r="C98" s="472">
        <f t="shared" si="91"/>
        <v>0</v>
      </c>
      <c r="D98" s="462"/>
      <c r="E98" s="461"/>
      <c r="F98" s="472">
        <f t="shared" si="92"/>
        <v>0</v>
      </c>
      <c r="G98" s="462"/>
      <c r="H98" s="461"/>
      <c r="I98" s="472">
        <f t="shared" si="93"/>
        <v>0</v>
      </c>
      <c r="J98" s="462"/>
      <c r="K98" s="461"/>
      <c r="L98" s="472">
        <f t="shared" si="94"/>
        <v>0</v>
      </c>
      <c r="M98" s="462"/>
      <c r="N98" s="461"/>
      <c r="O98" s="472">
        <f t="shared" si="95"/>
        <v>0</v>
      </c>
      <c r="P98" s="462"/>
      <c r="Q98" s="461"/>
      <c r="R98" s="472">
        <f t="shared" si="96"/>
        <v>0</v>
      </c>
      <c r="S98" s="462"/>
      <c r="T98" s="461"/>
      <c r="U98" s="472">
        <f t="shared" si="97"/>
        <v>0</v>
      </c>
      <c r="V98" s="462"/>
      <c r="W98" s="461"/>
      <c r="X98" s="472">
        <f t="shared" si="98"/>
        <v>0</v>
      </c>
      <c r="Y98" s="462"/>
      <c r="Z98" s="461"/>
      <c r="AA98" s="472">
        <f t="shared" si="99"/>
        <v>0</v>
      </c>
      <c r="AB98" s="462"/>
      <c r="AC98" s="461"/>
      <c r="AD98" s="472">
        <f t="shared" si="100"/>
        <v>0</v>
      </c>
      <c r="AE98" s="462"/>
      <c r="AF98" s="479">
        <f t="shared" si="101"/>
        <v>0</v>
      </c>
      <c r="AG98" s="480">
        <f t="shared" si="101"/>
        <v>0</v>
      </c>
      <c r="AH98" s="833">
        <f t="shared" si="101"/>
        <v>0</v>
      </c>
      <c r="AI98"/>
      <c r="AJ98" s="653"/>
      <c r="AK98" s="14"/>
    </row>
    <row r="99" spans="1:37" s="460" customFormat="1" ht="17.25" customHeight="1">
      <c r="A99" s="537"/>
      <c r="B99" s="461"/>
      <c r="C99" s="472">
        <f t="shared" si="91"/>
        <v>0</v>
      </c>
      <c r="D99" s="462"/>
      <c r="E99" s="461"/>
      <c r="F99" s="472">
        <f t="shared" si="92"/>
        <v>0</v>
      </c>
      <c r="G99" s="462"/>
      <c r="H99" s="461"/>
      <c r="I99" s="472">
        <f t="shared" si="93"/>
        <v>0</v>
      </c>
      <c r="J99" s="462"/>
      <c r="K99" s="461"/>
      <c r="L99" s="472">
        <f t="shared" si="94"/>
        <v>0</v>
      </c>
      <c r="M99" s="462"/>
      <c r="N99" s="461"/>
      <c r="O99" s="472">
        <f t="shared" si="95"/>
        <v>0</v>
      </c>
      <c r="P99" s="462"/>
      <c r="Q99" s="461"/>
      <c r="R99" s="472">
        <f t="shared" si="96"/>
        <v>0</v>
      </c>
      <c r="S99" s="462"/>
      <c r="T99" s="461"/>
      <c r="U99" s="472">
        <f t="shared" si="97"/>
        <v>0</v>
      </c>
      <c r="V99" s="462"/>
      <c r="W99" s="461"/>
      <c r="X99" s="472">
        <f t="shared" si="98"/>
        <v>0</v>
      </c>
      <c r="Y99" s="462"/>
      <c r="Z99" s="461"/>
      <c r="AA99" s="472">
        <f t="shared" si="99"/>
        <v>0</v>
      </c>
      <c r="AB99" s="462"/>
      <c r="AC99" s="461"/>
      <c r="AD99" s="472">
        <f t="shared" si="100"/>
        <v>0</v>
      </c>
      <c r="AE99" s="462"/>
      <c r="AF99" s="479">
        <f t="shared" si="101"/>
        <v>0</v>
      </c>
      <c r="AG99" s="480">
        <f t="shared" si="101"/>
        <v>0</v>
      </c>
      <c r="AH99" s="833">
        <f t="shared" si="101"/>
        <v>0</v>
      </c>
      <c r="AI99"/>
      <c r="AJ99"/>
      <c r="AK99"/>
    </row>
    <row r="100" spans="1:37" s="460" customFormat="1" ht="17.25" customHeight="1">
      <c r="A100" s="537"/>
      <c r="B100" s="461"/>
      <c r="C100" s="472">
        <f t="shared" si="91"/>
        <v>0</v>
      </c>
      <c r="D100" s="462"/>
      <c r="E100" s="461"/>
      <c r="F100" s="472">
        <f t="shared" si="92"/>
        <v>0</v>
      </c>
      <c r="G100" s="462"/>
      <c r="H100" s="461"/>
      <c r="I100" s="472">
        <f t="shared" si="93"/>
        <v>0</v>
      </c>
      <c r="J100" s="462"/>
      <c r="K100" s="461"/>
      <c r="L100" s="472">
        <f t="shared" si="94"/>
        <v>0</v>
      </c>
      <c r="M100" s="462"/>
      <c r="N100" s="461"/>
      <c r="O100" s="472">
        <f t="shared" si="95"/>
        <v>0</v>
      </c>
      <c r="P100" s="462"/>
      <c r="Q100" s="461"/>
      <c r="R100" s="472">
        <f t="shared" si="96"/>
        <v>0</v>
      </c>
      <c r="S100" s="462"/>
      <c r="T100" s="461"/>
      <c r="U100" s="472">
        <f t="shared" si="97"/>
        <v>0</v>
      </c>
      <c r="V100" s="462"/>
      <c r="W100" s="461"/>
      <c r="X100" s="472">
        <f t="shared" si="98"/>
        <v>0</v>
      </c>
      <c r="Y100" s="462"/>
      <c r="Z100" s="461"/>
      <c r="AA100" s="472">
        <f t="shared" si="99"/>
        <v>0</v>
      </c>
      <c r="AB100" s="462"/>
      <c r="AC100" s="461"/>
      <c r="AD100" s="472">
        <f t="shared" si="100"/>
        <v>0</v>
      </c>
      <c r="AE100" s="462"/>
      <c r="AF100" s="479">
        <f t="shared" si="101"/>
        <v>0</v>
      </c>
      <c r="AG100" s="480">
        <f t="shared" si="101"/>
        <v>0</v>
      </c>
      <c r="AH100" s="833">
        <f t="shared" si="101"/>
        <v>0</v>
      </c>
    </row>
    <row r="101" spans="1:37" s="460" customFormat="1" ht="17.25" customHeight="1">
      <c r="A101" s="538"/>
      <c r="B101" s="461"/>
      <c r="C101" s="472">
        <f t="shared" si="91"/>
        <v>0</v>
      </c>
      <c r="D101" s="462"/>
      <c r="E101" s="461"/>
      <c r="F101" s="472">
        <f t="shared" si="92"/>
        <v>0</v>
      </c>
      <c r="G101" s="462"/>
      <c r="H101" s="461"/>
      <c r="I101" s="472">
        <f t="shared" si="93"/>
        <v>0</v>
      </c>
      <c r="J101" s="462"/>
      <c r="K101" s="461"/>
      <c r="L101" s="472">
        <f t="shared" si="94"/>
        <v>0</v>
      </c>
      <c r="M101" s="462"/>
      <c r="N101" s="461"/>
      <c r="O101" s="472">
        <f t="shared" si="95"/>
        <v>0</v>
      </c>
      <c r="P101" s="462"/>
      <c r="Q101" s="461"/>
      <c r="R101" s="472">
        <f t="shared" si="96"/>
        <v>0</v>
      </c>
      <c r="S101" s="462"/>
      <c r="T101" s="461"/>
      <c r="U101" s="472">
        <f t="shared" si="97"/>
        <v>0</v>
      </c>
      <c r="V101" s="462"/>
      <c r="W101" s="461"/>
      <c r="X101" s="472">
        <f t="shared" si="98"/>
        <v>0</v>
      </c>
      <c r="Y101" s="462"/>
      <c r="Z101" s="461"/>
      <c r="AA101" s="472">
        <f t="shared" si="99"/>
        <v>0</v>
      </c>
      <c r="AB101" s="462"/>
      <c r="AC101" s="461"/>
      <c r="AD101" s="472">
        <f t="shared" si="100"/>
        <v>0</v>
      </c>
      <c r="AE101" s="462"/>
      <c r="AF101" s="479">
        <f t="shared" si="101"/>
        <v>0</v>
      </c>
      <c r="AG101" s="480">
        <f t="shared" si="101"/>
        <v>0</v>
      </c>
      <c r="AH101" s="833">
        <f t="shared" si="101"/>
        <v>0</v>
      </c>
    </row>
    <row r="102" spans="1:37" s="460" customFormat="1" ht="17.25" customHeight="1">
      <c r="A102" s="537"/>
      <c r="B102" s="461"/>
      <c r="C102" s="472">
        <f t="shared" si="91"/>
        <v>0</v>
      </c>
      <c r="D102" s="462"/>
      <c r="E102" s="461"/>
      <c r="F102" s="472">
        <f t="shared" si="92"/>
        <v>0</v>
      </c>
      <c r="G102" s="462"/>
      <c r="H102" s="461"/>
      <c r="I102" s="472">
        <f t="shared" si="93"/>
        <v>0</v>
      </c>
      <c r="J102" s="462"/>
      <c r="K102" s="461"/>
      <c r="L102" s="472">
        <f t="shared" si="94"/>
        <v>0</v>
      </c>
      <c r="M102" s="462"/>
      <c r="N102" s="461"/>
      <c r="O102" s="472">
        <f t="shared" si="95"/>
        <v>0</v>
      </c>
      <c r="P102" s="462"/>
      <c r="Q102" s="461"/>
      <c r="R102" s="472">
        <f t="shared" si="96"/>
        <v>0</v>
      </c>
      <c r="S102" s="462"/>
      <c r="T102" s="461"/>
      <c r="U102" s="472">
        <f t="shared" si="97"/>
        <v>0</v>
      </c>
      <c r="V102" s="462"/>
      <c r="W102" s="461"/>
      <c r="X102" s="472">
        <f t="shared" si="98"/>
        <v>0</v>
      </c>
      <c r="Y102" s="462"/>
      <c r="Z102" s="461"/>
      <c r="AA102" s="472">
        <f t="shared" si="99"/>
        <v>0</v>
      </c>
      <c r="AB102" s="462"/>
      <c r="AC102" s="461"/>
      <c r="AD102" s="472">
        <f t="shared" si="100"/>
        <v>0</v>
      </c>
      <c r="AE102" s="462"/>
      <c r="AF102" s="479">
        <f t="shared" si="101"/>
        <v>0</v>
      </c>
      <c r="AG102" s="480">
        <f t="shared" si="101"/>
        <v>0</v>
      </c>
      <c r="AH102" s="833">
        <f t="shared" si="101"/>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298</v>
      </c>
      <c r="B104" s="475">
        <f>SUM(B96:B102)</f>
        <v>0</v>
      </c>
      <c r="C104" s="472">
        <f t="shared" ref="C104:G104" si="102">SUM(C96:C102)</f>
        <v>0</v>
      </c>
      <c r="D104" s="476">
        <f t="shared" si="102"/>
        <v>0</v>
      </c>
      <c r="E104" s="475">
        <f>SUM(E96:E102)</f>
        <v>0</v>
      </c>
      <c r="F104" s="472">
        <f t="shared" ref="F104" si="103">SUM(F96:F102)</f>
        <v>0</v>
      </c>
      <c r="G104" s="476">
        <f t="shared" si="102"/>
        <v>0</v>
      </c>
      <c r="H104" s="475">
        <f>SUM(H96:H102)</f>
        <v>0</v>
      </c>
      <c r="I104" s="472">
        <f t="shared" ref="I104:J104" si="104">SUM(I96:I102)</f>
        <v>0</v>
      </c>
      <c r="J104" s="476">
        <f t="shared" si="104"/>
        <v>0</v>
      </c>
      <c r="K104" s="475">
        <f>SUM(K96:K102)</f>
        <v>0</v>
      </c>
      <c r="L104" s="472">
        <f t="shared" ref="L104:M104" si="105">SUM(L96:L102)</f>
        <v>0</v>
      </c>
      <c r="M104" s="476">
        <f t="shared" si="105"/>
        <v>0</v>
      </c>
      <c r="N104" s="475">
        <f>SUM(N96:N102)</f>
        <v>0</v>
      </c>
      <c r="O104" s="472">
        <f t="shared" ref="O104:P104" si="106">SUM(O96:O102)</f>
        <v>0</v>
      </c>
      <c r="P104" s="476">
        <f t="shared" si="106"/>
        <v>0</v>
      </c>
      <c r="Q104" s="475">
        <f>SUM(Q96:Q102)</f>
        <v>0</v>
      </c>
      <c r="R104" s="472">
        <f t="shared" ref="R104:AF104" si="107">SUM(R96:R102)</f>
        <v>0</v>
      </c>
      <c r="S104" s="476">
        <f t="shared" si="107"/>
        <v>0</v>
      </c>
      <c r="T104" s="475">
        <f>SUM(T96:T102)</f>
        <v>0</v>
      </c>
      <c r="U104" s="472">
        <f t="shared" si="107"/>
        <v>0</v>
      </c>
      <c r="V104" s="476">
        <f t="shared" si="107"/>
        <v>0</v>
      </c>
      <c r="W104" s="475">
        <f>SUM(W96:W102)</f>
        <v>0</v>
      </c>
      <c r="X104" s="472">
        <f t="shared" ref="X104:Y104" si="108">SUM(X96:X102)</f>
        <v>0</v>
      </c>
      <c r="Y104" s="476">
        <f t="shared" si="108"/>
        <v>0</v>
      </c>
      <c r="Z104" s="475">
        <f>SUM(Z96:Z102)</f>
        <v>0</v>
      </c>
      <c r="AA104" s="472">
        <f t="shared" ref="AA104:AB104" si="109">SUM(AA96:AA102)</f>
        <v>0</v>
      </c>
      <c r="AB104" s="476">
        <f t="shared" si="109"/>
        <v>0</v>
      </c>
      <c r="AC104" s="475">
        <f>SUM(AC96:AC102)</f>
        <v>0</v>
      </c>
      <c r="AD104" s="472">
        <f t="shared" ref="AD104:AE104" si="110">SUM(AD96:AD102)</f>
        <v>0</v>
      </c>
      <c r="AE104" s="476">
        <f t="shared" si="110"/>
        <v>0</v>
      </c>
      <c r="AF104" s="479">
        <f t="shared" si="107"/>
        <v>0</v>
      </c>
      <c r="AG104" s="480">
        <f>SUM(AG96:AG102)</f>
        <v>0</v>
      </c>
      <c r="AH104" s="481">
        <f t="shared" ref="AH104" si="111">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299</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(2)'!A72</f>
        <v>Template last modified</v>
      </c>
      <c r="AH106" s="835">
        <f>'Summary (2)'!C72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2" t="s">
        <v>211</v>
      </c>
      <c r="B120" s="839">
        <f>'Summary (2)'!E87</f>
        <v>1</v>
      </c>
      <c r="C120" s="839">
        <f>'Summary (2)'!F87</f>
        <v>1</v>
      </c>
      <c r="D120" s="839">
        <f>'Summary (2)'!G87</f>
        <v>1</v>
      </c>
      <c r="E120" s="839">
        <f>'Summary (2)'!H87</f>
        <v>2</v>
      </c>
      <c r="F120" s="839">
        <f>'Summary (2)'!I87</f>
        <v>2</v>
      </c>
      <c r="G120" s="839">
        <f>'Summary (2)'!J87</f>
        <v>2</v>
      </c>
      <c r="H120" s="839">
        <f>'Summary (2)'!K87</f>
        <v>3</v>
      </c>
      <c r="I120" s="839">
        <f>'Summary (2)'!L87</f>
        <v>3</v>
      </c>
      <c r="J120" s="839">
        <f>'Summary (2)'!M87</f>
        <v>3</v>
      </c>
      <c r="K120" s="839">
        <f>'Summary (2)'!N87</f>
        <v>4</v>
      </c>
      <c r="L120" s="839">
        <f>'Summary (2)'!O87</f>
        <v>4</v>
      </c>
      <c r="M120" s="839">
        <f>'Summary (2)'!P87</f>
        <v>4</v>
      </c>
      <c r="N120" s="839">
        <f>'Summary (2)'!Q87</f>
        <v>5</v>
      </c>
      <c r="O120" s="839">
        <f>'Summary (2)'!R87</f>
        <v>5</v>
      </c>
      <c r="P120" s="839">
        <f>'Summary (2)'!S87</f>
        <v>5</v>
      </c>
      <c r="Q120" s="839">
        <f>'Summary (2)'!T87</f>
        <v>6</v>
      </c>
      <c r="R120" s="839">
        <f>'Summary (2)'!U87</f>
        <v>6</v>
      </c>
      <c r="S120" s="839">
        <f>'Summary (2)'!V87</f>
        <v>6</v>
      </c>
      <c r="T120" s="839">
        <f>'Summary (2)'!W87</f>
        <v>7</v>
      </c>
      <c r="U120" s="839">
        <f>'Summary (2)'!X87</f>
        <v>7</v>
      </c>
      <c r="V120" s="839">
        <f>'Summary (2)'!Y87</f>
        <v>7</v>
      </c>
      <c r="W120" s="839">
        <f>'Summary (2)'!Z87</f>
        <v>8</v>
      </c>
      <c r="X120" s="839">
        <f>'Summary (2)'!AA87</f>
        <v>8</v>
      </c>
      <c r="Y120" s="839">
        <f>'Summary (2)'!AB87</f>
        <v>8</v>
      </c>
      <c r="Z120" s="839">
        <f>'Summary (2)'!AC87</f>
        <v>9</v>
      </c>
      <c r="AA120" s="839">
        <f>'Summary (2)'!AD87</f>
        <v>9</v>
      </c>
      <c r="AB120" s="839">
        <f>'Summary (2)'!AE87</f>
        <v>9</v>
      </c>
      <c r="AC120" s="839">
        <f>'Summary (2)'!AF87</f>
        <v>10</v>
      </c>
      <c r="AD120" s="839">
        <f>'Summary (2)'!AG87</f>
        <v>10</v>
      </c>
      <c r="AE120" s="839">
        <f>'Summary (2)'!AH87</f>
        <v>10</v>
      </c>
      <c r="AF120" s="839">
        <f>AD120</f>
        <v>10</v>
      </c>
      <c r="AG120" s="839">
        <f>AE120</f>
        <v>10</v>
      </c>
      <c r="AH120" s="839">
        <f>AF120</f>
        <v>10</v>
      </c>
    </row>
    <row r="121" spans="1:34" s="716" customFormat="1" ht="15.75">
      <c r="A121" s="723" t="s">
        <v>212</v>
      </c>
      <c r="B121" s="840">
        <f>'Summary (2)'!E88</f>
        <v>45323</v>
      </c>
      <c r="C121" s="840">
        <f>'Summary (2)'!F88</f>
        <v>45323</v>
      </c>
      <c r="D121" s="840">
        <f>'Summary (2)'!G88</f>
        <v>45323</v>
      </c>
      <c r="E121" s="840">
        <f>'Summary (2)'!H88</f>
        <v>45689</v>
      </c>
      <c r="F121" s="840">
        <f>'Summary (2)'!I88</f>
        <v>45689</v>
      </c>
      <c r="G121" s="840">
        <f>'Summary (2)'!J88</f>
        <v>45689</v>
      </c>
      <c r="H121" s="840">
        <f>'Summary (2)'!K88</f>
        <v>46054</v>
      </c>
      <c r="I121" s="840">
        <f>'Summary (2)'!L88</f>
        <v>46054</v>
      </c>
      <c r="J121" s="840">
        <f>'Summary (2)'!M88</f>
        <v>46054</v>
      </c>
      <c r="K121" s="840">
        <f>'Summary (2)'!N88</f>
        <v>46419</v>
      </c>
      <c r="L121" s="840">
        <f>'Summary (2)'!O88</f>
        <v>46419</v>
      </c>
      <c r="M121" s="840">
        <f>'Summary (2)'!P88</f>
        <v>46419</v>
      </c>
      <c r="N121" s="840">
        <f>'Summary (2)'!Q88</f>
        <v>46784</v>
      </c>
      <c r="O121" s="840">
        <f>'Summary (2)'!R88</f>
        <v>46784</v>
      </c>
      <c r="P121" s="840">
        <f>'Summary (2)'!S88</f>
        <v>46784</v>
      </c>
      <c r="Q121" s="840">
        <f>'Summary (2)'!T88</f>
        <v>47150</v>
      </c>
      <c r="R121" s="840">
        <f>'Summary (2)'!U88</f>
        <v>47150</v>
      </c>
      <c r="S121" s="840">
        <f>'Summary (2)'!V88</f>
        <v>47150</v>
      </c>
      <c r="T121" s="840">
        <f>'Summary (2)'!W88</f>
        <v>47515</v>
      </c>
      <c r="U121" s="840">
        <f>'Summary (2)'!X88</f>
        <v>47515</v>
      </c>
      <c r="V121" s="840">
        <f>'Summary (2)'!Y88</f>
        <v>47515</v>
      </c>
      <c r="W121" s="840">
        <f>'Summary (2)'!Z88</f>
        <v>47880</v>
      </c>
      <c r="X121" s="840">
        <f>'Summary (2)'!AA88</f>
        <v>47880</v>
      </c>
      <c r="Y121" s="840">
        <f>'Summary (2)'!AB88</f>
        <v>47880</v>
      </c>
      <c r="Z121" s="840">
        <f>'Summary (2)'!AC88</f>
        <v>48245</v>
      </c>
      <c r="AA121" s="840">
        <f>'Summary (2)'!AD88</f>
        <v>48245</v>
      </c>
      <c r="AB121" s="840">
        <f>'Summary (2)'!AE88</f>
        <v>48245</v>
      </c>
      <c r="AC121" s="840">
        <f>'Summary (2)'!AF88</f>
        <v>48611</v>
      </c>
      <c r="AD121" s="840">
        <f>'Summary (2)'!AG88</f>
        <v>48611</v>
      </c>
      <c r="AE121" s="840">
        <f>'Summary (2)'!AH88</f>
        <v>48611</v>
      </c>
      <c r="AF121" s="840">
        <f>'Summary (2)'!AI88</f>
        <v>45323</v>
      </c>
      <c r="AG121" s="840">
        <f>'Summary (2)'!AJ88</f>
        <v>45323</v>
      </c>
      <c r="AH121" s="840">
        <f>'Summary (2)'!AK88</f>
        <v>45323</v>
      </c>
    </row>
    <row r="122" spans="1:34" s="716" customFormat="1" ht="15.75">
      <c r="A122" s="723" t="s">
        <v>213</v>
      </c>
      <c r="B122" s="840">
        <f>'Summary (2)'!E89</f>
        <v>45688</v>
      </c>
      <c r="C122" s="840">
        <f>'Summary (2)'!F89</f>
        <v>45688</v>
      </c>
      <c r="D122" s="840">
        <f>'Summary (2)'!G89</f>
        <v>45688</v>
      </c>
      <c r="E122" s="840">
        <f>'Summary (2)'!H89</f>
        <v>46053</v>
      </c>
      <c r="F122" s="840">
        <f>'Summary (2)'!I89</f>
        <v>46053</v>
      </c>
      <c r="G122" s="840">
        <f>'Summary (2)'!J89</f>
        <v>46053</v>
      </c>
      <c r="H122" s="840">
        <f>'Summary (2)'!K89</f>
        <v>46418</v>
      </c>
      <c r="I122" s="840">
        <f>'Summary (2)'!L89</f>
        <v>46418</v>
      </c>
      <c r="J122" s="840">
        <f>'Summary (2)'!M89</f>
        <v>46418</v>
      </c>
      <c r="K122" s="840">
        <f>'Summary (2)'!N89</f>
        <v>46783</v>
      </c>
      <c r="L122" s="840">
        <f>'Summary (2)'!O89</f>
        <v>46783</v>
      </c>
      <c r="M122" s="840">
        <f>'Summary (2)'!P89</f>
        <v>46783</v>
      </c>
      <c r="N122" s="840">
        <f>'Summary (2)'!Q89</f>
        <v>47149</v>
      </c>
      <c r="O122" s="840">
        <f>'Summary (2)'!R89</f>
        <v>47149</v>
      </c>
      <c r="P122" s="840">
        <f>'Summary (2)'!S89</f>
        <v>47149</v>
      </c>
      <c r="Q122" s="840">
        <f>'Summary (2)'!T89</f>
        <v>47514</v>
      </c>
      <c r="R122" s="840">
        <f>'Summary (2)'!U89</f>
        <v>47514</v>
      </c>
      <c r="S122" s="840">
        <f>'Summary (2)'!V89</f>
        <v>47514</v>
      </c>
      <c r="T122" s="840">
        <f>'Summary (2)'!W89</f>
        <v>47879</v>
      </c>
      <c r="U122" s="840">
        <f>'Summary (2)'!X89</f>
        <v>47879</v>
      </c>
      <c r="V122" s="840">
        <f>'Summary (2)'!Y89</f>
        <v>47879</v>
      </c>
      <c r="W122" s="840">
        <f>'Summary (2)'!Z89</f>
        <v>48244</v>
      </c>
      <c r="X122" s="840">
        <f>'Summary (2)'!AA89</f>
        <v>48244</v>
      </c>
      <c r="Y122" s="840">
        <f>'Summary (2)'!AB89</f>
        <v>48244</v>
      </c>
      <c r="Z122" s="840">
        <f>'Summary (2)'!AC89</f>
        <v>48610</v>
      </c>
      <c r="AA122" s="840">
        <f>'Summary (2)'!AD89</f>
        <v>48610</v>
      </c>
      <c r="AB122" s="840">
        <f>'Summary (2)'!AE89</f>
        <v>48610</v>
      </c>
      <c r="AC122" s="840">
        <f>'Summary (2)'!AF89</f>
        <v>48975</v>
      </c>
      <c r="AD122" s="840">
        <f>'Summary (2)'!AG89</f>
        <v>48975</v>
      </c>
      <c r="AE122" s="840">
        <f>'Summary (2)'!AH89</f>
        <v>48975</v>
      </c>
      <c r="AF122" s="840">
        <f>'Summary (2)'!AI89</f>
        <v>45688</v>
      </c>
      <c r="AG122" s="840">
        <f>'Summary (2)'!AJ89</f>
        <v>45688</v>
      </c>
      <c r="AH122" s="840">
        <f>'Summary (2)'!AK89</f>
        <v>45688</v>
      </c>
    </row>
    <row r="123" spans="1:34" s="337" customFormat="1" ht="15.75">
      <c r="A123" s="722" t="s">
        <v>204</v>
      </c>
      <c r="B123" s="840">
        <f>'Summary (2)'!E90</f>
        <v>0</v>
      </c>
      <c r="C123" s="840">
        <f>'Summary (2)'!F90</f>
        <v>0</v>
      </c>
      <c r="D123" s="840">
        <f>'Summary (2)'!G90</f>
        <v>0</v>
      </c>
      <c r="E123" s="840">
        <f>'Summary (2)'!H90</f>
        <v>0</v>
      </c>
      <c r="F123" s="840">
        <f>'Summary (2)'!I90</f>
        <v>0</v>
      </c>
      <c r="G123" s="840">
        <f>'Summary (2)'!J90</f>
        <v>0</v>
      </c>
      <c r="H123" s="840">
        <f>'Summary (2)'!K90</f>
        <v>0</v>
      </c>
      <c r="I123" s="840">
        <f>'Summary (2)'!L90</f>
        <v>0</v>
      </c>
      <c r="J123" s="840">
        <f>'Summary (2)'!M90</f>
        <v>0</v>
      </c>
      <c r="K123" s="840">
        <f>'Summary (2)'!N90</f>
        <v>0</v>
      </c>
      <c r="L123" s="840">
        <f>'Summary (2)'!O90</f>
        <v>0</v>
      </c>
      <c r="M123" s="840">
        <f>'Summary (2)'!P90</f>
        <v>0</v>
      </c>
      <c r="N123" s="840">
        <f>'Summary (2)'!Q90</f>
        <v>0</v>
      </c>
      <c r="O123" s="840">
        <f>'Summary (2)'!R90</f>
        <v>0</v>
      </c>
      <c r="P123" s="840">
        <f>'Summary (2)'!S90</f>
        <v>0</v>
      </c>
      <c r="Q123" s="840">
        <f>'Summary (2)'!T90</f>
        <v>0</v>
      </c>
      <c r="R123" s="840">
        <f>'Summary (2)'!U90</f>
        <v>0</v>
      </c>
      <c r="S123" s="840">
        <f>'Summary (2)'!V90</f>
        <v>0</v>
      </c>
      <c r="T123" s="840">
        <f>'Summary (2)'!W90</f>
        <v>0</v>
      </c>
      <c r="U123" s="840">
        <f>'Summary (2)'!X90</f>
        <v>0</v>
      </c>
      <c r="V123" s="840">
        <f>'Summary (2)'!Y90</f>
        <v>0</v>
      </c>
      <c r="W123" s="840">
        <f>'Summary (2)'!Z90</f>
        <v>0</v>
      </c>
      <c r="X123" s="840">
        <f>'Summary (2)'!AA90</f>
        <v>0</v>
      </c>
      <c r="Y123" s="840">
        <f>'Summary (2)'!AB90</f>
        <v>0</v>
      </c>
      <c r="Z123" s="840">
        <f>'Summary (2)'!AC90</f>
        <v>0</v>
      </c>
      <c r="AA123" s="840">
        <f>'Summary (2)'!AD90</f>
        <v>0</v>
      </c>
      <c r="AB123" s="840">
        <f>'Summary (2)'!AE90</f>
        <v>0</v>
      </c>
      <c r="AC123" s="840">
        <f>'Summary (2)'!AF90</f>
        <v>0</v>
      </c>
      <c r="AD123" s="840">
        <f>'Summary (2)'!AG90</f>
        <v>0</v>
      </c>
      <c r="AE123" s="840">
        <f>'Summary (2)'!AH90</f>
        <v>0</v>
      </c>
      <c r="AF123" s="840">
        <f>'Summary (2)'!AI90</f>
        <v>0</v>
      </c>
      <c r="AG123" s="840">
        <f>'Summary (2)'!AJ90</f>
        <v>0</v>
      </c>
      <c r="AH123" s="840">
        <f>'Summary (2)'!AK90</f>
        <v>0</v>
      </c>
    </row>
    <row r="124" spans="1:34" s="337" customFormat="1" ht="15.75">
      <c r="A124" s="724" t="s">
        <v>214</v>
      </c>
      <c r="B124" s="841">
        <f>'Summary (2)'!E91</f>
        <v>0</v>
      </c>
      <c r="C124" s="841">
        <f>'Summary (2)'!F91</f>
        <v>0</v>
      </c>
      <c r="D124" s="841">
        <f>'Summary (2)'!G91</f>
        <v>0</v>
      </c>
      <c r="E124" s="841">
        <f>'Summary (2)'!H91</f>
        <v>0</v>
      </c>
      <c r="F124" s="841">
        <f>'Summary (2)'!I91</f>
        <v>0</v>
      </c>
      <c r="G124" s="841">
        <f>'Summary (2)'!J91</f>
        <v>0</v>
      </c>
      <c r="H124" s="841">
        <f>'Summary (2)'!K91</f>
        <v>0</v>
      </c>
      <c r="I124" s="841">
        <f>'Summary (2)'!L91</f>
        <v>0</v>
      </c>
      <c r="J124" s="841">
        <f>'Summary (2)'!M91</f>
        <v>0</v>
      </c>
      <c r="K124" s="841">
        <f>'Summary (2)'!N91</f>
        <v>0</v>
      </c>
      <c r="L124" s="841">
        <f>'Summary (2)'!O91</f>
        <v>0</v>
      </c>
      <c r="M124" s="841">
        <f>'Summary (2)'!P91</f>
        <v>0</v>
      </c>
      <c r="N124" s="841">
        <f>'Summary (2)'!Q91</f>
        <v>0</v>
      </c>
      <c r="O124" s="841">
        <f>'Summary (2)'!R91</f>
        <v>0</v>
      </c>
      <c r="P124" s="841">
        <f>'Summary (2)'!S91</f>
        <v>0</v>
      </c>
      <c r="Q124" s="841">
        <f>'Summary (2)'!T91</f>
        <v>0</v>
      </c>
      <c r="R124" s="841">
        <f>'Summary (2)'!U91</f>
        <v>0</v>
      </c>
      <c r="S124" s="841">
        <f>'Summary (2)'!V91</f>
        <v>0</v>
      </c>
      <c r="T124" s="841">
        <f>'Summary (2)'!W91</f>
        <v>0</v>
      </c>
      <c r="U124" s="841">
        <f>'Summary (2)'!X91</f>
        <v>0</v>
      </c>
      <c r="V124" s="841">
        <f>'Summary (2)'!Y91</f>
        <v>0</v>
      </c>
      <c r="W124" s="841">
        <f>'Summary (2)'!Z91</f>
        <v>0</v>
      </c>
      <c r="X124" s="841">
        <f>'Summary (2)'!AA91</f>
        <v>0</v>
      </c>
      <c r="Y124" s="841">
        <f>'Summary (2)'!AB91</f>
        <v>0</v>
      </c>
      <c r="Z124" s="841">
        <f>'Summary (2)'!AC91</f>
        <v>0</v>
      </c>
      <c r="AA124" s="841">
        <f>'Summary (2)'!AD91</f>
        <v>0</v>
      </c>
      <c r="AB124" s="841">
        <f>'Summary (2)'!AE91</f>
        <v>0</v>
      </c>
      <c r="AC124" s="841">
        <f>'Summary (2)'!AF91</f>
        <v>0</v>
      </c>
      <c r="AD124" s="841">
        <f>'Summary (2)'!AG91</f>
        <v>0</v>
      </c>
      <c r="AE124" s="841">
        <f>'Summary (2)'!AH91</f>
        <v>0</v>
      </c>
    </row>
    <row r="125" spans="1:34" s="788" customFormat="1">
      <c r="A125" s="787" t="s">
        <v>397</v>
      </c>
      <c r="B125" s="789">
        <f>'Summary (2)'!E26</f>
        <v>0</v>
      </c>
      <c r="C125" s="789">
        <f>'Summary (2)'!F26</f>
        <v>0</v>
      </c>
      <c r="D125" s="789">
        <f>'Summary (2)'!G26</f>
        <v>0</v>
      </c>
      <c r="E125" s="789">
        <f>'Summary (2)'!H26</f>
        <v>0</v>
      </c>
      <c r="F125" s="789">
        <f>'Summary (2)'!I26</f>
        <v>0</v>
      </c>
      <c r="G125" s="789">
        <f>'Summary (2)'!J26</f>
        <v>0</v>
      </c>
      <c r="H125" s="789">
        <f>'Summary (2)'!K26</f>
        <v>0</v>
      </c>
      <c r="I125" s="789">
        <f>'Summary (2)'!L26</f>
        <v>0</v>
      </c>
      <c r="J125" s="789">
        <f>'Summary (2)'!M26</f>
        <v>0</v>
      </c>
      <c r="K125" s="789">
        <f>'Summary (2)'!N26</f>
        <v>0</v>
      </c>
      <c r="L125" s="789">
        <f>'Summary (2)'!O26</f>
        <v>0</v>
      </c>
      <c r="M125" s="789">
        <f>'Summary (2)'!P26</f>
        <v>0</v>
      </c>
      <c r="N125" s="789">
        <f>'Summary (2)'!Q26</f>
        <v>0</v>
      </c>
      <c r="O125" s="789">
        <f>'Summary (2)'!R26</f>
        <v>0</v>
      </c>
      <c r="P125" s="789">
        <f>'Summary (2)'!S26</f>
        <v>0</v>
      </c>
      <c r="Q125" s="789">
        <f>'Summary (2)'!T26</f>
        <v>0</v>
      </c>
      <c r="R125" s="789">
        <f>'Summary (2)'!U26</f>
        <v>0</v>
      </c>
      <c r="S125" s="789">
        <f>'Summary (2)'!V26</f>
        <v>0</v>
      </c>
      <c r="T125" s="789">
        <f>'Summary (2)'!W26</f>
        <v>0</v>
      </c>
      <c r="U125" s="789">
        <f>'Summary (2)'!X26</f>
        <v>0</v>
      </c>
      <c r="V125" s="789">
        <f>'Summary (2)'!Y26</f>
        <v>0</v>
      </c>
      <c r="W125" s="789">
        <f>'Summary (2)'!Z26</f>
        <v>0</v>
      </c>
      <c r="X125" s="789">
        <f>'Summary (2)'!AA26</f>
        <v>0</v>
      </c>
      <c r="Y125" s="789">
        <f>'Summary (2)'!AB26</f>
        <v>0</v>
      </c>
      <c r="Z125" s="789">
        <f>'Summary (2)'!AC26</f>
        <v>0</v>
      </c>
      <c r="AA125" s="789">
        <f>'Summary (2)'!AD26</f>
        <v>0</v>
      </c>
      <c r="AB125" s="789">
        <f>'Summary (2)'!AE26</f>
        <v>0</v>
      </c>
      <c r="AC125" s="789">
        <f>'Summary (2)'!AF26</f>
        <v>0</v>
      </c>
      <c r="AD125" s="789">
        <f>'Summary (2)'!AG26</f>
        <v>0</v>
      </c>
      <c r="AE125" s="789">
        <f>'Summary (2)'!AH26</f>
        <v>0</v>
      </c>
      <c r="AF125" s="786"/>
      <c r="AG125" s="786"/>
      <c r="AH125" s="786"/>
    </row>
  </sheetData>
  <sheetProtection formatCells="0" formatColumns="0" formatRows="0" insertHyperlinks="0" sort="0" autoFilter="0" pivotTables="0"/>
  <mergeCells count="16">
    <mergeCell ref="B9:D9"/>
    <mergeCell ref="W9:Y9"/>
    <mergeCell ref="Z9:AB9"/>
    <mergeCell ref="AC9:AE9"/>
    <mergeCell ref="B3:D3"/>
    <mergeCell ref="B4:D4"/>
    <mergeCell ref="B5:D5"/>
    <mergeCell ref="B6:D6"/>
    <mergeCell ref="B7:D7"/>
    <mergeCell ref="AF9:AH9"/>
    <mergeCell ref="E9:G9"/>
    <mergeCell ref="H9:J9"/>
    <mergeCell ref="K9:M9"/>
    <mergeCell ref="N9:P9"/>
    <mergeCell ref="Q9:S9"/>
    <mergeCell ref="T9:V9"/>
  </mergeCells>
  <conditionalFormatting sqref="B14:AE81">
    <cfRule type="expression" dxfId="334" priority="3">
      <formula>$A14=""</formula>
    </cfRule>
  </conditionalFormatting>
  <conditionalFormatting sqref="B14:AE106">
    <cfRule type="expression" dxfId="333" priority="2">
      <formula>B$123&gt;B$122</formula>
    </cfRule>
  </conditionalFormatting>
  <conditionalFormatting sqref="B82:AE102">
    <cfRule type="expression" dxfId="332" priority="18">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331" priority="19">
      <formula>LEN(TRIM(D14))=0</formula>
    </cfRule>
  </conditionalFormatting>
  <conditionalFormatting sqref="E91">
    <cfRule type="containsBlanks" dxfId="330" priority="12">
      <formula>LEN(TRIM(E91))=0</formula>
    </cfRule>
  </conditionalFormatting>
  <conditionalFormatting sqref="H91">
    <cfRule type="containsBlanks" dxfId="329" priority="11">
      <formula>LEN(TRIM(H91))=0</formula>
    </cfRule>
  </conditionalFormatting>
  <conditionalFormatting sqref="K91">
    <cfRule type="containsBlanks" dxfId="328" priority="10">
      <formula>LEN(TRIM(K91))=0</formula>
    </cfRule>
  </conditionalFormatting>
  <conditionalFormatting sqref="N91">
    <cfRule type="containsBlanks" dxfId="327" priority="9">
      <formula>LEN(TRIM(N91))=0</formula>
    </cfRule>
  </conditionalFormatting>
  <conditionalFormatting sqref="Q91">
    <cfRule type="containsBlanks" dxfId="326" priority="8">
      <formula>LEN(TRIM(Q91))=0</formula>
    </cfRule>
  </conditionalFormatting>
  <conditionalFormatting sqref="T91">
    <cfRule type="containsBlanks" dxfId="325" priority="7">
      <formula>LEN(TRIM(T91))=0</formula>
    </cfRule>
  </conditionalFormatting>
  <conditionalFormatting sqref="W91">
    <cfRule type="containsBlanks" dxfId="324" priority="6">
      <formula>LEN(TRIM(W91))=0</formula>
    </cfRule>
  </conditionalFormatting>
  <conditionalFormatting sqref="Z91">
    <cfRule type="containsBlanks" dxfId="323" priority="5">
      <formula>LEN(TRIM(Z91))=0</formula>
    </cfRule>
  </conditionalFormatting>
  <conditionalFormatting sqref="AC91">
    <cfRule type="containsBlanks" dxfId="322" priority="4">
      <formula>LEN(TRIM(AC91))=0</formula>
    </cfRule>
  </conditionalFormatting>
  <dataValidations disablePrompts="1" count="1">
    <dataValidation type="whole" allowBlank="1" showInputMessage="1" showErrorMessage="1" sqref="J57:J67 M57:M67 P57:P67 S57:S67 V57:V67 Y57:Y67 AB57:AB67 AE57:AE67 D57:D67 G57:G67"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DECE2EF8-BB22-4F6B-8C12-B73F666F6B4D}">
            <xm:f>B$120&gt;'○ Summary (1)'!$D$6</xm:f>
            <x14:dxf>
              <fill>
                <patternFill>
                  <bgColor theme="0" tint="-0.499984740745262"/>
                </patternFill>
              </fill>
            </x14:dxf>
          </x14:cfRule>
          <xm:sqref>B9:AE106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pageSetUpPr fitToPage="1"/>
  </sheetPr>
  <dimension ref="A1:J204"/>
  <sheetViews>
    <sheetView showZeros="0" zoomScale="115" zoomScaleNormal="115" workbookViewId="0">
      <pane ySplit="2" topLeftCell="A99"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194</v>
      </c>
      <c r="B1" s="1300" t="s">
        <v>300</v>
      </c>
      <c r="C1" s="1300"/>
      <c r="G1" s="277" t="s">
        <v>301</v>
      </c>
      <c r="H1" s="277" t="s">
        <v>302</v>
      </c>
      <c r="I1" s="277"/>
    </row>
    <row r="2" spans="1:10" ht="20.100000000000001" customHeight="1" thickBot="1">
      <c r="A2" s="319">
        <f>'Summary (2)'!B12</f>
        <v>0</v>
      </c>
      <c r="B2" s="1298"/>
      <c r="C2" s="1299"/>
      <c r="D2" s="486" t="s">
        <v>303</v>
      </c>
      <c r="F2" s="287"/>
      <c r="G2" s="288" t="e">
        <f>VLOOKUP(B2,'Dropdown Lists'!E:F,2,FALSE)</f>
        <v>#N/A</v>
      </c>
      <c r="H2" s="288" t="e">
        <f>VLOOKUP(B2,'Dropdown Lists'!E:G,3,FALSE)</f>
        <v>#N/A</v>
      </c>
      <c r="I2" s="288"/>
    </row>
    <row r="3" spans="1:10" s="4" customFormat="1" ht="38.25">
      <c r="A3" s="292" t="s">
        <v>304</v>
      </c>
      <c r="B3" s="293" t="s">
        <v>273</v>
      </c>
      <c r="C3" s="294" t="s">
        <v>274</v>
      </c>
      <c r="D3" s="293" t="s">
        <v>305</v>
      </c>
      <c r="E3" s="293" t="s">
        <v>306</v>
      </c>
      <c r="F3" s="295" t="s">
        <v>307</v>
      </c>
      <c r="H3" s="15"/>
      <c r="I3" s="15"/>
    </row>
    <row r="4" spans="1:10">
      <c r="A4" s="765">
        <f>'Salary Detail (2)'!A14</f>
        <v>0</v>
      </c>
      <c r="B4" s="6" t="e">
        <f t="array" ref="B4">INDEX('Salary Detail (2)'!$I14:$BZ14,0,MATCH(1,('Salary Detail (2)'!$I$13:$BZ$13='Budget Narrative (2)'!$B$3)*('Salary Detail (2)'!$I$74:$BZ$74='Budget Narrative (2)'!$G$2),0))</f>
        <v>#N/A</v>
      </c>
      <c r="C4" s="274" t="e">
        <f t="array" ref="C4">INDEX('Salary Detail (2)'!$I14:$BZ14,0,MATCH(1,('Salary Detail (2)'!$I$12:$BZ$12="New")*('Salary Detail (2)'!$I$74:$BZ$74='Budget Narrative (2)'!$G$2),0))</f>
        <v>#N/A</v>
      </c>
      <c r="D4" s="21"/>
      <c r="E4" s="21"/>
      <c r="F4" s="296"/>
      <c r="G4" s="7"/>
      <c r="H4" s="8"/>
      <c r="I4" s="8"/>
      <c r="J4" s="15"/>
    </row>
    <row r="5" spans="1:10">
      <c r="A5" s="765">
        <f>'Salary Detail (2)'!A15</f>
        <v>0</v>
      </c>
      <c r="B5" s="6" t="e">
        <f t="array" ref="B5">INDEX('Salary Detail (2)'!$I15:$BZ15,0,MATCH(1,('Salary Detail (2)'!$I$13:$BZ$13='Budget Narrative (2)'!$B$3)*('Salary Detail (2)'!$I$74:$BZ$74='Budget Narrative (2)'!$G$2),0))</f>
        <v>#N/A</v>
      </c>
      <c r="C5" s="274" t="e">
        <f t="array" ref="C5">INDEX('Salary Detail (2)'!$I15:$BZ15,0,MATCH(1,('Salary Detail (2)'!$I$12:$BZ$12="New")*('Salary Detail (2)'!$I$74:$BZ$74='Budget Narrative (2)'!$G$2),0))</f>
        <v>#N/A</v>
      </c>
      <c r="D5" s="21"/>
      <c r="E5" s="11"/>
      <c r="F5" s="296"/>
      <c r="G5" s="7"/>
      <c r="H5" s="8"/>
      <c r="I5" s="289"/>
      <c r="J5" s="15"/>
    </row>
    <row r="6" spans="1:10">
      <c r="A6" s="765">
        <f>'Salary Detail (2)'!A16</f>
        <v>0</v>
      </c>
      <c r="B6" s="6" t="e">
        <f t="array" ref="B6">INDEX('Salary Detail (2)'!$I16:$BZ16,0,MATCH(1,('Salary Detail (2)'!$I$13:$BZ$13='Budget Narrative (2)'!$B$3)*('Salary Detail (2)'!$I$74:$BZ$74='Budget Narrative (2)'!$G$2),0))</f>
        <v>#N/A</v>
      </c>
      <c r="C6" s="274" t="e">
        <f t="array" ref="C6">INDEX('Salary Detail (2)'!$I16:$BZ16,0,MATCH(1,('Salary Detail (2)'!$I$12:$BZ$12="New")*('Salary Detail (2)'!$I$74:$BZ$74='Budget Narrative (2)'!$G$2),0))</f>
        <v>#N/A</v>
      </c>
      <c r="D6" s="21"/>
      <c r="E6" s="11"/>
      <c r="F6" s="296"/>
      <c r="G6" s="7"/>
      <c r="H6" s="8"/>
      <c r="I6" s="290"/>
      <c r="J6" s="15"/>
    </row>
    <row r="7" spans="1:10">
      <c r="A7" s="765">
        <f>'Salary Detail (2)'!A17</f>
        <v>0</v>
      </c>
      <c r="B7" s="6" t="e">
        <f t="array" ref="B7">INDEX('Salary Detail (2)'!$I17:$BZ17,0,MATCH(1,('Salary Detail (2)'!$I$13:$BZ$13='Budget Narrative (2)'!$B$3)*('Salary Detail (2)'!$I$74:$BZ$74='Budget Narrative (2)'!$G$2),0))</f>
        <v>#N/A</v>
      </c>
      <c r="C7" s="274" t="e">
        <f t="array" ref="C7">INDEX('Salary Detail (2)'!$I17:$BZ17,0,MATCH(1,('Salary Detail (2)'!$I$12:$BZ$12="New")*('Salary Detail (2)'!$I$74:$BZ$74='Budget Narrative (2)'!$G$2),0))</f>
        <v>#N/A</v>
      </c>
      <c r="D7" s="21"/>
      <c r="E7" s="11"/>
      <c r="F7" s="296"/>
      <c r="G7" s="7"/>
      <c r="H7" s="8"/>
      <c r="I7" s="8"/>
      <c r="J7" s="15"/>
    </row>
    <row r="8" spans="1:10">
      <c r="A8" s="765">
        <f>'Salary Detail (2)'!A18</f>
        <v>0</v>
      </c>
      <c r="B8" s="6" t="e">
        <f t="array" ref="B8">INDEX('Salary Detail (2)'!$I18:$BZ18,0,MATCH(1,('Salary Detail (2)'!$I$13:$BZ$13='Budget Narrative (2)'!$B$3)*('Salary Detail (2)'!$I$74:$BZ$74='Budget Narrative (2)'!$G$2),0))</f>
        <v>#N/A</v>
      </c>
      <c r="C8" s="274" t="e">
        <f t="array" ref="C8">INDEX('Salary Detail (2)'!$I18:$BZ18,0,MATCH(1,('Salary Detail (2)'!$I$12:$BZ$12="New")*('Salary Detail (2)'!$I$74:$BZ$74='Budget Narrative (2)'!$G$2),0))</f>
        <v>#N/A</v>
      </c>
      <c r="D8" s="21"/>
      <c r="E8" s="11"/>
      <c r="F8" s="296"/>
      <c r="G8" s="7"/>
      <c r="H8" s="8"/>
      <c r="I8" s="8"/>
      <c r="J8" s="15"/>
    </row>
    <row r="9" spans="1:10">
      <c r="A9" s="765">
        <f>'Salary Detail (2)'!A19</f>
        <v>0</v>
      </c>
      <c r="B9" s="6" t="e">
        <f t="array" ref="B9">INDEX('Salary Detail (2)'!$I19:$BZ19,0,MATCH(1,('Salary Detail (2)'!$I$13:$BZ$13='Budget Narrative (2)'!$B$3)*('Salary Detail (2)'!$I$74:$BZ$74='Budget Narrative (2)'!$G$2),0))</f>
        <v>#N/A</v>
      </c>
      <c r="C9" s="274" t="e">
        <f t="array" ref="C9">INDEX('Salary Detail (2)'!$I19:$BZ19,0,MATCH(1,('Salary Detail (2)'!$I$12:$BZ$12="New")*('Salary Detail (2)'!$I$74:$BZ$74='Budget Narrative (2)'!$G$2),0))</f>
        <v>#N/A</v>
      </c>
      <c r="D9" s="21"/>
      <c r="E9" s="11"/>
      <c r="F9" s="296"/>
      <c r="G9" s="7"/>
      <c r="H9" s="8"/>
      <c r="I9" s="8"/>
      <c r="J9" s="15"/>
    </row>
    <row r="10" spans="1:10">
      <c r="A10" s="765">
        <f>'Salary Detail (2)'!A20</f>
        <v>0</v>
      </c>
      <c r="B10" s="6" t="e">
        <f t="array" ref="B10">INDEX('Salary Detail (2)'!$I20:$BZ20,0,MATCH(1,('Salary Detail (2)'!$I$13:$BZ$13='Budget Narrative (2)'!$B$3)*('Salary Detail (2)'!$I$74:$BZ$74='Budget Narrative (2)'!$G$2),0))</f>
        <v>#N/A</v>
      </c>
      <c r="C10" s="274" t="e">
        <f t="array" ref="C10">INDEX('Salary Detail (2)'!$I20:$BZ20,0,MATCH(1,('Salary Detail (2)'!$I$12:$BZ$12="New")*('Salary Detail (2)'!$I$74:$BZ$74='Budget Narrative (2)'!$G$2),0))</f>
        <v>#N/A</v>
      </c>
      <c r="D10" s="21"/>
      <c r="E10" s="11"/>
      <c r="F10" s="296"/>
      <c r="G10" s="7"/>
      <c r="H10" s="8"/>
      <c r="I10" s="8"/>
      <c r="J10" s="15"/>
    </row>
    <row r="11" spans="1:10">
      <c r="A11" s="765">
        <f>'Salary Detail (2)'!A21</f>
        <v>0</v>
      </c>
      <c r="B11" s="6" t="e">
        <f t="array" ref="B11">INDEX('Salary Detail (2)'!$I21:$BZ21,0,MATCH(1,('Salary Detail (2)'!$I$13:$BZ$13='Budget Narrative (2)'!$B$3)*('Salary Detail (2)'!$I$74:$BZ$74='Budget Narrative (2)'!$G$2),0))</f>
        <v>#N/A</v>
      </c>
      <c r="C11" s="274" t="e">
        <f t="array" ref="C11">INDEX('Salary Detail (2)'!$I21:$BZ21,0,MATCH(1,('Salary Detail (2)'!$I$12:$BZ$12="New")*('Salary Detail (2)'!$I$74:$BZ$74='Budget Narrative (2)'!$G$2),0))</f>
        <v>#N/A</v>
      </c>
      <c r="D11" s="21"/>
      <c r="E11" s="11"/>
      <c r="F11" s="296"/>
      <c r="G11" s="7"/>
      <c r="H11" s="8"/>
      <c r="I11" s="8"/>
      <c r="J11" s="15"/>
    </row>
    <row r="12" spans="1:10">
      <c r="A12" s="765">
        <f>'Salary Detail (2)'!A22</f>
        <v>0</v>
      </c>
      <c r="B12" s="6" t="e">
        <f t="array" ref="B12">INDEX('Salary Detail (2)'!$I22:$BZ22,0,MATCH(1,('Salary Detail (2)'!$I$13:$BZ$13='Budget Narrative (2)'!$B$3)*('Salary Detail (2)'!$I$74:$BZ$74='Budget Narrative (2)'!$G$2),0))</f>
        <v>#N/A</v>
      </c>
      <c r="C12" s="274" t="e">
        <f t="array" ref="C12">INDEX('Salary Detail (2)'!$I22:$BZ22,0,MATCH(1,('Salary Detail (2)'!$I$12:$BZ$12="New")*('Salary Detail (2)'!$I$74:$BZ$74='Budget Narrative (2)'!$G$2),0))</f>
        <v>#N/A</v>
      </c>
      <c r="D12" s="21"/>
      <c r="E12" s="11"/>
      <c r="F12" s="296"/>
      <c r="G12" s="7"/>
      <c r="H12" s="8"/>
      <c r="I12" s="8"/>
      <c r="J12" s="15"/>
    </row>
    <row r="13" spans="1:10">
      <c r="A13" s="765">
        <f>'Salary Detail (2)'!A23</f>
        <v>0</v>
      </c>
      <c r="B13" s="6" t="e">
        <f t="array" ref="B13">INDEX('Salary Detail (2)'!$I23:$BZ23,0,MATCH(1,('Salary Detail (2)'!$I$13:$BZ$13='Budget Narrative (2)'!$B$3)*('Salary Detail (2)'!$I$74:$BZ$74='Budget Narrative (2)'!$G$2),0))</f>
        <v>#N/A</v>
      </c>
      <c r="C13" s="274" t="e">
        <f t="array" ref="C13">INDEX('Salary Detail (2)'!$I23:$BZ23,0,MATCH(1,('Salary Detail (2)'!$I$12:$BZ$12="New")*('Salary Detail (2)'!$I$74:$BZ$74='Budget Narrative (2)'!$G$2),0))</f>
        <v>#N/A</v>
      </c>
      <c r="D13" s="21"/>
      <c r="E13" s="11"/>
      <c r="F13" s="296"/>
      <c r="G13" s="7"/>
      <c r="H13" s="8"/>
      <c r="I13" s="8"/>
      <c r="J13" s="15"/>
    </row>
    <row r="14" spans="1:10">
      <c r="A14" s="765">
        <f>'Salary Detail (2)'!A24</f>
        <v>0</v>
      </c>
      <c r="B14" s="6" t="e">
        <f t="array" ref="B14">INDEX('Salary Detail (2)'!$I24:$BZ24,0,MATCH(1,('Salary Detail (2)'!$I$13:$BZ$13='Budget Narrative (2)'!$B$3)*('Salary Detail (2)'!$I$74:$BZ$74='Budget Narrative (2)'!$G$2),0))</f>
        <v>#N/A</v>
      </c>
      <c r="C14" s="632" t="e">
        <f t="array" ref="C14">INDEX('Salary Detail (2)'!$I24:$BZ24,0,MATCH(1,('Salary Detail (2)'!$I$12:$BZ$12="New")*('Salary Detail (2)'!$I$74:$BZ$74='Budget Narrative (2)'!$G$2),0))</f>
        <v>#N/A</v>
      </c>
      <c r="D14" s="21"/>
      <c r="E14" s="11"/>
      <c r="F14" s="296"/>
      <c r="G14" s="7"/>
      <c r="H14" s="8"/>
      <c r="I14" s="8"/>
      <c r="J14" s="15"/>
    </row>
    <row r="15" spans="1:10">
      <c r="A15" s="765">
        <f>'Salary Detail (2)'!A25</f>
        <v>0</v>
      </c>
      <c r="B15" s="6" t="e">
        <f t="array" ref="B15">INDEX('Salary Detail (2)'!$I25:$BZ25,0,MATCH(1,('Salary Detail (2)'!$I$13:$BZ$13='Budget Narrative (2)'!$B$3)*('Salary Detail (2)'!$I$74:$BZ$74='Budget Narrative (2)'!$G$2),0))</f>
        <v>#N/A</v>
      </c>
      <c r="C15" s="632" t="e">
        <f t="array" ref="C15">INDEX('Salary Detail (2)'!$I25:$BZ25,0,MATCH(1,('Salary Detail (2)'!$I$12:$BZ$12="New")*('Salary Detail (2)'!$I$74:$BZ$74='Budget Narrative (2)'!$G$2),0))</f>
        <v>#N/A</v>
      </c>
      <c r="D15" s="21"/>
      <c r="E15" s="11"/>
      <c r="F15" s="296"/>
      <c r="G15" s="7"/>
      <c r="H15" s="8"/>
      <c r="I15" s="8"/>
      <c r="J15" s="15"/>
    </row>
    <row r="16" spans="1:10">
      <c r="A16" s="765">
        <f>'Salary Detail (2)'!A26</f>
        <v>0</v>
      </c>
      <c r="B16" s="6" t="e">
        <f t="array" ref="B16">INDEX('Salary Detail (2)'!$I26:$BZ26,0,MATCH(1,('Salary Detail (2)'!$I$13:$BZ$13='Budget Narrative (2)'!$B$3)*('Salary Detail (2)'!$I$74:$BZ$74='Budget Narrative (2)'!$G$2),0))</f>
        <v>#N/A</v>
      </c>
      <c r="C16" s="632" t="e">
        <f t="array" ref="C16">INDEX('Salary Detail (2)'!$I26:$BZ26,0,MATCH(1,('Salary Detail (2)'!$I$12:$BZ$12="New")*('Salary Detail (2)'!$I$74:$BZ$74='Budget Narrative (2)'!$G$2),0))</f>
        <v>#N/A</v>
      </c>
      <c r="D16" s="21"/>
      <c r="E16" s="11"/>
      <c r="F16" s="296"/>
      <c r="G16" s="7"/>
      <c r="H16" s="8"/>
      <c r="I16" s="8"/>
      <c r="J16" s="15"/>
    </row>
    <row r="17" spans="1:10">
      <c r="A17" s="765">
        <f>'Salary Detail (2)'!A27</f>
        <v>0</v>
      </c>
      <c r="B17" s="6" t="e">
        <f t="array" ref="B17">INDEX('Salary Detail (2)'!$I27:$BZ27,0,MATCH(1,('Salary Detail (2)'!$I$13:$BZ$13='Budget Narrative (2)'!$B$3)*('Salary Detail (2)'!$I$74:$BZ$74='Budget Narrative (2)'!$G$2),0))</f>
        <v>#N/A</v>
      </c>
      <c r="C17" s="274" t="e">
        <f t="array" ref="C17">INDEX('Salary Detail (2)'!$I27:$BZ27,0,MATCH(1,('Salary Detail (2)'!$I$12:$BZ$12="New")*('Salary Detail (2)'!$I$74:$BZ$74='Budget Narrative (2)'!$G$2),0))</f>
        <v>#N/A</v>
      </c>
      <c r="D17" s="21"/>
      <c r="E17" s="11"/>
      <c r="F17" s="296"/>
      <c r="G17" s="7"/>
      <c r="H17" s="8"/>
      <c r="I17" s="8"/>
      <c r="J17" s="15"/>
    </row>
    <row r="18" spans="1:10">
      <c r="A18" s="765">
        <f>'Salary Detail (2)'!A28</f>
        <v>0</v>
      </c>
      <c r="B18" s="6" t="e">
        <f t="array" ref="B18">INDEX('Salary Detail (2)'!$I28:$BZ28,0,MATCH(1,('Salary Detail (2)'!$I$13:$BZ$13='Budget Narrative (2)'!$B$3)*('Salary Detail (2)'!$I$74:$BZ$74='Budget Narrative (2)'!$G$2),0))</f>
        <v>#N/A</v>
      </c>
      <c r="C18" s="274" t="e">
        <f t="array" ref="C18">INDEX('Salary Detail (2)'!$I28:$BZ28,0,MATCH(1,('Salary Detail (2)'!$I$12:$BZ$12="New")*('Salary Detail (2)'!$I$74:$BZ$74='Budget Narrative (2)'!$G$2),0))</f>
        <v>#N/A</v>
      </c>
      <c r="D18" s="21"/>
      <c r="E18" s="11"/>
      <c r="F18" s="296"/>
      <c r="G18" s="7"/>
      <c r="H18" s="8"/>
      <c r="I18" s="8"/>
      <c r="J18" s="15"/>
    </row>
    <row r="19" spans="1:10">
      <c r="A19" s="765">
        <f>'Salary Detail (2)'!A29</f>
        <v>0</v>
      </c>
      <c r="B19" s="6" t="e">
        <f t="array" ref="B19">INDEX('Salary Detail (2)'!$I29:$BZ29,0,MATCH(1,('Salary Detail (2)'!$I$13:$BZ$13='Budget Narrative (2)'!$B$3)*('Salary Detail (2)'!$I$74:$BZ$74='Budget Narrative (2)'!$G$2),0))</f>
        <v>#N/A</v>
      </c>
      <c r="C19" s="274" t="e">
        <f t="array" ref="C19">INDEX('Salary Detail (2)'!$I29:$BZ29,0,MATCH(1,('Salary Detail (2)'!$I$12:$BZ$12="New")*('Salary Detail (2)'!$I$74:$BZ$74='Budget Narrative (2)'!$G$2),0))</f>
        <v>#N/A</v>
      </c>
      <c r="D19" s="21"/>
      <c r="E19" s="11"/>
      <c r="F19" s="296"/>
      <c r="G19" s="7"/>
      <c r="H19" s="8"/>
      <c r="I19" s="8"/>
      <c r="J19" s="15"/>
    </row>
    <row r="20" spans="1:10">
      <c r="A20" s="765">
        <f>'Salary Detail (2)'!A30</f>
        <v>0</v>
      </c>
      <c r="B20" s="6" t="e">
        <f t="array" ref="B20">INDEX('Salary Detail (2)'!$I30:$BZ30,0,MATCH(1,('Salary Detail (2)'!$I$13:$BZ$13='Budget Narrative (2)'!$B$3)*('Salary Detail (2)'!$I$74:$BZ$74='Budget Narrative (2)'!$G$2),0))</f>
        <v>#N/A</v>
      </c>
      <c r="C20" s="274" t="e">
        <f t="array" ref="C20">INDEX('Salary Detail (2)'!$I30:$BZ30,0,MATCH(1,('Salary Detail (2)'!$I$12:$BZ$12="New")*('Salary Detail (2)'!$I$74:$BZ$74='Budget Narrative (2)'!$G$2),0))</f>
        <v>#N/A</v>
      </c>
      <c r="D20" s="21"/>
      <c r="E20" s="11"/>
      <c r="F20" s="296"/>
      <c r="G20" s="7"/>
      <c r="H20" s="8"/>
      <c r="I20" s="8"/>
      <c r="J20" s="15"/>
    </row>
    <row r="21" spans="1:10">
      <c r="A21" s="765">
        <f>'Salary Detail (2)'!A31</f>
        <v>0</v>
      </c>
      <c r="B21" s="6" t="e">
        <f t="array" ref="B21">INDEX('Salary Detail (2)'!$I31:$BZ31,0,MATCH(1,('Salary Detail (2)'!$I$13:$BZ$13='Budget Narrative (2)'!$B$3)*('Salary Detail (2)'!$I$74:$BZ$74='Budget Narrative (2)'!$G$2),0))</f>
        <v>#N/A</v>
      </c>
      <c r="C21" s="274" t="e">
        <f t="array" ref="C21">INDEX('Salary Detail (2)'!$I31:$BZ31,0,MATCH(1,('Salary Detail (2)'!$I$12:$BZ$12="New")*('Salary Detail (2)'!$I$74:$BZ$74='Budget Narrative (2)'!$G$2),0))</f>
        <v>#N/A</v>
      </c>
      <c r="D21" s="21"/>
      <c r="E21" s="11"/>
      <c r="F21" s="296"/>
      <c r="G21" s="7"/>
      <c r="H21" s="8"/>
      <c r="I21" s="8"/>
      <c r="J21" s="15"/>
    </row>
    <row r="22" spans="1:10">
      <c r="A22" s="765">
        <f>'Salary Detail (2)'!A32</f>
        <v>0</v>
      </c>
      <c r="B22" s="6" t="e">
        <f t="array" ref="B22">INDEX('Salary Detail (2)'!$I32:$BZ32,0,MATCH(1,('Salary Detail (2)'!$I$13:$BZ$13='Budget Narrative (2)'!$B$3)*('Salary Detail (2)'!$I$74:$BZ$74='Budget Narrative (2)'!$G$2),0))</f>
        <v>#N/A</v>
      </c>
      <c r="C22" s="274" t="e">
        <f t="array" ref="C22">INDEX('Salary Detail (2)'!$I32:$BZ32,0,MATCH(1,('Salary Detail (2)'!$I$12:$BZ$12="New")*('Salary Detail (2)'!$I$74:$BZ$74='Budget Narrative (2)'!$G$2),0))</f>
        <v>#N/A</v>
      </c>
      <c r="D22" s="21"/>
      <c r="E22" s="11"/>
      <c r="F22" s="296"/>
      <c r="G22" s="7"/>
      <c r="H22" s="8"/>
      <c r="I22" s="8"/>
      <c r="J22" s="15"/>
    </row>
    <row r="23" spans="1:10">
      <c r="A23" s="765">
        <f>'Salary Detail (2)'!A33</f>
        <v>0</v>
      </c>
      <c r="B23" s="6" t="e">
        <f t="array" ref="B23">INDEX('Salary Detail (2)'!$I33:$BZ33,0,MATCH(1,('Salary Detail (2)'!$I$13:$BZ$13='Budget Narrative (2)'!$B$3)*('Salary Detail (2)'!$I$74:$BZ$74='Budget Narrative (2)'!$G$2),0))</f>
        <v>#N/A</v>
      </c>
      <c r="C23" s="274" t="e">
        <f t="array" ref="C23">INDEX('Salary Detail (2)'!$I33:$BZ33,0,MATCH(1,('Salary Detail (2)'!$I$12:$BZ$12="New")*('Salary Detail (2)'!$I$74:$BZ$74='Budget Narrative (2)'!$G$2),0))</f>
        <v>#N/A</v>
      </c>
      <c r="D23" s="21"/>
      <c r="E23" s="11"/>
      <c r="F23" s="296"/>
      <c r="G23" s="7"/>
      <c r="H23" s="8"/>
      <c r="I23" s="8"/>
      <c r="J23" s="15"/>
    </row>
    <row r="24" spans="1:10">
      <c r="A24" s="765">
        <f>'Salary Detail (2)'!A34</f>
        <v>0</v>
      </c>
      <c r="B24" s="6" t="e">
        <f t="array" ref="B24">INDEX('Salary Detail (2)'!$I34:$BZ34,0,MATCH(1,('Salary Detail (2)'!$I$13:$BZ$13='Budget Narrative (2)'!$B$3)*('Salary Detail (2)'!$I$74:$BZ$74='Budget Narrative (2)'!$G$2),0))</f>
        <v>#N/A</v>
      </c>
      <c r="C24" s="274" t="e">
        <f t="array" ref="C24">INDEX('Salary Detail (2)'!$I34:$BZ34,0,MATCH(1,('Salary Detail (2)'!$I$12:$BZ$12="New")*('Salary Detail (2)'!$I$74:$BZ$74='Budget Narrative (2)'!$G$2),0))</f>
        <v>#N/A</v>
      </c>
      <c r="D24" s="21"/>
      <c r="E24" s="11"/>
      <c r="F24" s="296"/>
      <c r="G24" s="7"/>
      <c r="H24" s="8"/>
      <c r="I24" s="8"/>
      <c r="J24" s="15"/>
    </row>
    <row r="25" spans="1:10">
      <c r="A25" s="765">
        <f>'Salary Detail (2)'!A35</f>
        <v>0</v>
      </c>
      <c r="B25" s="6" t="e">
        <f t="array" ref="B25">INDEX('Salary Detail (2)'!$I35:$BZ35,0,MATCH(1,('Salary Detail (2)'!$I$13:$BZ$13='Budget Narrative (2)'!$B$3)*('Salary Detail (2)'!$I$74:$BZ$74='Budget Narrative (2)'!$G$2),0))</f>
        <v>#N/A</v>
      </c>
      <c r="C25" s="274" t="e">
        <f t="array" ref="C25">INDEX('Salary Detail (2)'!$I35:$BZ35,0,MATCH(1,('Salary Detail (2)'!$I$12:$BZ$12="New")*('Salary Detail (2)'!$I$74:$BZ$74='Budget Narrative (2)'!$G$2),0))</f>
        <v>#N/A</v>
      </c>
      <c r="D25" s="21"/>
      <c r="E25" s="11"/>
      <c r="F25" s="296"/>
      <c r="G25" s="7"/>
      <c r="H25" s="8"/>
      <c r="I25" s="8"/>
      <c r="J25" s="15"/>
    </row>
    <row r="26" spans="1:10">
      <c r="A26" s="765">
        <f>'Salary Detail (2)'!A36</f>
        <v>0</v>
      </c>
      <c r="B26" s="6" t="e">
        <f t="array" ref="B26">INDEX('Salary Detail (2)'!$I36:$BZ36,0,MATCH(1,('Salary Detail (2)'!$I$13:$BZ$13='Budget Narrative (2)'!$B$3)*('Salary Detail (2)'!$I$74:$BZ$74='Budget Narrative (2)'!$G$2),0))</f>
        <v>#N/A</v>
      </c>
      <c r="C26" s="274" t="e">
        <f t="array" ref="C26">INDEX('Salary Detail (2)'!$I36:$BZ36,0,MATCH(1,('Salary Detail (2)'!$I$12:$BZ$12="New")*('Salary Detail (2)'!$I$74:$BZ$74='Budget Narrative (2)'!$G$2),0))</f>
        <v>#N/A</v>
      </c>
      <c r="D26" s="21"/>
      <c r="E26" s="11"/>
      <c r="F26" s="296"/>
      <c r="G26" s="7"/>
      <c r="H26" s="8"/>
      <c r="I26" s="8"/>
      <c r="J26" s="15"/>
    </row>
    <row r="27" spans="1:10">
      <c r="A27" s="765">
        <f>'Salary Detail (2)'!A37</f>
        <v>0</v>
      </c>
      <c r="B27" s="6" t="e">
        <f t="array" ref="B27">INDEX('Salary Detail (2)'!$I37:$BZ37,0,MATCH(1,('Salary Detail (2)'!$I$13:$BZ$13='Budget Narrative (2)'!$B$3)*('Salary Detail (2)'!$I$74:$BZ$74='Budget Narrative (2)'!$G$2),0))</f>
        <v>#N/A</v>
      </c>
      <c r="C27" s="274" t="e">
        <f t="array" ref="C27">INDEX('Salary Detail (2)'!$I37:$BZ37,0,MATCH(1,('Salary Detail (2)'!$I$12:$BZ$12="New")*('Salary Detail (2)'!$I$74:$BZ$74='Budget Narrative (2)'!$G$2),0))</f>
        <v>#N/A</v>
      </c>
      <c r="D27" s="21"/>
      <c r="E27" s="11"/>
      <c r="F27" s="296"/>
      <c r="G27" s="7"/>
      <c r="H27" s="8"/>
      <c r="I27" s="8"/>
      <c r="J27" s="15"/>
    </row>
    <row r="28" spans="1:10">
      <c r="A28" s="765">
        <f>'Salary Detail (2)'!A38</f>
        <v>0</v>
      </c>
      <c r="B28" s="6" t="e">
        <f t="array" ref="B28">INDEX('Salary Detail (2)'!$I38:$BZ38,0,MATCH(1,('Salary Detail (2)'!$I$13:$BZ$13='Budget Narrative (2)'!$B$3)*('Salary Detail (2)'!$I$74:$BZ$74='Budget Narrative (2)'!$G$2),0))</f>
        <v>#N/A</v>
      </c>
      <c r="C28" s="274" t="e">
        <f t="array" ref="C28">INDEX('Salary Detail (2)'!$I38:$BZ38,0,MATCH(1,('Salary Detail (2)'!$I$12:$BZ$12="New")*('Salary Detail (2)'!$I$74:$BZ$74='Budget Narrative (2)'!$G$2),0))</f>
        <v>#N/A</v>
      </c>
      <c r="D28" s="21"/>
      <c r="E28" s="11"/>
      <c r="F28" s="296"/>
      <c r="G28" s="7"/>
      <c r="H28" s="8"/>
      <c r="I28" s="8"/>
      <c r="J28" s="15"/>
    </row>
    <row r="29" spans="1:10">
      <c r="A29" s="765">
        <f>'Salary Detail (2)'!A39</f>
        <v>0</v>
      </c>
      <c r="B29" s="6" t="e">
        <f t="array" ref="B29">INDEX('Salary Detail (2)'!$I39:$BZ39,0,MATCH(1,('Salary Detail (2)'!$I$13:$BZ$13='Budget Narrative (2)'!$B$3)*('Salary Detail (2)'!$I$74:$BZ$74='Budget Narrative (2)'!$G$2),0))</f>
        <v>#N/A</v>
      </c>
      <c r="C29" s="274" t="e">
        <f t="array" ref="C29">INDEX('Salary Detail (2)'!$I39:$BZ39,0,MATCH(1,('Salary Detail (2)'!$I$12:$BZ$12="New")*('Salary Detail (2)'!$I$74:$BZ$74='Budget Narrative (2)'!$G$2),0))</f>
        <v>#N/A</v>
      </c>
      <c r="D29" s="21"/>
      <c r="E29" s="11"/>
      <c r="F29" s="296"/>
      <c r="G29" s="7"/>
      <c r="H29" s="8"/>
      <c r="I29" s="8"/>
      <c r="J29" s="15"/>
    </row>
    <row r="30" spans="1:10">
      <c r="A30" s="765">
        <f>'Salary Detail (2)'!A40</f>
        <v>0</v>
      </c>
      <c r="B30" s="6" t="e">
        <f t="array" ref="B30">INDEX('Salary Detail (2)'!$I40:$BZ40,0,MATCH(1,('Salary Detail (2)'!$I$13:$BZ$13='Budget Narrative (2)'!$B$3)*('Salary Detail (2)'!$I$74:$BZ$74='Budget Narrative (2)'!$G$2),0))</f>
        <v>#N/A</v>
      </c>
      <c r="C30" s="274" t="e">
        <f t="array" ref="C30">INDEX('Salary Detail (2)'!$I40:$BZ40,0,MATCH(1,('Salary Detail (2)'!$I$12:$BZ$12="New")*('Salary Detail (2)'!$I$74:$BZ$74='Budget Narrative (2)'!$G$2),0))</f>
        <v>#N/A</v>
      </c>
      <c r="D30" s="21"/>
      <c r="E30" s="11"/>
      <c r="F30" s="296"/>
      <c r="G30" s="7"/>
      <c r="H30" s="8"/>
      <c r="I30" s="8"/>
      <c r="J30" s="15"/>
    </row>
    <row r="31" spans="1:10">
      <c r="A31" s="765">
        <f>'Salary Detail (2)'!A41</f>
        <v>0</v>
      </c>
      <c r="B31" s="6" t="e">
        <f t="array" ref="B31">INDEX('Salary Detail (2)'!$I41:$BZ41,0,MATCH(1,('Salary Detail (2)'!$I$13:$BZ$13='Budget Narrative (2)'!$B$3)*('Salary Detail (2)'!$I$74:$BZ$74='Budget Narrative (2)'!$G$2),0))</f>
        <v>#N/A</v>
      </c>
      <c r="C31" s="274" t="e">
        <f t="array" ref="C31">INDEX('Salary Detail (2)'!$I41:$BZ41,0,MATCH(1,('Salary Detail (2)'!$I$12:$BZ$12="New")*('Salary Detail (2)'!$I$74:$BZ$74='Budget Narrative (2)'!$G$2),0))</f>
        <v>#N/A</v>
      </c>
      <c r="D31" s="21"/>
      <c r="E31" s="11"/>
      <c r="F31" s="296"/>
      <c r="G31" s="7"/>
      <c r="H31" s="8"/>
      <c r="I31" s="8"/>
      <c r="J31" s="15"/>
    </row>
    <row r="32" spans="1:10">
      <c r="A32" s="765">
        <f>'Salary Detail (2)'!A42</f>
        <v>0</v>
      </c>
      <c r="B32" s="6" t="e">
        <f t="array" ref="B32">INDEX('Salary Detail (2)'!$I42:$BZ42,0,MATCH(1,('Salary Detail (2)'!$I$13:$BZ$13='Budget Narrative (2)'!$B$3)*('Salary Detail (2)'!$I$74:$BZ$74='Budget Narrative (2)'!$G$2),0))</f>
        <v>#N/A</v>
      </c>
      <c r="C32" s="274" t="e">
        <f t="array" ref="C32">INDEX('Salary Detail (2)'!$I42:$BZ42,0,MATCH(1,('Salary Detail (2)'!$I$12:$BZ$12="New")*('Salary Detail (2)'!$I$74:$BZ$74='Budget Narrative (2)'!$G$2),0))</f>
        <v>#N/A</v>
      </c>
      <c r="D32" s="21"/>
      <c r="E32" s="11"/>
      <c r="F32" s="296"/>
      <c r="G32" s="7"/>
      <c r="H32" s="8"/>
      <c r="I32" s="8"/>
      <c r="J32" s="15"/>
    </row>
    <row r="33" spans="1:10">
      <c r="A33" s="765">
        <f>'Salary Detail (2)'!A43</f>
        <v>0</v>
      </c>
      <c r="B33" s="6" t="e">
        <f t="array" ref="B33">INDEX('Salary Detail (2)'!$I43:$BZ43,0,MATCH(1,('Salary Detail (2)'!$I$13:$BZ$13='Budget Narrative (2)'!$B$3)*('Salary Detail (2)'!$I$74:$BZ$74='Budget Narrative (2)'!$G$2),0))</f>
        <v>#N/A</v>
      </c>
      <c r="C33" s="274" t="e">
        <f t="array" ref="C33">INDEX('Salary Detail (2)'!$I43:$BZ43,0,MATCH(1,('Salary Detail (2)'!$I$12:$BZ$12="New")*('Salary Detail (2)'!$I$74:$BZ$74='Budget Narrative (2)'!$G$2),0))</f>
        <v>#N/A</v>
      </c>
      <c r="D33" s="21"/>
      <c r="E33" s="11"/>
      <c r="F33" s="296"/>
      <c r="G33" s="7"/>
      <c r="H33" s="8"/>
      <c r="I33" s="8"/>
      <c r="J33" s="15"/>
    </row>
    <row r="34" spans="1:10">
      <c r="A34" s="765">
        <f>'Salary Detail (2)'!A44</f>
        <v>0</v>
      </c>
      <c r="B34" s="6" t="e">
        <f t="array" ref="B34">INDEX('Salary Detail (2)'!$I44:$BZ44,0,MATCH(1,('Salary Detail (2)'!$I$13:$BZ$13='Budget Narrative (2)'!$B$3)*('Salary Detail (2)'!$I$74:$BZ$74='Budget Narrative (2)'!$G$2),0))</f>
        <v>#N/A</v>
      </c>
      <c r="C34" s="274" t="e">
        <f t="array" ref="C34">INDEX('Salary Detail (2)'!$I44:$BZ44,0,MATCH(1,('Salary Detail (2)'!$I$12:$BZ$12="New")*('Salary Detail (2)'!$I$74:$BZ$74='Budget Narrative (2)'!$G$2),0))</f>
        <v>#N/A</v>
      </c>
      <c r="D34" s="21"/>
      <c r="E34" s="11"/>
      <c r="F34" s="296"/>
      <c r="G34" s="7"/>
      <c r="H34" s="8"/>
      <c r="I34" s="8"/>
      <c r="J34" s="15"/>
    </row>
    <row r="35" spans="1:10">
      <c r="A35" s="765">
        <f>'Salary Detail (2)'!A45</f>
        <v>0</v>
      </c>
      <c r="B35" s="6" t="e">
        <f t="array" ref="B35">INDEX('Salary Detail (2)'!$I45:$BZ45,0,MATCH(1,('Salary Detail (2)'!$I$13:$BZ$13='Budget Narrative (2)'!$B$3)*('Salary Detail (2)'!$I$74:$BZ$74='Budget Narrative (2)'!$G$2),0))</f>
        <v>#N/A</v>
      </c>
      <c r="C35" s="274" t="e">
        <f t="array" ref="C35">INDEX('Salary Detail (2)'!$I45:$BZ45,0,MATCH(1,('Salary Detail (2)'!$I$12:$BZ$12="New")*('Salary Detail (2)'!$I$74:$BZ$74='Budget Narrative (2)'!$G$2),0))</f>
        <v>#N/A</v>
      </c>
      <c r="D35" s="21"/>
      <c r="E35" s="11"/>
      <c r="F35" s="296"/>
      <c r="G35" s="7"/>
      <c r="H35" s="8"/>
      <c r="I35" s="8"/>
      <c r="J35" s="15"/>
    </row>
    <row r="36" spans="1:10">
      <c r="A36" s="765">
        <f>'Salary Detail (2)'!A46</f>
        <v>0</v>
      </c>
      <c r="B36" s="6" t="e">
        <f t="array" ref="B36">INDEX('Salary Detail (2)'!$I46:$BZ46,0,MATCH(1,('Salary Detail (2)'!$I$13:$BZ$13='Budget Narrative (2)'!$B$3)*('Salary Detail (2)'!$I$74:$BZ$74='Budget Narrative (2)'!$G$2),0))</f>
        <v>#N/A</v>
      </c>
      <c r="C36" s="274" t="e">
        <f t="array" ref="C36">INDEX('Salary Detail (2)'!$I46:$BZ46,0,MATCH(1,('Salary Detail (2)'!$I$12:$BZ$12="New")*('Salary Detail (2)'!$I$74:$BZ$74='Budget Narrative (2)'!$G$2),0))</f>
        <v>#N/A</v>
      </c>
      <c r="D36" s="21"/>
      <c r="E36" s="11"/>
      <c r="F36" s="296"/>
      <c r="G36" s="7"/>
      <c r="H36" s="8"/>
      <c r="I36" s="8"/>
      <c r="J36" s="15"/>
    </row>
    <row r="37" spans="1:10">
      <c r="A37" s="765">
        <f>'Salary Detail (2)'!A47</f>
        <v>0</v>
      </c>
      <c r="B37" s="6" t="e">
        <f t="array" ref="B37">INDEX('Salary Detail (2)'!$I47:$BZ47,0,MATCH(1,('Salary Detail (2)'!$I$13:$BZ$13='Budget Narrative (2)'!$B$3)*('Salary Detail (2)'!$I$74:$BZ$74='Budget Narrative (2)'!$G$2),0))</f>
        <v>#N/A</v>
      </c>
      <c r="C37" s="274" t="e">
        <f t="array" ref="C37">INDEX('Salary Detail (2)'!$I47:$BZ47,0,MATCH(1,('Salary Detail (2)'!$I$12:$BZ$12="New")*('Salary Detail (2)'!$I$74:$BZ$74='Budget Narrative (2)'!$G$2),0))</f>
        <v>#N/A</v>
      </c>
      <c r="D37" s="21"/>
      <c r="E37" s="11"/>
      <c r="F37" s="296"/>
      <c r="G37" s="7"/>
      <c r="H37" s="8"/>
      <c r="I37" s="8"/>
      <c r="J37" s="15"/>
    </row>
    <row r="38" spans="1:10">
      <c r="A38" s="765">
        <f>'Salary Detail (2)'!A48</f>
        <v>0</v>
      </c>
      <c r="B38" s="6" t="e">
        <f t="array" ref="B38">INDEX('Salary Detail (2)'!$I48:$BZ48,0,MATCH(1,('Salary Detail (2)'!$I$13:$BZ$13='Budget Narrative (2)'!$B$3)*('Salary Detail (2)'!$I$74:$BZ$74='Budget Narrative (2)'!$G$2),0))</f>
        <v>#N/A</v>
      </c>
      <c r="C38" s="274" t="e">
        <f t="array" ref="C38">INDEX('Salary Detail (2)'!$I48:$BZ48,0,MATCH(1,('Salary Detail (2)'!$I$12:$BZ$12="New")*('Salary Detail (2)'!$I$74:$BZ$74='Budget Narrative (2)'!$G$2),0))</f>
        <v>#N/A</v>
      </c>
      <c r="D38" s="21"/>
      <c r="E38" s="11"/>
      <c r="F38" s="296"/>
      <c r="G38" s="7"/>
      <c r="H38" s="8"/>
      <c r="I38" s="8"/>
      <c r="J38" s="15"/>
    </row>
    <row r="39" spans="1:10">
      <c r="A39" s="765">
        <f>'Salary Detail (2)'!A49</f>
        <v>0</v>
      </c>
      <c r="B39" s="6" t="e">
        <f t="array" ref="B39">INDEX('Salary Detail (2)'!$I49:$BZ49,0,MATCH(1,('Salary Detail (2)'!$I$13:$BZ$13='Budget Narrative (2)'!$B$3)*('Salary Detail (2)'!$I$74:$BZ$74='Budget Narrative (2)'!$G$2),0))</f>
        <v>#N/A</v>
      </c>
      <c r="C39" s="274" t="e">
        <f t="array" ref="C39">INDEX('Salary Detail (2)'!$I49:$BZ49,0,MATCH(1,('Salary Detail (2)'!$I$12:$BZ$12="New")*('Salary Detail (2)'!$I$74:$BZ$74='Budget Narrative (2)'!$G$2),0))</f>
        <v>#N/A</v>
      </c>
      <c r="D39" s="21"/>
      <c r="E39" s="11"/>
      <c r="F39" s="296"/>
      <c r="G39" s="7"/>
      <c r="H39" s="8"/>
      <c r="I39" s="8"/>
      <c r="J39" s="15"/>
    </row>
    <row r="40" spans="1:10">
      <c r="A40" s="765">
        <f>'Salary Detail (2)'!A50</f>
        <v>0</v>
      </c>
      <c r="B40" s="6" t="e">
        <f t="array" ref="B40">INDEX('Salary Detail (2)'!$I50:$BZ50,0,MATCH(1,('Salary Detail (2)'!$I$13:$BZ$13='Budget Narrative (2)'!$B$3)*('Salary Detail (2)'!$I$74:$BZ$74='Budget Narrative (2)'!$G$2),0))</f>
        <v>#N/A</v>
      </c>
      <c r="C40" s="274" t="e">
        <f t="array" ref="C40">INDEX('Salary Detail (2)'!$I50:$BZ50,0,MATCH(1,('Salary Detail (2)'!$I$12:$BZ$12="New")*('Salary Detail (2)'!$I$74:$BZ$74='Budget Narrative (2)'!$G$2),0))</f>
        <v>#N/A</v>
      </c>
      <c r="D40" s="21"/>
      <c r="F40" s="296"/>
    </row>
    <row r="41" spans="1:10">
      <c r="A41" s="765">
        <f>'Salary Detail (2)'!A51</f>
        <v>0</v>
      </c>
      <c r="B41" s="6" t="e">
        <f t="array" ref="B41">INDEX('Salary Detail (2)'!$I51:$BZ51,0,MATCH(1,('Salary Detail (2)'!$I$13:$BZ$13='Budget Narrative (2)'!$B$3)*('Salary Detail (2)'!$I$74:$BZ$74='Budget Narrative (2)'!$G$2),0))</f>
        <v>#N/A</v>
      </c>
      <c r="C41" s="274" t="e">
        <f t="array" ref="C41">INDEX('Salary Detail (2)'!$I51:$BZ51,0,MATCH(1,('Salary Detail (2)'!$I$12:$BZ$12="New")*('Salary Detail (2)'!$I$74:$BZ$74='Budget Narrative (2)'!$G$2),0))</f>
        <v>#N/A</v>
      </c>
      <c r="D41" s="21"/>
      <c r="F41" s="296"/>
    </row>
    <row r="42" spans="1:10" ht="15.6" customHeight="1">
      <c r="A42" s="765">
        <f>'Salary Detail (2)'!A52</f>
        <v>0</v>
      </c>
      <c r="B42" s="6" t="e">
        <f t="array" ref="B42">INDEX('Salary Detail (2)'!$I52:$BZ52,0,MATCH(1,('Salary Detail (2)'!$I$13:$BZ$13='Budget Narrative (2)'!$B$3)*('Salary Detail (2)'!$I$74:$BZ$74='Budget Narrative (2)'!$G$2),0))</f>
        <v>#N/A</v>
      </c>
      <c r="C42" s="274" t="e">
        <f t="array" ref="C42">INDEX('Salary Detail (2)'!$I52:$BZ52,0,MATCH(1,('Salary Detail (2)'!$I$12:$BZ$12="New")*('Salary Detail (2)'!$I$74:$BZ$74='Budget Narrative (2)'!$G$2),0))</f>
        <v>#N/A</v>
      </c>
      <c r="D42" s="21"/>
      <c r="E42" s="11"/>
      <c r="F42" s="296"/>
      <c r="G42" s="7"/>
      <c r="H42" s="8"/>
      <c r="I42" s="8"/>
      <c r="J42" s="15"/>
    </row>
    <row r="43" spans="1:10" ht="15.6" customHeight="1">
      <c r="A43" s="765">
        <f>'Salary Detail (2)'!A53</f>
        <v>0</v>
      </c>
      <c r="B43" s="6" t="e">
        <f t="array" ref="B43">INDEX('Salary Detail (2)'!$I53:$BZ53,0,MATCH(1,('Salary Detail (2)'!$I$13:$BZ$13='Budget Narrative (2)'!$B$3)*('Salary Detail (2)'!$I$74:$BZ$74='Budget Narrative (2)'!$G$2),0))</f>
        <v>#N/A</v>
      </c>
      <c r="C43" s="274" t="e">
        <f t="array" ref="C43">INDEX('Salary Detail (2)'!$I53:$BZ53,0,MATCH(1,('Salary Detail (2)'!$I$12:$BZ$12="New")*('Salary Detail (2)'!$I$74:$BZ$74='Budget Narrative (2)'!$G$2),0))</f>
        <v>#N/A</v>
      </c>
      <c r="D43" s="21"/>
      <c r="E43" s="11"/>
      <c r="F43" s="296"/>
      <c r="G43" s="7"/>
      <c r="H43" s="8"/>
      <c r="I43" s="8"/>
      <c r="J43" s="15"/>
    </row>
    <row r="44" spans="1:10" ht="15.6" customHeight="1">
      <c r="A44" s="765">
        <f>'Salary Detail (2)'!A54</f>
        <v>0</v>
      </c>
      <c r="B44" s="6" t="e">
        <f t="array" ref="B44">INDEX('Salary Detail (2)'!$I54:$BZ54,0,MATCH(1,('Salary Detail (2)'!$I$13:$BZ$13='Budget Narrative (2)'!$B$3)*('Salary Detail (2)'!$I$74:$BZ$74='Budget Narrative (2)'!$G$2),0))</f>
        <v>#N/A</v>
      </c>
      <c r="C44" s="274" t="e">
        <f t="array" ref="C44">INDEX('Salary Detail (2)'!$I54:$BZ54,0,MATCH(1,('Salary Detail (2)'!$I$12:$BZ$12="New")*('Salary Detail (2)'!$I$74:$BZ$74='Budget Narrative (2)'!$G$2),0))</f>
        <v>#N/A</v>
      </c>
      <c r="D44" s="21"/>
      <c r="E44" s="11"/>
      <c r="F44" s="296"/>
      <c r="G44" s="7"/>
      <c r="H44" s="8"/>
      <c r="I44" s="8"/>
      <c r="J44" s="15"/>
    </row>
    <row r="45" spans="1:10" ht="15.6" customHeight="1">
      <c r="A45" s="767">
        <f>'Salary Detail (2)'!A55</f>
        <v>0</v>
      </c>
      <c r="B45" s="6" t="e">
        <f t="array" ref="B45">INDEX('Salary Detail (2)'!$I55:$BZ55,0,MATCH(1,('Salary Detail (2)'!$I$13:$BZ$13='Budget Narrative (2)'!$B$3)*('Salary Detail (2)'!$I$74:$BZ$74='Budget Narrative (2)'!$G$2),0))</f>
        <v>#N/A</v>
      </c>
      <c r="C45" s="274" t="e">
        <f t="array" ref="C45">INDEX('Salary Detail (2)'!$I55:$BZ55,0,MATCH(1,('Salary Detail (2)'!$I$12:$BZ$12="New")*('Salary Detail (2)'!$I$74:$BZ$74='Budget Narrative (2)'!$G$2),0))</f>
        <v>#N/A</v>
      </c>
      <c r="D45" s="246"/>
      <c r="E45" s="247"/>
      <c r="F45" s="296"/>
      <c r="G45" s="7"/>
      <c r="H45" s="8"/>
      <c r="I45" s="8"/>
      <c r="J45" s="15"/>
    </row>
    <row r="46" spans="1:10" ht="15.6" customHeight="1">
      <c r="A46" s="767" t="s">
        <v>308</v>
      </c>
      <c r="B46" s="291" t="e">
        <f>SUM(B4:B45)</f>
        <v>#N/A</v>
      </c>
      <c r="C46" s="251" t="e">
        <f>SUM(C4:C45)</f>
        <v>#N/A</v>
      </c>
      <c r="D46" s="246"/>
      <c r="E46" s="247"/>
      <c r="F46" s="297"/>
      <c r="G46" s="7"/>
      <c r="H46" s="8"/>
      <c r="I46" s="8"/>
      <c r="J46" s="15"/>
    </row>
    <row r="47" spans="1:10" ht="26.25" thickBot="1">
      <c r="A47" s="298" t="s">
        <v>309</v>
      </c>
      <c r="B47" s="299"/>
      <c r="C47" s="300" t="e">
        <f t="array" ref="C47">INDEX('Salary Detail (2)'!$I60:$BZ60,0,MATCH(1,('Salary Detail (2)'!$I$12:$BZ$12="New")*('Salary Detail (2)'!$I$74:$BZ$74='Budget Narrative (2)'!$G$2),0))</f>
        <v>#N/A</v>
      </c>
      <c r="D47" s="301" t="s">
        <v>310</v>
      </c>
      <c r="E47" s="302"/>
      <c r="F47" s="303"/>
      <c r="G47" s="633"/>
      <c r="H47" s="8"/>
      <c r="I47" s="8"/>
      <c r="J47" s="4"/>
    </row>
    <row r="48" spans="1:10" ht="13.5" thickBot="1">
      <c r="A48" s="327" t="s">
        <v>311</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91" t="s">
        <v>312</v>
      </c>
      <c r="B50" s="1292"/>
      <c r="C50" s="294" t="s">
        <v>283</v>
      </c>
      <c r="D50" s="293" t="s">
        <v>305</v>
      </c>
      <c r="E50" s="295" t="s">
        <v>306</v>
      </c>
      <c r="F50" s="278"/>
    </row>
    <row r="51" spans="1:10">
      <c r="A51" s="1278" t="str">
        <f>'Operating Detail (2)'!A14</f>
        <v>Rental of Property</v>
      </c>
      <c r="B51" s="1279"/>
      <c r="C51" s="338" t="e">
        <f t="array" ref="C51">INDEX('Operating Detail (2)'!$B14:$AE14,0,MATCH(1,('Operating Detail (2)'!$B$12:$AE$12="New")*('Operating Detail (2)'!$B$121:$AE$121='Budget Narrative (2)'!$G$2),0))</f>
        <v>#N/A</v>
      </c>
      <c r="D51" s="21"/>
      <c r="E51" s="304"/>
      <c r="F51" s="766"/>
      <c r="H51" s="12"/>
      <c r="I51" s="12"/>
      <c r="J51" s="4"/>
    </row>
    <row r="52" spans="1:10">
      <c r="A52" s="1278" t="str">
        <f>'Operating Detail (2)'!A15</f>
        <v xml:space="preserve">Utilities(Elec, Water, Gas, Phone, Scavenger) </v>
      </c>
      <c r="B52" s="1279"/>
      <c r="C52" s="338" t="e">
        <f t="array" ref="C52">INDEX('Operating Detail (2)'!$B15:$AE15,0,MATCH(1,('Operating Detail (2)'!$B$12:$AE$12="New")*('Operating Detail (2)'!$B$121:$AE$121='Budget Narrative (2)'!$G$2),0))</f>
        <v>#N/A</v>
      </c>
      <c r="D52" s="21"/>
      <c r="E52" s="305"/>
      <c r="F52" s="766"/>
      <c r="H52" s="12"/>
      <c r="I52" s="12"/>
      <c r="J52" s="4"/>
    </row>
    <row r="53" spans="1:10">
      <c r="A53" s="1278" t="str">
        <f>'Operating Detail (2)'!A16</f>
        <v>Office Supplies, Postage</v>
      </c>
      <c r="B53" s="1279"/>
      <c r="C53" s="338" t="e">
        <f t="array" ref="C53">INDEX('Operating Detail (2)'!$B16:$AE16,0,MATCH(1,('Operating Detail (2)'!$B$12:$AE$12="New")*('Operating Detail (2)'!$B$121:$AE$121='Budget Narrative (2)'!$G$2),0))</f>
        <v>#N/A</v>
      </c>
      <c r="D53" s="21"/>
      <c r="E53" s="306"/>
      <c r="F53" s="766"/>
      <c r="G53" s="3"/>
      <c r="H53" s="8"/>
      <c r="I53" s="8"/>
      <c r="J53" s="15"/>
    </row>
    <row r="54" spans="1:10">
      <c r="A54" s="1278" t="str">
        <f>'Operating Detail (2)'!A17</f>
        <v>Building Maintenance Supplies and Repair</v>
      </c>
      <c r="B54" s="1279"/>
      <c r="C54" s="338" t="e">
        <f t="array" ref="C54">INDEX('Operating Detail (2)'!$B17:$AE17,0,MATCH(1,('Operating Detail (2)'!$B$12:$AE$12="New")*('Operating Detail (2)'!$B$121:$AE$121='Budget Narrative (2)'!$G$2),0))</f>
        <v>#N/A</v>
      </c>
      <c r="D54" s="21"/>
      <c r="E54" s="306"/>
      <c r="F54" s="766"/>
      <c r="G54" s="3"/>
      <c r="H54" s="8"/>
      <c r="I54" s="8"/>
      <c r="J54" s="15"/>
    </row>
    <row r="55" spans="1:10">
      <c r="A55" s="1278" t="str">
        <f>'Operating Detail (2)'!A18</f>
        <v>Printing and Reproduction</v>
      </c>
      <c r="B55" s="1279"/>
      <c r="C55" s="338" t="e">
        <f t="array" ref="C55">INDEX('Operating Detail (2)'!$B18:$AE18,0,MATCH(1,('Operating Detail (2)'!$B$12:$AE$12="New")*('Operating Detail (2)'!$B$121:$AE$121='Budget Narrative (2)'!$G$2),0))</f>
        <v>#N/A</v>
      </c>
      <c r="D55" s="21"/>
      <c r="E55" s="305"/>
      <c r="F55" s="766"/>
      <c r="H55" s="12"/>
      <c r="I55" s="12"/>
      <c r="J55" s="15"/>
    </row>
    <row r="56" spans="1:10">
      <c r="A56" s="1278" t="str">
        <f>'Operating Detail (2)'!A19</f>
        <v>Insurance</v>
      </c>
      <c r="B56" s="1279"/>
      <c r="C56" s="338" t="e">
        <f t="array" ref="C56">INDEX('Operating Detail (2)'!$B19:$AE19,0,MATCH(1,('Operating Detail (2)'!$B$12:$AE$12="New")*('Operating Detail (2)'!$B$121:$AE$121='Budget Narrative (2)'!$G$2),0))</f>
        <v>#N/A</v>
      </c>
      <c r="D56" s="21"/>
      <c r="E56" s="305"/>
      <c r="F56" s="766"/>
      <c r="H56" s="12"/>
      <c r="I56" s="12"/>
      <c r="J56" s="15"/>
    </row>
    <row r="57" spans="1:10">
      <c r="A57" s="1278" t="str">
        <f>'Operating Detail (2)'!A20</f>
        <v>Staff Training</v>
      </c>
      <c r="B57" s="1279"/>
      <c r="C57" s="338" t="e">
        <f t="array" ref="C57">INDEX('Operating Detail (2)'!$B20:$AE20,0,MATCH(1,('Operating Detail (2)'!$B$12:$AE$12="New")*('Operating Detail (2)'!$B$121:$AE$121='Budget Narrative (2)'!$G$2),0))</f>
        <v>#N/A</v>
      </c>
      <c r="D57" s="21"/>
      <c r="E57" s="305"/>
      <c r="F57" s="766"/>
      <c r="H57" s="12"/>
      <c r="I57" s="12"/>
      <c r="J57" s="15"/>
    </row>
    <row r="58" spans="1:10">
      <c r="A58" s="1278" t="str">
        <f>'Operating Detail (2)'!A21</f>
        <v>Staff Travel-(Local &amp; Out of Town)</v>
      </c>
      <c r="B58" s="1279"/>
      <c r="C58" s="338" t="e">
        <f t="array" ref="C58">INDEX('Operating Detail (2)'!$B21:$AE21,0,MATCH(1,('Operating Detail (2)'!$B$12:$AE$12="New")*('Operating Detail (2)'!$B$121:$AE$121='Budget Narrative (2)'!$G$2),0))</f>
        <v>#N/A</v>
      </c>
      <c r="D58" s="21"/>
      <c r="E58" s="305"/>
      <c r="F58" s="766"/>
      <c r="H58" s="12"/>
      <c r="I58" s="12"/>
      <c r="J58" s="15"/>
    </row>
    <row r="59" spans="1:10">
      <c r="A59" s="1278" t="str">
        <f>'Operating Detail (2)'!A22</f>
        <v>Rental of Equipment</v>
      </c>
      <c r="B59" s="1279"/>
      <c r="C59" s="338" t="e">
        <f t="array" ref="C59">INDEX('Operating Detail (2)'!$B22:$AE22,0,MATCH(1,('Operating Detail (2)'!$B$12:$AE$12="New")*('Operating Detail (2)'!$B$121:$AE$121='Budget Narrative (2)'!$G$2),0))</f>
        <v>#N/A</v>
      </c>
      <c r="D59" s="21"/>
      <c r="E59" s="305"/>
      <c r="F59" s="766"/>
      <c r="H59" s="12"/>
      <c r="I59" s="12"/>
      <c r="J59" s="15"/>
    </row>
    <row r="60" spans="1:10">
      <c r="A60" s="1278">
        <f>'Operating Detail (2)'!A23</f>
        <v>0</v>
      </c>
      <c r="B60" s="1279"/>
      <c r="C60" s="338" t="e">
        <f t="array" ref="C60">INDEX('Operating Detail (2)'!$B23:$AE23,0,MATCH(1,('Operating Detail (2)'!$B$12:$AE$12="New")*('Operating Detail (2)'!$B$121:$AE$121='Budget Narrative (2)'!$G$2),0))</f>
        <v>#N/A</v>
      </c>
      <c r="D60" s="21"/>
      <c r="E60" s="307"/>
      <c r="F60" s="766"/>
      <c r="H60" s="12"/>
      <c r="I60" s="12"/>
      <c r="J60" s="15"/>
    </row>
    <row r="61" spans="1:10">
      <c r="A61" s="1278">
        <f>'Operating Detail (2)'!A24</f>
        <v>0</v>
      </c>
      <c r="B61" s="1279"/>
      <c r="C61" s="338" t="e">
        <f t="array" ref="C61">INDEX('Operating Detail (2)'!$B24:$AE24,0,MATCH(1,('Operating Detail (2)'!$B$12:$AE$12="New")*('Operating Detail (2)'!$B$121:$AE$121='Budget Narrative (2)'!$G$2),0))</f>
        <v>#N/A</v>
      </c>
      <c r="D61" s="21"/>
      <c r="E61" s="308"/>
      <c r="F61" s="766"/>
      <c r="G61" s="3"/>
      <c r="H61" s="8"/>
      <c r="I61" s="8"/>
      <c r="J61" s="15"/>
    </row>
    <row r="62" spans="1:10">
      <c r="A62" s="1278">
        <f>'Operating Detail (2)'!A25</f>
        <v>0</v>
      </c>
      <c r="B62" s="1279"/>
      <c r="C62" s="338" t="e">
        <f t="array" ref="C62">INDEX('Operating Detail (2)'!$B25:$AE25,0,MATCH(1,('Operating Detail (2)'!$B$12:$AE$12="New")*('Operating Detail (2)'!$B$121:$AE$121='Budget Narrative (2)'!$G$2),0))</f>
        <v>#N/A</v>
      </c>
      <c r="D62" s="21"/>
      <c r="E62" s="308"/>
      <c r="F62" s="766"/>
      <c r="G62" s="3"/>
      <c r="H62" s="8"/>
      <c r="I62" s="8"/>
      <c r="J62" s="15"/>
    </row>
    <row r="63" spans="1:10">
      <c r="A63" s="1278">
        <f>'Operating Detail (2)'!A26</f>
        <v>0</v>
      </c>
      <c r="B63" s="1279"/>
      <c r="C63" s="338" t="e">
        <f t="array" ref="C63">INDEX('Operating Detail (2)'!$B26:$AE26,0,MATCH(1,('Operating Detail (2)'!$B$12:$AE$12="New")*('Operating Detail (2)'!$B$121:$AE$121='Budget Narrative (2)'!$G$2),0))</f>
        <v>#N/A</v>
      </c>
      <c r="D63" s="21"/>
      <c r="E63" s="308"/>
      <c r="F63" s="766"/>
      <c r="G63" s="3"/>
      <c r="H63" s="8"/>
      <c r="I63" s="8"/>
      <c r="J63" s="15"/>
    </row>
    <row r="64" spans="1:10">
      <c r="A64" s="1278">
        <f>'Operating Detail (2)'!A27</f>
        <v>0</v>
      </c>
      <c r="B64" s="1279"/>
      <c r="C64" s="338" t="e">
        <f t="array" ref="C64">INDEX('Operating Detail (2)'!$B27:$AE27,0,MATCH(1,('Operating Detail (2)'!$B$12:$AE$12="New")*('Operating Detail (2)'!$B$121:$AE$121='Budget Narrative (2)'!$G$2),0))</f>
        <v>#N/A</v>
      </c>
      <c r="D64" s="21"/>
      <c r="E64" s="309"/>
      <c r="F64" s="766"/>
      <c r="G64" s="3"/>
      <c r="H64" s="8"/>
      <c r="I64" s="8"/>
      <c r="J64" s="15"/>
    </row>
    <row r="65" spans="1:10">
      <c r="A65" s="1278">
        <f>'Operating Detail (2)'!A28</f>
        <v>0</v>
      </c>
      <c r="B65" s="1279"/>
      <c r="C65" s="338" t="e">
        <f t="array" ref="C65">INDEX('Operating Detail (2)'!$B28:$AE28,0,MATCH(1,('Operating Detail (2)'!$B$12:$AE$12="New")*('Operating Detail (2)'!$B$121:$AE$121='Budget Narrative (2)'!$G$2),0))</f>
        <v>#N/A</v>
      </c>
      <c r="D65" s="21"/>
      <c r="E65" s="308"/>
      <c r="F65" s="766"/>
      <c r="G65" s="3"/>
    </row>
    <row r="66" spans="1:10">
      <c r="A66" s="1278">
        <f>'Operating Detail (2)'!A29</f>
        <v>0</v>
      </c>
      <c r="B66" s="1279"/>
      <c r="C66" s="338" t="e">
        <f t="array" ref="C66">INDEX('Operating Detail (2)'!$B29:$AE29,0,MATCH(1,('Operating Detail (2)'!$B$12:$AE$12="New")*('Operating Detail (2)'!$B$121:$AE$121='Budget Narrative (2)'!$G$2),0))</f>
        <v>#N/A</v>
      </c>
      <c r="D66" s="21"/>
      <c r="E66" s="308"/>
      <c r="F66" s="766"/>
      <c r="G66" s="3"/>
      <c r="H66" s="8"/>
      <c r="I66" s="8"/>
      <c r="J66" s="15"/>
    </row>
    <row r="67" spans="1:10">
      <c r="A67" s="1278">
        <f>'Operating Detail (2)'!A30</f>
        <v>0</v>
      </c>
      <c r="B67" s="1279"/>
      <c r="C67" s="338" t="e">
        <f t="array" ref="C67">INDEX('Operating Detail (2)'!$B30:$AE30,0,MATCH(1,('Operating Detail (2)'!$B$12:$AE$12="New")*('Operating Detail (2)'!$B$121:$AE$121='Budget Narrative (2)'!$G$2),0))</f>
        <v>#N/A</v>
      </c>
      <c r="D67" s="21"/>
      <c r="E67" s="308"/>
      <c r="F67" s="766"/>
      <c r="G67" s="3"/>
      <c r="H67" s="8"/>
      <c r="I67" s="8"/>
      <c r="J67" s="15"/>
    </row>
    <row r="68" spans="1:10">
      <c r="A68" s="1278">
        <f>'Operating Detail (2)'!A31</f>
        <v>0</v>
      </c>
      <c r="B68" s="1279"/>
      <c r="C68" s="338" t="e">
        <f t="array" ref="C68">INDEX('Operating Detail (2)'!$B31:$AE31,0,MATCH(1,('Operating Detail (2)'!$B$12:$AE$12="New")*('Operating Detail (2)'!$B$121:$AE$121='Budget Narrative (2)'!$G$2),0))</f>
        <v>#N/A</v>
      </c>
      <c r="D68" s="21"/>
      <c r="E68" s="308"/>
      <c r="F68" s="766"/>
      <c r="G68" s="3"/>
      <c r="H68" s="8"/>
      <c r="I68" s="8"/>
      <c r="J68" s="15"/>
    </row>
    <row r="69" spans="1:10">
      <c r="A69" s="1278">
        <f>'Operating Detail (2)'!A32</f>
        <v>0</v>
      </c>
      <c r="B69" s="1279"/>
      <c r="C69" s="338" t="e">
        <f t="array" ref="C69">INDEX('Operating Detail (2)'!$B32:$AE32,0,MATCH(1,('Operating Detail (2)'!$B$12:$AE$12="New")*('Operating Detail (2)'!$B$121:$AE$121='Budget Narrative (2)'!$G$2),0))</f>
        <v>#N/A</v>
      </c>
      <c r="D69" s="21"/>
      <c r="E69" s="308"/>
      <c r="F69" s="766"/>
      <c r="G69" s="3"/>
      <c r="H69" s="8"/>
      <c r="I69" s="8"/>
    </row>
    <row r="70" spans="1:10">
      <c r="A70" s="1278">
        <f>'Operating Detail (2)'!A33</f>
        <v>0</v>
      </c>
      <c r="B70" s="1279"/>
      <c r="C70" s="338" t="e">
        <f t="array" ref="C70">INDEX('Operating Detail (2)'!$B33:$AE33,0,MATCH(1,('Operating Detail (2)'!$B$12:$AE$12="New")*('Operating Detail (2)'!$B$121:$AE$121='Budget Narrative (2)'!$G$2),0))</f>
        <v>#N/A</v>
      </c>
      <c r="D70" s="21"/>
      <c r="E70" s="308"/>
      <c r="F70" s="766"/>
      <c r="G70" s="3"/>
      <c r="H70" s="8"/>
      <c r="I70" s="8"/>
      <c r="J70" s="15"/>
    </row>
    <row r="71" spans="1:10">
      <c r="A71" s="1278">
        <f>'Operating Detail (2)'!A34</f>
        <v>0</v>
      </c>
      <c r="B71" s="1279"/>
      <c r="C71" s="338" t="e">
        <f t="array" ref="C71">INDEX('Operating Detail (2)'!$B34:$AE34,0,MATCH(1,('Operating Detail (2)'!$B$12:$AE$12="New")*('Operating Detail (2)'!$B$121:$AE$121='Budget Narrative (2)'!$G$2),0))</f>
        <v>#N/A</v>
      </c>
      <c r="D71" s="21"/>
      <c r="E71" s="310"/>
      <c r="F71" s="766"/>
      <c r="G71" s="3"/>
      <c r="H71" s="8"/>
      <c r="I71" s="8"/>
      <c r="J71" s="15"/>
    </row>
    <row r="72" spans="1:10">
      <c r="A72" s="1278">
        <f>'Operating Detail (2)'!A35</f>
        <v>0</v>
      </c>
      <c r="B72" s="1279"/>
      <c r="C72" s="338" t="e">
        <f t="array" ref="C72">INDEX('Operating Detail (2)'!$B35:$AE35,0,MATCH(1,('Operating Detail (2)'!$B$12:$AE$12="New")*('Operating Detail (2)'!$B$121:$AE$121='Budget Narrative (2)'!$G$2),0))</f>
        <v>#N/A</v>
      </c>
      <c r="D72" s="21"/>
      <c r="E72" s="308"/>
      <c r="F72" s="766"/>
      <c r="G72" s="3"/>
      <c r="H72" s="8"/>
      <c r="I72" s="8"/>
      <c r="J72" s="15"/>
    </row>
    <row r="73" spans="1:10">
      <c r="A73" s="1278">
        <f>'Operating Detail (2)'!A36</f>
        <v>0</v>
      </c>
      <c r="B73" s="1279"/>
      <c r="C73" s="338" t="e">
        <f t="array" ref="C73">INDEX('Operating Detail (2)'!$B36:$AE36,0,MATCH(1,('Operating Detail (2)'!$B$12:$AE$12="New")*('Operating Detail (2)'!$B$121:$AE$121='Budget Narrative (2)'!$G$2),0))</f>
        <v>#N/A</v>
      </c>
      <c r="D73" s="21"/>
      <c r="E73" s="308"/>
      <c r="F73" s="766"/>
    </row>
    <row r="74" spans="1:10">
      <c r="A74" s="1278">
        <f>'Operating Detail (2)'!A37</f>
        <v>0</v>
      </c>
      <c r="B74" s="1279"/>
      <c r="C74" s="338" t="e">
        <f t="array" ref="C74">INDEX('Operating Detail (2)'!$B37:$AE37,0,MATCH(1,('Operating Detail (2)'!$B$12:$AE$12="New")*('Operating Detail (2)'!$B$121:$AE$121='Budget Narrative (2)'!$G$2),0))</f>
        <v>#N/A</v>
      </c>
      <c r="D74" s="21"/>
      <c r="E74" s="308"/>
      <c r="F74" s="766"/>
      <c r="G74" s="3"/>
      <c r="H74" s="8"/>
      <c r="I74" s="8"/>
      <c r="J74" s="4"/>
    </row>
    <row r="75" spans="1:10">
      <c r="A75" s="1278">
        <f>'Operating Detail (2)'!A38</f>
        <v>0</v>
      </c>
      <c r="B75" s="1279"/>
      <c r="C75" s="338" t="e">
        <f t="array" ref="C75">INDEX('Operating Detail (2)'!$B38:$AE38,0,MATCH(1,('Operating Detail (2)'!$B$12:$AE$12="New")*('Operating Detail (2)'!$B$121:$AE$121='Budget Narrative (2)'!$G$2),0))</f>
        <v>#N/A</v>
      </c>
      <c r="D75" s="21"/>
      <c r="E75" s="308"/>
      <c r="F75" s="766"/>
      <c r="G75" s="3"/>
      <c r="H75" s="8"/>
      <c r="I75" s="8"/>
      <c r="J75" s="4"/>
    </row>
    <row r="76" spans="1:10">
      <c r="A76" s="1278">
        <f>'Operating Detail (2)'!A39</f>
        <v>0</v>
      </c>
      <c r="B76" s="1279"/>
      <c r="C76" s="338" t="e">
        <f t="array" ref="C76">INDEX('Operating Detail (2)'!$B39:$AE39,0,MATCH(1,('Operating Detail (2)'!$B$12:$AE$12="New")*('Operating Detail (2)'!$B$121:$AE$121='Budget Narrative (2)'!$G$2),0))</f>
        <v>#N/A</v>
      </c>
      <c r="D76" s="21"/>
      <c r="E76" s="308"/>
      <c r="F76" s="766"/>
      <c r="G76" s="3"/>
      <c r="H76" s="8"/>
      <c r="I76" s="8"/>
      <c r="J76" s="4"/>
    </row>
    <row r="77" spans="1:10">
      <c r="A77" s="1278">
        <f>'Operating Detail (2)'!A40</f>
        <v>0</v>
      </c>
      <c r="B77" s="1279"/>
      <c r="C77" s="338" t="e">
        <f t="array" ref="C77">INDEX('Operating Detail (2)'!$B40:$AE40,0,MATCH(1,('Operating Detail (2)'!$B$12:$AE$12="New")*('Operating Detail (2)'!$B$121:$AE$121='Budget Narrative (2)'!$G$2),0))</f>
        <v>#N/A</v>
      </c>
      <c r="D77" s="21"/>
      <c r="E77" s="308"/>
      <c r="F77" s="766"/>
      <c r="G77" s="3"/>
    </row>
    <row r="78" spans="1:10">
      <c r="A78" s="1278">
        <f>'Operating Detail (2)'!A41</f>
        <v>0</v>
      </c>
      <c r="B78" s="1279"/>
      <c r="C78" s="338" t="e">
        <f t="array" ref="C78">INDEX('Operating Detail (2)'!$B41:$AE41,0,MATCH(1,('Operating Detail (2)'!$B$12:$AE$12="New")*('Operating Detail (2)'!$B$121:$AE$121='Budget Narrative (2)'!$G$2),0))</f>
        <v>#N/A</v>
      </c>
      <c r="D78" s="21"/>
      <c r="E78" s="308"/>
      <c r="F78" s="766"/>
      <c r="G78" s="3"/>
      <c r="H78" s="8"/>
      <c r="I78" s="8"/>
      <c r="J78" s="15"/>
    </row>
    <row r="79" spans="1:10">
      <c r="A79" s="1278">
        <f>'Operating Detail (2)'!A42</f>
        <v>0</v>
      </c>
      <c r="B79" s="1279"/>
      <c r="C79" s="338" t="e">
        <f t="array" ref="C79">INDEX('Operating Detail (2)'!$B42:$AE42,0,MATCH(1,('Operating Detail (2)'!$B$12:$AE$12="New")*('Operating Detail (2)'!$B$121:$AE$121='Budget Narrative (2)'!$G$2),0))</f>
        <v>#N/A</v>
      </c>
      <c r="D79" s="21"/>
      <c r="E79" s="308"/>
      <c r="F79" s="766"/>
      <c r="G79" s="3"/>
      <c r="H79" s="8"/>
      <c r="I79" s="8"/>
      <c r="J79" s="15"/>
    </row>
    <row r="80" spans="1:10">
      <c r="A80" s="1278">
        <f>'Operating Detail (2)'!A43</f>
        <v>0</v>
      </c>
      <c r="B80" s="1279"/>
      <c r="C80" s="338" t="e">
        <f t="array" ref="C80">INDEX('Operating Detail (2)'!$B43:$AE43,0,MATCH(1,('Operating Detail (2)'!$B$12:$AE$12="New")*('Operating Detail (2)'!$B$121:$AE$121='Budget Narrative (2)'!$G$2),0))</f>
        <v>#N/A</v>
      </c>
      <c r="D80" s="21"/>
      <c r="E80" s="308"/>
      <c r="F80" s="766"/>
      <c r="G80" s="3"/>
      <c r="H80" s="8"/>
      <c r="I80" s="8"/>
      <c r="J80" s="15"/>
    </row>
    <row r="81" spans="1:10">
      <c r="A81" s="1278">
        <f>'Operating Detail (2)'!A44</f>
        <v>0</v>
      </c>
      <c r="B81" s="1279"/>
      <c r="C81" s="338" t="e">
        <f t="array" ref="C81">INDEX('Operating Detail (2)'!$B44:$AE44,0,MATCH(1,('Operating Detail (2)'!$B$12:$AE$12="New")*('Operating Detail (2)'!$B$121:$AE$121='Budget Narrative (2)'!$G$2),0))</f>
        <v>#N/A</v>
      </c>
      <c r="D81" s="21"/>
      <c r="E81" s="308"/>
      <c r="F81" s="766"/>
      <c r="G81" s="3"/>
      <c r="H81" s="8"/>
      <c r="I81" s="8"/>
      <c r="J81" s="15"/>
    </row>
    <row r="82" spans="1:10">
      <c r="A82" s="1278">
        <f>'Operating Detail (2)'!A45</f>
        <v>0</v>
      </c>
      <c r="B82" s="1279"/>
      <c r="C82" s="338" t="e">
        <f t="array" ref="C82">INDEX('Operating Detail (2)'!$B45:$AE45,0,MATCH(1,('Operating Detail (2)'!$B$12:$AE$12="New")*('Operating Detail (2)'!$B$121:$AE$121='Budget Narrative (2)'!$G$2),0))</f>
        <v>#N/A</v>
      </c>
      <c r="D82" s="21"/>
      <c r="E82" s="308"/>
      <c r="F82" s="766"/>
      <c r="G82" s="3"/>
      <c r="H82" s="8"/>
      <c r="I82" s="8"/>
      <c r="J82" s="15"/>
    </row>
    <row r="83" spans="1:10">
      <c r="A83" s="1278">
        <f>'Operating Detail (2)'!A46</f>
        <v>0</v>
      </c>
      <c r="B83" s="1279"/>
      <c r="C83" s="338" t="e">
        <f t="array" ref="C83">INDEX('Operating Detail (2)'!$B46:$AE46,0,MATCH(1,('Operating Detail (2)'!$B$12:$AE$12="New")*('Operating Detail (2)'!$B$121:$AE$121='Budget Narrative (2)'!$G$2),0))</f>
        <v>#N/A</v>
      </c>
      <c r="D83" s="21"/>
      <c r="E83" s="308"/>
      <c r="F83" s="766"/>
      <c r="G83" s="3"/>
      <c r="H83" s="8"/>
      <c r="I83" s="8"/>
      <c r="J83" s="15"/>
    </row>
    <row r="84" spans="1:10">
      <c r="A84" s="1278">
        <f>'Operating Detail (2)'!A47</f>
        <v>0</v>
      </c>
      <c r="B84" s="1279"/>
      <c r="C84" s="338" t="e">
        <f t="array" ref="C84">INDEX('Operating Detail (2)'!$B47:$AE47,0,MATCH(1,('Operating Detail (2)'!$B$12:$AE$12="New")*('Operating Detail (2)'!$B$121:$AE$121='Budget Narrative (2)'!$G$2),0))</f>
        <v>#N/A</v>
      </c>
      <c r="D84" s="21"/>
      <c r="E84" s="308"/>
      <c r="F84" s="766"/>
      <c r="G84" s="3"/>
      <c r="H84" s="8"/>
      <c r="I84" s="8"/>
      <c r="J84" s="15"/>
    </row>
    <row r="85" spans="1:10">
      <c r="A85" s="1278">
        <f>'Operating Detail (2)'!A48</f>
        <v>0</v>
      </c>
      <c r="B85" s="1279"/>
      <c r="C85" s="338" t="e">
        <f t="array" ref="C85">INDEX('Operating Detail (2)'!$B48:$AE48,0,MATCH(1,('Operating Detail (2)'!$B$12:$AE$12="New")*('Operating Detail (2)'!$B$121:$AE$121='Budget Narrative (2)'!$G$2),0))</f>
        <v>#N/A</v>
      </c>
      <c r="D85" s="21"/>
      <c r="E85" s="308"/>
      <c r="F85" s="766"/>
      <c r="G85" s="3"/>
      <c r="H85" s="8"/>
      <c r="I85" s="8"/>
      <c r="J85" s="15"/>
    </row>
    <row r="86" spans="1:10">
      <c r="A86" s="1278">
        <f>'Operating Detail (2)'!A49</f>
        <v>0</v>
      </c>
      <c r="B86" s="1279"/>
      <c r="C86" s="338" t="e">
        <f t="array" ref="C86">INDEX('Operating Detail (2)'!$B49:$AE49,0,MATCH(1,('Operating Detail (2)'!$B$12:$AE$12="New")*('Operating Detail (2)'!$B$121:$AE$121='Budget Narrative (2)'!$G$2),0))</f>
        <v>#N/A</v>
      </c>
      <c r="D86" s="21"/>
      <c r="E86" s="308"/>
      <c r="F86" s="766"/>
      <c r="G86" s="3"/>
      <c r="H86" s="8"/>
      <c r="I86" s="8"/>
      <c r="J86" s="15"/>
    </row>
    <row r="87" spans="1:10">
      <c r="A87" s="1278">
        <f>'Operating Detail (2)'!A50</f>
        <v>0</v>
      </c>
      <c r="B87" s="1279"/>
      <c r="C87" s="338" t="e">
        <f t="array" ref="C87">INDEX('Operating Detail (2)'!$B50:$AE50,0,MATCH(1,('Operating Detail (2)'!$B$12:$AE$12="New")*('Operating Detail (2)'!$B$121:$AE$121='Budget Narrative (2)'!$G$2),0))</f>
        <v>#N/A</v>
      </c>
      <c r="D87" s="21"/>
      <c r="E87" s="308"/>
      <c r="F87" s="766"/>
      <c r="G87" s="3"/>
      <c r="H87" s="8"/>
      <c r="I87" s="8"/>
      <c r="J87" s="15"/>
    </row>
    <row r="88" spans="1:10">
      <c r="A88" s="1278">
        <f>'Operating Detail (2)'!A51</f>
        <v>0</v>
      </c>
      <c r="B88" s="1279"/>
      <c r="C88" s="338" t="e">
        <f t="array" ref="C88">INDEX('Operating Detail (2)'!$B51:$AE51,0,MATCH(1,('Operating Detail (2)'!$B$12:$AE$12="New")*('Operating Detail (2)'!$B$121:$AE$121='Budget Narrative (2)'!$G$2),0))</f>
        <v>#N/A</v>
      </c>
      <c r="D88" s="15"/>
      <c r="E88" s="308"/>
      <c r="F88" s="766"/>
      <c r="G88" s="3"/>
      <c r="H88" s="8"/>
      <c r="I88" s="8"/>
      <c r="J88" s="15"/>
    </row>
    <row r="89" spans="1:10">
      <c r="A89" s="1278">
        <f>'Operating Detail (2)'!A52</f>
        <v>0</v>
      </c>
      <c r="B89" s="1279"/>
      <c r="C89" s="338" t="e">
        <f t="array" ref="C89">INDEX('Operating Detail (2)'!$B52:$AE52,0,MATCH(1,('Operating Detail (2)'!$B$12:$AE$12="New")*('Operating Detail (2)'!$B$121:$AE$121='Budget Narrative (2)'!$G$2),0))</f>
        <v>#N/A</v>
      </c>
      <c r="D89" s="15"/>
      <c r="E89" s="308"/>
      <c r="F89" s="766"/>
      <c r="G89" s="3"/>
      <c r="H89" s="8"/>
      <c r="I89" s="8"/>
      <c r="J89" s="15"/>
    </row>
    <row r="90" spans="1:10">
      <c r="A90" s="1278">
        <f>'Operating Detail (2)'!A53</f>
        <v>0</v>
      </c>
      <c r="B90" s="1279"/>
      <c r="C90" s="338" t="e">
        <f t="array" ref="C90">INDEX('Operating Detail (2)'!$B53:$AE53,0,MATCH(1,('Operating Detail (2)'!$B$12:$AE$12="New")*('Operating Detail (2)'!$B$121:$AE$121='Budget Narrative (2)'!$G$2),0))</f>
        <v>#N/A</v>
      </c>
      <c r="D90" s="15"/>
      <c r="E90" s="308"/>
      <c r="F90" s="766"/>
      <c r="G90" s="3"/>
      <c r="H90" s="8"/>
      <c r="I90" s="8"/>
      <c r="J90" s="15"/>
    </row>
    <row r="91" spans="1:10">
      <c r="A91" s="1278">
        <f>'Operating Detail (2)'!A54</f>
        <v>0</v>
      </c>
      <c r="B91" s="1279"/>
      <c r="C91" s="338" t="e">
        <f t="array" ref="C91">INDEX('Operating Detail (2)'!$B54:$AE54,0,MATCH(1,('Operating Detail (2)'!$B$12:$AE$12="New")*('Operating Detail (2)'!$B$121:$AE$121='Budget Narrative (2)'!$G$2),0))</f>
        <v>#N/A</v>
      </c>
      <c r="D91" s="15"/>
      <c r="E91" s="308"/>
      <c r="F91" s="766"/>
      <c r="G91" s="3"/>
      <c r="H91" s="8"/>
      <c r="I91" s="8"/>
      <c r="J91" s="15"/>
    </row>
    <row r="92" spans="1:10">
      <c r="A92" s="1278">
        <f>'Operating Detail (2)'!A55</f>
        <v>0</v>
      </c>
      <c r="B92" s="1279"/>
      <c r="C92" s="338" t="e">
        <f t="array" ref="C92">INDEX('Operating Detail (2)'!$B55:$AE55,0,MATCH(1,('Operating Detail (2)'!$B$12:$AE$12="New")*('Operating Detail (2)'!$B$121:$AE$121='Budget Narrative (2)'!$G$2),0))</f>
        <v>#N/A</v>
      </c>
      <c r="D92" s="15"/>
      <c r="E92" s="308"/>
      <c r="F92" s="766"/>
      <c r="G92" s="3"/>
      <c r="H92" s="8"/>
      <c r="I92" s="8"/>
      <c r="J92" s="15"/>
    </row>
    <row r="93" spans="1:10">
      <c r="A93" s="1278" t="str">
        <f>'Operating Detail (2)'!A56</f>
        <v>Consultants</v>
      </c>
      <c r="B93" s="1279"/>
      <c r="C93" s="338" t="e">
        <f t="array" ref="C93">INDEX('Operating Detail (2)'!$B56:$AE56,0,MATCH(1,('Operating Detail (2)'!$B$12:$AE$12="New")*('Operating Detail (2)'!$B$121:$AE$121='Budget Narrative (2)'!$G$2),0))</f>
        <v>#N/A</v>
      </c>
      <c r="D93" s="15"/>
      <c r="E93" s="308"/>
      <c r="F93" s="766"/>
      <c r="G93" s="3"/>
      <c r="H93" s="8"/>
      <c r="I93" s="8"/>
      <c r="J93" s="15"/>
    </row>
    <row r="94" spans="1:10">
      <c r="A94" s="1278">
        <f>'Operating Detail (2)'!A57</f>
        <v>0</v>
      </c>
      <c r="B94" s="1279"/>
      <c r="C94" s="338" t="e">
        <f t="array" ref="C94">INDEX('Operating Detail (2)'!$B57:$AE57,0,MATCH(1,('Operating Detail (2)'!$B$12:$AE$12="New")*('Operating Detail (2)'!$B$121:$AE$121='Budget Narrative (2)'!$G$2),0))</f>
        <v>#N/A</v>
      </c>
      <c r="D94" s="15"/>
      <c r="E94" s="308"/>
      <c r="F94" s="766"/>
      <c r="G94" s="3"/>
      <c r="H94" s="8"/>
      <c r="I94" s="8"/>
      <c r="J94" s="15"/>
    </row>
    <row r="95" spans="1:10">
      <c r="A95" s="1278">
        <f>'Operating Detail (2)'!A58</f>
        <v>0</v>
      </c>
      <c r="B95" s="1279"/>
      <c r="C95" s="338" t="e">
        <f t="array" ref="C95">INDEX('Operating Detail (2)'!$B58:$AE58,0,MATCH(1,('Operating Detail (2)'!$B$12:$AE$12="New")*('Operating Detail (2)'!$B$121:$AE$121='Budget Narrative (2)'!$G$2),0))</f>
        <v>#N/A</v>
      </c>
      <c r="D95" s="15"/>
      <c r="E95" s="308"/>
      <c r="F95" s="766"/>
      <c r="G95" s="3"/>
      <c r="H95" s="8"/>
      <c r="I95" s="8"/>
      <c r="J95" s="15"/>
    </row>
    <row r="96" spans="1:10">
      <c r="A96" s="1278">
        <f>'Operating Detail (2)'!A59</f>
        <v>0</v>
      </c>
      <c r="B96" s="1279"/>
      <c r="C96" s="338" t="e">
        <f t="array" ref="C96">INDEX('Operating Detail (2)'!$B59:$AE59,0,MATCH(1,('Operating Detail (2)'!$B$12:$AE$12="New")*('Operating Detail (2)'!$B$121:$AE$121='Budget Narrative (2)'!$G$2),0))</f>
        <v>#N/A</v>
      </c>
      <c r="D96" s="15"/>
      <c r="E96" s="308"/>
      <c r="F96" s="766"/>
      <c r="G96" s="3"/>
      <c r="H96" s="8"/>
      <c r="I96" s="8"/>
      <c r="J96" s="15"/>
    </row>
    <row r="97" spans="1:10">
      <c r="A97" s="1278">
        <f>'Operating Detail (2)'!A60</f>
        <v>0</v>
      </c>
      <c r="B97" s="1279"/>
      <c r="C97" s="338" t="e">
        <f t="array" ref="C97">INDEX('Operating Detail (2)'!$B60:$AE60,0,MATCH(1,('Operating Detail (2)'!$B$12:$AE$12="New")*('Operating Detail (2)'!$B$121:$AE$121='Budget Narrative (2)'!$G$2),0))</f>
        <v>#N/A</v>
      </c>
      <c r="D97" s="15"/>
      <c r="E97" s="308"/>
      <c r="F97" s="766"/>
      <c r="G97" s="3"/>
      <c r="H97" s="8"/>
      <c r="I97" s="8"/>
      <c r="J97" s="15"/>
    </row>
    <row r="98" spans="1:10">
      <c r="A98" s="1278">
        <f>'Operating Detail (2)'!A61</f>
        <v>0</v>
      </c>
      <c r="B98" s="1279"/>
      <c r="C98" s="338" t="e">
        <f t="array" ref="C98">INDEX('Operating Detail (2)'!$B61:$AE61,0,MATCH(1,('Operating Detail (2)'!$B$12:$AE$12="New")*('Operating Detail (2)'!$B$121:$AE$121='Budget Narrative (2)'!$G$2),0))</f>
        <v>#N/A</v>
      </c>
      <c r="D98" s="15"/>
      <c r="E98" s="308"/>
      <c r="F98" s="766"/>
      <c r="G98" s="3"/>
      <c r="H98" s="8"/>
      <c r="I98" s="8"/>
      <c r="J98" s="15"/>
    </row>
    <row r="99" spans="1:10">
      <c r="A99" s="1278">
        <f>'Operating Detail (2)'!A62</f>
        <v>0</v>
      </c>
      <c r="B99" s="1279"/>
      <c r="C99" s="338" t="e">
        <f t="array" ref="C99">INDEX('Operating Detail (2)'!$B62:$AE62,0,MATCH(1,('Operating Detail (2)'!$B$12:$AE$12="New")*('Operating Detail (2)'!$B$121:$AE$121='Budget Narrative (2)'!$G$2),0))</f>
        <v>#N/A</v>
      </c>
      <c r="D99" s="15"/>
      <c r="E99" s="308"/>
      <c r="F99" s="766"/>
      <c r="G99" s="3"/>
      <c r="H99" s="8"/>
      <c r="I99" s="8"/>
      <c r="J99" s="15"/>
    </row>
    <row r="100" spans="1:10">
      <c r="A100" s="1278">
        <f>'Operating Detail (2)'!A63</f>
        <v>0</v>
      </c>
      <c r="B100" s="1279"/>
      <c r="C100" s="338" t="e">
        <f t="array" ref="C100">INDEX('Operating Detail (2)'!$B63:$AE63,0,MATCH(1,('Operating Detail (2)'!$B$12:$AE$12="New")*('Operating Detail (2)'!$B$121:$AE$121='Budget Narrative (2)'!$G$2),0))</f>
        <v>#N/A</v>
      </c>
      <c r="D100" s="15"/>
      <c r="E100" s="308"/>
      <c r="F100" s="766"/>
      <c r="G100" s="3"/>
      <c r="H100" s="8"/>
      <c r="I100" s="8"/>
      <c r="J100" s="15"/>
    </row>
    <row r="101" spans="1:10">
      <c r="A101" s="1278">
        <f>'Operating Detail (2)'!A64</f>
        <v>0</v>
      </c>
      <c r="B101" s="1279"/>
      <c r="C101" s="338" t="e">
        <f t="array" ref="C101">INDEX('Operating Detail (2)'!$B64:$AE64,0,MATCH(1,('Operating Detail (2)'!$B$12:$AE$12="New")*('Operating Detail (2)'!$B$121:$AE$121='Budget Narrative (2)'!$G$2),0))</f>
        <v>#N/A</v>
      </c>
      <c r="D101" s="15"/>
      <c r="E101" s="308"/>
      <c r="F101" s="766"/>
      <c r="G101" s="3"/>
      <c r="H101" s="8"/>
      <c r="I101" s="8"/>
      <c r="J101" s="15"/>
    </row>
    <row r="102" spans="1:10">
      <c r="A102" s="1278">
        <f>'Operating Detail (2)'!A65</f>
        <v>0</v>
      </c>
      <c r="B102" s="1279"/>
      <c r="C102" s="338" t="e">
        <f t="array" ref="C102">INDEX('Operating Detail (2)'!$B65:$AE65,0,MATCH(1,('Operating Detail (2)'!$B$12:$AE$12="New")*('Operating Detail (2)'!$B$121:$AE$121='Budget Narrative (2)'!$G$2),0))</f>
        <v>#N/A</v>
      </c>
      <c r="D102" s="15"/>
      <c r="E102" s="308"/>
      <c r="F102" s="766"/>
      <c r="G102" s="3"/>
      <c r="H102" s="8"/>
      <c r="I102" s="8"/>
      <c r="J102" s="15"/>
    </row>
    <row r="103" spans="1:10">
      <c r="A103" s="1278">
        <f>'Operating Detail (2)'!A66</f>
        <v>0</v>
      </c>
      <c r="B103" s="1279"/>
      <c r="C103" s="338" t="e">
        <f t="array" ref="C103">INDEX('Operating Detail (2)'!$B66:$AE66,0,MATCH(1,('Operating Detail (2)'!$B$12:$AE$12="New")*('Operating Detail (2)'!$B$121:$AE$121='Budget Narrative (2)'!$G$2),0))</f>
        <v>#N/A</v>
      </c>
      <c r="D103" s="15"/>
      <c r="E103" s="308"/>
      <c r="F103" s="766"/>
      <c r="G103" s="3"/>
      <c r="H103" s="8"/>
      <c r="I103" s="8"/>
      <c r="J103" s="15"/>
    </row>
    <row r="104" spans="1:10">
      <c r="A104" s="1278">
        <f>'Operating Detail (2)'!A67</f>
        <v>0</v>
      </c>
      <c r="B104" s="1279"/>
      <c r="C104" s="338" t="e">
        <f t="array" ref="C104">INDEX('Operating Detail (2)'!$B67:$AE67,0,MATCH(1,('Operating Detail (2)'!$B$12:$AE$12="New")*('Operating Detail (2)'!$B$121:$AE$121='Budget Narrative (2)'!$G$2),0))</f>
        <v>#N/A</v>
      </c>
      <c r="D104" s="15"/>
      <c r="E104" s="308"/>
      <c r="F104" s="766"/>
      <c r="G104" s="3"/>
      <c r="H104" s="8"/>
      <c r="I104" s="8"/>
      <c r="J104" s="15"/>
    </row>
    <row r="105" spans="1:10">
      <c r="A105" s="1312"/>
      <c r="B105" s="1313"/>
      <c r="C105" s="490"/>
      <c r="D105" s="248"/>
      <c r="E105" s="311"/>
      <c r="F105" s="766"/>
      <c r="G105" s="3"/>
      <c r="H105" s="8"/>
      <c r="I105" s="8"/>
      <c r="J105" s="15"/>
    </row>
    <row r="106" spans="1:10">
      <c r="A106" s="1294" t="str">
        <f>'Operating Detail (2)'!A68</f>
        <v>TOTAL OPERATING EXPENSES</v>
      </c>
      <c r="B106" s="1295"/>
      <c r="C106" s="251" t="e">
        <f>SUM(C51:C105)</f>
        <v>#N/A</v>
      </c>
      <c r="D106" s="15"/>
      <c r="E106" s="308"/>
      <c r="F106" s="3"/>
      <c r="G106" s="3"/>
      <c r="H106" s="8"/>
      <c r="I106" s="8"/>
      <c r="J106" s="15"/>
    </row>
    <row r="107" spans="1:10" ht="13.5" thickBot="1">
      <c r="A107" s="312" t="s">
        <v>313</v>
      </c>
      <c r="B107" s="313" t="e">
        <f t="array" ref="B107">INDEX('Summary (2)'!E26:AH26,0,MATCH(1,('Summary (2)'!$E$21:$AH$21="New")*('Summary (2)'!$E$88:$AH$88='Budget Narrative (2)'!$G$2),0))</f>
        <v>#N/A</v>
      </c>
      <c r="C107" s="314" t="e">
        <f t="array" ref="C107">INDEX('Summary (2)'!E27:AH27,0,MATCH(1,('Summary (2)'!$E$21:$AH$21="New")*('Summary (2)'!$E$88:$AH$88='Budget Narrative (2)'!$G$2),0))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91" t="s">
        <v>314</v>
      </c>
      <c r="B110" s="1292"/>
      <c r="C110" s="294" t="s">
        <v>315</v>
      </c>
      <c r="D110" s="293" t="s">
        <v>305</v>
      </c>
      <c r="E110" s="295" t="s">
        <v>306</v>
      </c>
      <c r="F110" s="278"/>
    </row>
    <row r="111" spans="1:10">
      <c r="A111" s="1278">
        <f>'Operating Detail (2)'!A71</f>
        <v>0</v>
      </c>
      <c r="B111" s="1279"/>
      <c r="C111" s="338" t="e">
        <f t="array" ref="C111">INDEX('Operating Detail (2)'!$B71:$AE71,0,MATCH(1,('Operating Detail (2)'!$B$12:$AE$12="New")*('Operating Detail (2)'!$B$121:$AE$121='Budget Narrative (2)'!$G$2),0))</f>
        <v>#N/A</v>
      </c>
      <c r="D111" s="21"/>
      <c r="E111" s="304"/>
      <c r="F111" s="766"/>
    </row>
    <row r="112" spans="1:10">
      <c r="A112" s="1278">
        <f>'Operating Detail (2)'!A72</f>
        <v>0</v>
      </c>
      <c r="B112" s="1279"/>
      <c r="C112" s="338" t="e">
        <f t="array" ref="C112">INDEX('Operating Detail (2)'!$B72:$AE72,0,MATCH(1,('Operating Detail (2)'!$B$12:$AE$12="New")*('Operating Detail (2)'!$B$121:$AE$121='Budget Narrative (2)'!$G$2),0))</f>
        <v>#N/A</v>
      </c>
      <c r="D112" s="21"/>
      <c r="E112" s="305"/>
      <c r="F112" s="766"/>
    </row>
    <row r="113" spans="1:6">
      <c r="A113" s="1278">
        <f>'Operating Detail (2)'!A73</f>
        <v>0</v>
      </c>
      <c r="B113" s="1279"/>
      <c r="C113" s="338" t="e">
        <f t="array" ref="C113">INDEX('Operating Detail (2)'!$B73:$AE73,0,MATCH(1,('Operating Detail (2)'!$B$12:$AE$12="New")*('Operating Detail (2)'!$B$121:$AE$121='Budget Narrative (2)'!$G$2),0))</f>
        <v>#N/A</v>
      </c>
      <c r="D113" s="21"/>
      <c r="E113" s="306"/>
      <c r="F113" s="766"/>
    </row>
    <row r="114" spans="1:6">
      <c r="A114" s="1278">
        <f>'Operating Detail (2)'!A74</f>
        <v>0</v>
      </c>
      <c r="B114" s="1279"/>
      <c r="C114" s="338" t="e">
        <f t="array" ref="C114">INDEX('Operating Detail (2)'!$B74:$AE74,0,MATCH(1,('Operating Detail (2)'!$B$12:$AE$12="New")*('Operating Detail (2)'!$B$121:$AE$121='Budget Narrative (2)'!$G$2),0))</f>
        <v>#N/A</v>
      </c>
      <c r="D114" s="21"/>
      <c r="E114" s="306"/>
      <c r="F114" s="766"/>
    </row>
    <row r="115" spans="1:6">
      <c r="A115" s="1278">
        <f>'Operating Detail (2)'!A75</f>
        <v>0</v>
      </c>
      <c r="B115" s="1279"/>
      <c r="C115" s="338" t="e">
        <f t="array" ref="C115">INDEX('Operating Detail (2)'!$B75:$AE75,0,MATCH(1,('Operating Detail (2)'!$B$12:$AE$12="New")*('Operating Detail (2)'!$B$121:$AE$121='Budget Narrative (2)'!$G$2),0))</f>
        <v>#N/A</v>
      </c>
      <c r="D115" s="21"/>
      <c r="E115" s="305"/>
      <c r="F115" s="766"/>
    </row>
    <row r="116" spans="1:6">
      <c r="A116" s="1278">
        <f>'Operating Detail (2)'!A80</f>
        <v>0</v>
      </c>
      <c r="B116" s="1279"/>
      <c r="C116" s="338" t="e">
        <f t="array" ref="C116">INDEX('Operating Detail (2)'!$B80:$AE80,0,MATCH(1,('Operating Detail (2)'!$B$12:$AE$12="New")*('Operating Detail (2)'!$B$121:$AE$121='Budget Narrative (2)'!$G$2),0))</f>
        <v>#N/A</v>
      </c>
      <c r="D116" s="21"/>
      <c r="E116" s="305"/>
      <c r="F116" s="766"/>
    </row>
    <row r="117" spans="1:6">
      <c r="A117" s="1278" t="str">
        <f>'Operating Detail (2)'!A81</f>
        <v>Subctontractors</v>
      </c>
      <c r="B117" s="1279"/>
      <c r="C117" s="338" t="e">
        <f t="array" ref="C117">INDEX('Operating Detail (2)'!$B81:$AE81,0,MATCH(1,('Operating Detail (2)'!$B$12:$AE$12="New")*('Operating Detail (2)'!$B$121:$AE$121='Budget Narrative (2)'!$G$2),0))</f>
        <v>#N/A</v>
      </c>
      <c r="D117" s="21"/>
      <c r="E117" s="305"/>
      <c r="F117" s="766"/>
    </row>
    <row r="118" spans="1:6">
      <c r="A118" s="1278">
        <f>'Operating Detail (2)'!A82</f>
        <v>0</v>
      </c>
      <c r="B118" s="1279"/>
      <c r="C118" s="338" t="e">
        <f t="array" ref="C118">INDEX('Operating Detail (2)'!$B82:$AE82,0,MATCH(1,('Operating Detail (2)'!$B$12:$AE$12="New")*('Operating Detail (2)'!$B$121:$AE$121='Budget Narrative (2)'!$G$2),0))</f>
        <v>#N/A</v>
      </c>
      <c r="D118" s="21"/>
      <c r="E118" s="305"/>
      <c r="F118" s="766"/>
    </row>
    <row r="119" spans="1:6">
      <c r="A119" s="1278">
        <f>'Operating Detail (2)'!A88</f>
        <v>0</v>
      </c>
      <c r="B119" s="1279"/>
      <c r="C119" s="338" t="e">
        <f t="array" ref="C119">INDEX('Operating Detail (2)'!$B88:$AE88,0,MATCH(1,('Operating Detail (2)'!$B$12:$AE$12="New")*('Operating Detail (2)'!$B$121:$AE$121='Budget Narrative (2)'!$G$2),0))</f>
        <v>#N/A</v>
      </c>
      <c r="E119" s="307"/>
    </row>
    <row r="120" spans="1:6">
      <c r="A120" s="1278">
        <f>'Operating Detail (2)'!A89</f>
        <v>0</v>
      </c>
      <c r="B120" s="1279"/>
      <c r="C120" s="338" t="e">
        <f t="array" ref="C120">INDEX('Operating Detail (2)'!$B89:$AE89,0,MATCH(1,('Operating Detail (2)'!$B$12:$AE$12="New")*('Operating Detail (2)'!$B$121:$AE$121='Budget Narrative (2)'!$G$2),0))</f>
        <v>#N/A</v>
      </c>
      <c r="E120" s="307"/>
    </row>
    <row r="121" spans="1:6">
      <c r="A121" s="1278">
        <f>'Operating Detail (2)'!A90</f>
        <v>0</v>
      </c>
      <c r="B121" s="1279"/>
      <c r="C121" s="338" t="e">
        <f t="array" ref="C121">INDEX('Operating Detail (2)'!$B90:$AE90,0,MATCH(1,('Operating Detail (2)'!$B$12:$AE$12="New")*('Operating Detail (2)'!$B$121:$AE$121='Budget Narrative (2)'!$G$2),0))</f>
        <v>#N/A</v>
      </c>
      <c r="E121" s="307"/>
    </row>
    <row r="122" spans="1:6">
      <c r="A122" s="1278" t="str">
        <f>'Operating Detail (2)'!A91</f>
        <v>Subcontractor indirect (First $25k only)</v>
      </c>
      <c r="B122" s="1279"/>
      <c r="C122" s="338" t="e">
        <f t="array" ref="C122">INDEX('Operating Detail (2)'!$B91:$AE91,0,MATCH(1,('Operating Detail (2)'!$B$12:$AE$12="New")*('Operating Detail (2)'!$B$121:$AE$121='Budget Narrative (2)'!$G$2),0))</f>
        <v>#N/A</v>
      </c>
      <c r="E122" s="307"/>
    </row>
    <row r="123" spans="1:6">
      <c r="A123" s="1278"/>
      <c r="B123" s="1279"/>
      <c r="C123" s="338"/>
      <c r="E123" s="307"/>
    </row>
    <row r="124" spans="1:6" ht="13.5" thickBot="1">
      <c r="A124" s="1284" t="str">
        <f>'Operating Detail (2)'!A93</f>
        <v>TOTAL OTHER EXPENSES</v>
      </c>
      <c r="B124" s="1285"/>
      <c r="C124" s="314" t="e">
        <f>SUM(C111:C122)</f>
        <v>#N/A</v>
      </c>
      <c r="D124" s="315"/>
      <c r="E124" s="317"/>
      <c r="F124" s="3"/>
    </row>
    <row r="125" spans="1:6">
      <c r="A125" s="1279">
        <f>'Operating Detail (2)'!A94</f>
        <v>0</v>
      </c>
      <c r="B125" s="1279"/>
      <c r="C125" s="338"/>
    </row>
    <row r="126" spans="1:6" ht="13.5" thickBot="1">
      <c r="A126" s="766"/>
      <c r="B126" s="766"/>
      <c r="C126" s="338"/>
    </row>
    <row r="127" spans="1:6" ht="12.75" customHeight="1">
      <c r="A127" s="1291" t="str">
        <f>'Operating Detail (2)'!A95</f>
        <v>CAPITAL EXPENSES</v>
      </c>
      <c r="B127" s="1292"/>
      <c r="C127" s="294" t="s">
        <v>315</v>
      </c>
      <c r="D127" s="293" t="s">
        <v>305</v>
      </c>
      <c r="E127" s="295" t="s">
        <v>306</v>
      </c>
    </row>
    <row r="128" spans="1:6">
      <c r="A128" s="1278">
        <f>'Operating Detail (2)'!A96</f>
        <v>0</v>
      </c>
      <c r="B128" s="1279"/>
      <c r="C128" s="338" t="e">
        <f t="array" ref="C128">INDEX('Operating Detail (2)'!$B96:$AE96,0,MATCH(1,('Operating Detail (2)'!$B$12:$AE$12="New")*('Operating Detail (2)'!$B$121:$AE$121='Budget Narrative (2)'!$G$2),0))</f>
        <v>#N/A</v>
      </c>
      <c r="E128" s="307"/>
    </row>
    <row r="129" spans="1:6">
      <c r="A129" s="1278">
        <f>'Operating Detail (2)'!A97</f>
        <v>0</v>
      </c>
      <c r="B129" s="1279"/>
      <c r="C129" s="338" t="e">
        <f t="array" ref="C129">INDEX('Operating Detail (2)'!$B97:$AE97,0,MATCH(1,('Operating Detail (2)'!$B$12:$AE$12="New")*('Operating Detail (2)'!$B$121:$AE$121='Budget Narrative (2)'!$G$2),0))</f>
        <v>#N/A</v>
      </c>
      <c r="E129" s="307"/>
    </row>
    <row r="130" spans="1:6">
      <c r="A130" s="1278">
        <f>'Operating Detail (2)'!A98</f>
        <v>0</v>
      </c>
      <c r="B130" s="1279"/>
      <c r="C130" s="338" t="e">
        <f t="array" ref="C130">INDEX('Operating Detail (2)'!$B98:$AE98,0,MATCH(1,('Operating Detail (2)'!$B$12:$AE$12="New")*('Operating Detail (2)'!$B$121:$AE$121='Budget Narrative (2)'!$G$2),0))</f>
        <v>#N/A</v>
      </c>
      <c r="E130" s="307"/>
    </row>
    <row r="131" spans="1:6">
      <c r="A131" s="1278">
        <f>'Operating Detail (2)'!A99</f>
        <v>0</v>
      </c>
      <c r="B131" s="1279"/>
      <c r="C131" s="338" t="e">
        <f t="array" ref="C131">INDEX('Operating Detail (2)'!$B99:$AE99,0,MATCH(1,('Operating Detail (2)'!$B$12:$AE$12="New")*('Operating Detail (2)'!$B$121:$AE$121='Budget Narrative (2)'!$G$2),0))</f>
        <v>#N/A</v>
      </c>
      <c r="E131" s="307"/>
    </row>
    <row r="132" spans="1:6">
      <c r="A132" s="1278">
        <f>'Operating Detail (2)'!A100</f>
        <v>0</v>
      </c>
      <c r="B132" s="1279"/>
      <c r="C132" s="338" t="e">
        <f t="array" ref="C132">INDEX('Operating Detail (2)'!$B100:$AE100,0,MATCH(1,('Operating Detail (2)'!$B$12:$AE$12="New")*('Operating Detail (2)'!$B$121:$AE$121='Budget Narrative (2)'!$G$2),0))</f>
        <v>#N/A</v>
      </c>
      <c r="E132" s="307"/>
    </row>
    <row r="133" spans="1:6">
      <c r="A133" s="1278">
        <f>'Operating Detail (2)'!A101</f>
        <v>0</v>
      </c>
      <c r="B133" s="1279"/>
      <c r="C133" s="338" t="e">
        <f t="array" ref="C133">INDEX('Operating Detail (2)'!$B101:$AE101,0,MATCH(1,('Operating Detail (2)'!$B$12:$AE$12="New")*('Operating Detail (2)'!$B$121:$AE$121='Budget Narrative (2)'!$G$2),0))</f>
        <v>#N/A</v>
      </c>
      <c r="E133" s="307"/>
    </row>
    <row r="134" spans="1:6">
      <c r="A134" s="1278">
        <f>'Operating Detail (2)'!A102</f>
        <v>0</v>
      </c>
      <c r="B134" s="1279"/>
      <c r="C134" s="338" t="e">
        <f t="array" ref="C134">INDEX('Operating Detail (2)'!$B102:$AE102,0,MATCH(1,('Operating Detail (2)'!$B$12:$AE$12="New")*('Operating Detail (2)'!$B$121:$AE$121='Budget Narrative (2)'!$G$2),0))</f>
        <v>#N/A</v>
      </c>
      <c r="E134" s="307"/>
    </row>
    <row r="135" spans="1:6">
      <c r="A135" s="1278">
        <f>'Operating Detail (2)'!A103</f>
        <v>0</v>
      </c>
      <c r="B135" s="1279"/>
      <c r="C135" s="338"/>
      <c r="E135" s="307"/>
    </row>
    <row r="136" spans="1:6" ht="13.5" thickBot="1">
      <c r="A136" s="1284" t="str">
        <f>'Operating Detail (2)'!A104</f>
        <v>TOTAL CAPITAL EXPENSES</v>
      </c>
      <c r="B136" s="1285"/>
      <c r="C136" s="314" t="e">
        <f>SUM(C128:C134)</f>
        <v>#N/A</v>
      </c>
      <c r="D136" s="315"/>
      <c r="E136" s="317"/>
      <c r="F136" s="3"/>
    </row>
    <row r="137" spans="1:6">
      <c r="A137" s="1279"/>
      <c r="B137" s="1279"/>
      <c r="C137" s="338"/>
    </row>
    <row r="138" spans="1:6" ht="13.5" thickBot="1">
      <c r="A138" s="1279"/>
      <c r="B138" s="1279"/>
      <c r="C138" s="338"/>
    </row>
    <row r="139" spans="1:6">
      <c r="A139" s="1291" t="s">
        <v>263</v>
      </c>
      <c r="B139" s="1292"/>
      <c r="C139" s="294" t="s">
        <v>315</v>
      </c>
      <c r="D139" s="293" t="s">
        <v>305</v>
      </c>
      <c r="E139" s="295" t="s">
        <v>306</v>
      </c>
    </row>
    <row r="140" spans="1:6">
      <c r="A140" s="1278"/>
      <c r="B140" s="1279"/>
      <c r="C140" s="338"/>
      <c r="E140" s="307"/>
    </row>
    <row r="141" spans="1:6">
      <c r="A141" s="1278"/>
      <c r="B141" s="1279"/>
      <c r="C141" s="338"/>
      <c r="E141" s="307"/>
    </row>
    <row r="142" spans="1:6">
      <c r="A142" s="1278"/>
      <c r="B142" s="1279"/>
      <c r="C142" s="338"/>
      <c r="E142" s="307"/>
    </row>
    <row r="143" spans="1:6">
      <c r="A143" s="1278"/>
      <c r="B143" s="1279"/>
      <c r="C143" s="338"/>
      <c r="E143" s="307"/>
    </row>
    <row r="144" spans="1:6">
      <c r="A144" s="1278"/>
      <c r="B144" s="1279"/>
      <c r="C144" s="338"/>
      <c r="E144" s="307"/>
    </row>
    <row r="145" spans="1:5">
      <c r="A145" s="1278"/>
      <c r="B145" s="1279"/>
      <c r="C145" s="338"/>
      <c r="E145" s="307"/>
    </row>
    <row r="146" spans="1:5">
      <c r="A146" s="1278"/>
      <c r="B146" s="1279"/>
      <c r="C146" s="338"/>
      <c r="E146" s="307"/>
    </row>
    <row r="147" spans="1:5">
      <c r="A147" s="1278"/>
      <c r="B147" s="1279"/>
      <c r="C147" s="338"/>
      <c r="E147" s="307"/>
    </row>
    <row r="148" spans="1:5">
      <c r="A148" s="1278"/>
      <c r="B148" s="1279"/>
      <c r="C148" s="338"/>
      <c r="E148" s="307"/>
    </row>
    <row r="149" spans="1:5">
      <c r="A149" s="1278"/>
      <c r="B149" s="1279"/>
      <c r="C149" s="338"/>
      <c r="E149" s="307"/>
    </row>
    <row r="150" spans="1:5">
      <c r="A150" s="1278"/>
      <c r="B150" s="1279"/>
      <c r="C150" s="338"/>
      <c r="E150" s="307"/>
    </row>
    <row r="151" spans="1:5">
      <c r="A151" s="1278"/>
      <c r="B151" s="1279"/>
      <c r="C151" s="338"/>
      <c r="E151" s="307"/>
    </row>
    <row r="152" spans="1:5">
      <c r="A152" s="1278"/>
      <c r="B152" s="1279"/>
      <c r="C152" s="338"/>
      <c r="E152" s="307"/>
    </row>
    <row r="153" spans="1:5">
      <c r="A153" s="1278"/>
      <c r="B153" s="1279"/>
      <c r="C153" s="338"/>
      <c r="E153" s="307"/>
    </row>
    <row r="154" spans="1:5">
      <c r="A154" s="1278"/>
      <c r="B154" s="1279"/>
      <c r="C154" s="338"/>
      <c r="E154" s="307"/>
    </row>
    <row r="155" spans="1:5">
      <c r="A155" s="1278"/>
      <c r="B155" s="1279"/>
      <c r="C155" s="338"/>
      <c r="E155" s="307"/>
    </row>
    <row r="156" spans="1:5">
      <c r="A156" s="1278"/>
      <c r="B156" s="1279"/>
      <c r="C156" s="338"/>
      <c r="E156" s="307"/>
    </row>
    <row r="157" spans="1:5">
      <c r="A157" s="1278"/>
      <c r="B157" s="1279"/>
      <c r="C157" s="338"/>
      <c r="E157" s="307"/>
    </row>
    <row r="158" spans="1:5">
      <c r="A158" s="1278"/>
      <c r="B158" s="1279"/>
      <c r="C158" s="338"/>
      <c r="E158" s="307"/>
    </row>
    <row r="159" spans="1:5">
      <c r="A159" s="1278"/>
      <c r="B159" s="1279"/>
      <c r="C159" s="338"/>
      <c r="E159" s="307"/>
    </row>
    <row r="160" spans="1:5">
      <c r="A160" s="1278"/>
      <c r="B160" s="1279"/>
      <c r="C160" s="338"/>
      <c r="E160" s="307"/>
    </row>
    <row r="161" spans="1:9">
      <c r="A161" s="1278"/>
      <c r="B161" s="1279"/>
      <c r="C161" s="338"/>
      <c r="E161" s="307"/>
    </row>
    <row r="162" spans="1:9">
      <c r="A162" s="1278"/>
      <c r="B162" s="1279"/>
      <c r="C162" s="338"/>
      <c r="E162" s="307"/>
    </row>
    <row r="163" spans="1:9">
      <c r="A163" s="1278"/>
      <c r="B163" s="1279"/>
      <c r="C163" s="338"/>
      <c r="E163" s="307"/>
    </row>
    <row r="164" spans="1:9">
      <c r="A164" s="1278"/>
      <c r="B164" s="1279"/>
      <c r="C164" s="338"/>
      <c r="E164" s="307"/>
    </row>
    <row r="165" spans="1:9">
      <c r="A165" s="1278"/>
      <c r="B165" s="1279"/>
      <c r="C165" s="338"/>
      <c r="E165" s="307"/>
    </row>
    <row r="166" spans="1:9">
      <c r="A166" s="1278"/>
      <c r="B166" s="1279"/>
      <c r="C166" s="338"/>
      <c r="E166" s="307"/>
    </row>
    <row r="167" spans="1:9">
      <c r="A167" s="1278"/>
      <c r="B167" s="1279"/>
      <c r="C167" s="338"/>
      <c r="E167" s="307"/>
    </row>
    <row r="168" spans="1:9">
      <c r="A168" s="1278"/>
      <c r="B168" s="1279"/>
      <c r="C168" s="338"/>
      <c r="E168" s="307"/>
    </row>
    <row r="169" spans="1:9">
      <c r="A169" s="1282" t="s">
        <v>316</v>
      </c>
      <c r="B169" s="1283"/>
      <c r="C169" s="491">
        <f>SUM(C140:C168)</f>
        <v>0</v>
      </c>
      <c r="D169" s="339"/>
      <c r="E169" s="340"/>
    </row>
    <row r="170" spans="1:9" ht="13.5" thickBot="1">
      <c r="A170" s="1284" t="s">
        <v>317</v>
      </c>
      <c r="B170" s="1285"/>
      <c r="C170" s="492" t="e" cm="1">
        <f t="array" ref="C170">INDEX('Summary (2)'!$E30:$AH30,0,MATCH(1,('Summary (2)'!$E21:$AH21="New")*('Summary (2)'!$E88:$AH88='Budget Narrative (2)'!$G$2),0))</f>
        <v>#N/A</v>
      </c>
      <c r="D170" s="315"/>
      <c r="E170" s="317"/>
    </row>
    <row r="171" spans="1:9">
      <c r="A171" s="1279" t="s">
        <v>318</v>
      </c>
      <c r="B171" s="1279"/>
      <c r="C171" s="338" t="e">
        <f>C170-C169</f>
        <v>#N/A</v>
      </c>
    </row>
    <row r="172" spans="1:9" ht="13.5" thickBot="1">
      <c r="A172" s="1279"/>
      <c r="B172" s="1279"/>
      <c r="C172" s="338"/>
    </row>
    <row r="173" spans="1:9" ht="15">
      <c r="A173" s="1287" t="s">
        <v>319</v>
      </c>
      <c r="B173" s="1288"/>
      <c r="C173" s="1288"/>
      <c r="D173" s="1288"/>
      <c r="E173" s="1288"/>
      <c r="F173" s="1288"/>
      <c r="G173" s="1288"/>
      <c r="H173" s="1288"/>
      <c r="I173" s="1289"/>
    </row>
    <row r="174" spans="1:9">
      <c r="A174" s="1281" t="s">
        <v>320</v>
      </c>
      <c r="B174" s="1281"/>
      <c r="C174" s="1281"/>
      <c r="D174" s="487" t="s">
        <v>1</v>
      </c>
      <c r="E174" s="1265" t="s">
        <v>321</v>
      </c>
      <c r="F174" s="1265"/>
      <c r="G174" s="1265" t="s">
        <v>2</v>
      </c>
      <c r="H174" s="1265"/>
      <c r="I174" s="1265"/>
    </row>
    <row r="175" spans="1:9" ht="96.75" customHeight="1">
      <c r="A175" s="1286" t="s">
        <v>322</v>
      </c>
      <c r="B175" s="1286"/>
      <c r="C175" s="1286"/>
      <c r="D175" s="488" t="s">
        <v>323</v>
      </c>
      <c r="E175" s="1266"/>
      <c r="F175" s="1266"/>
      <c r="G175" s="1269" t="s">
        <v>324</v>
      </c>
      <c r="H175" s="1270"/>
      <c r="I175" s="1271"/>
    </row>
    <row r="176" spans="1:9">
      <c r="A176" s="1286"/>
      <c r="B176" s="1286"/>
      <c r="C176" s="1286"/>
      <c r="D176" s="488" t="s">
        <v>325</v>
      </c>
      <c r="E176" s="1267" t="s">
        <v>343</v>
      </c>
      <c r="F176" s="1268"/>
      <c r="G176" s="1272"/>
      <c r="H176" s="1273"/>
      <c r="I176" s="1274"/>
    </row>
    <row r="177" spans="1:9">
      <c r="A177" s="1286"/>
      <c r="B177" s="1286"/>
      <c r="C177" s="1286"/>
      <c r="D177" s="488" t="s">
        <v>326</v>
      </c>
      <c r="E177" s="1267" t="s">
        <v>344</v>
      </c>
      <c r="F177" s="1268"/>
      <c r="G177" s="1272"/>
      <c r="H177" s="1273"/>
      <c r="I177" s="1274"/>
    </row>
    <row r="178" spans="1:9" ht="25.5">
      <c r="A178" s="1286"/>
      <c r="B178" s="1286"/>
      <c r="C178" s="1286"/>
      <c r="D178" s="488" t="s">
        <v>327</v>
      </c>
      <c r="E178" s="1267" t="s">
        <v>345</v>
      </c>
      <c r="F178" s="1268"/>
      <c r="G178" s="1272"/>
      <c r="H178" s="1273"/>
      <c r="I178" s="1274"/>
    </row>
    <row r="179" spans="1:9" ht="25.5">
      <c r="A179" s="1286"/>
      <c r="B179" s="1286"/>
      <c r="C179" s="1286"/>
      <c r="D179" s="488" t="s">
        <v>328</v>
      </c>
      <c r="E179" s="1267" t="s">
        <v>346</v>
      </c>
      <c r="F179" s="1268"/>
      <c r="G179" s="1272"/>
      <c r="H179" s="1273"/>
      <c r="I179" s="1274"/>
    </row>
    <row r="180" spans="1:9" ht="25.5">
      <c r="A180" s="1286"/>
      <c r="B180" s="1286"/>
      <c r="C180" s="1286"/>
      <c r="D180" s="488" t="s">
        <v>329</v>
      </c>
      <c r="E180" s="1267" t="s">
        <v>346</v>
      </c>
      <c r="F180" s="1268"/>
      <c r="G180" s="1272"/>
      <c r="H180" s="1273"/>
      <c r="I180" s="1274"/>
    </row>
    <row r="181" spans="1:9">
      <c r="A181" s="1286"/>
      <c r="B181" s="1286"/>
      <c r="C181" s="1286"/>
      <c r="D181" s="488" t="s">
        <v>330</v>
      </c>
      <c r="E181" s="1267" t="s">
        <v>347</v>
      </c>
      <c r="F181" s="1268"/>
      <c r="G181" s="1272"/>
      <c r="H181" s="1273"/>
      <c r="I181" s="1274"/>
    </row>
    <row r="182" spans="1:9">
      <c r="A182" s="1286"/>
      <c r="B182" s="1286"/>
      <c r="C182" s="1286"/>
      <c r="D182" s="488" t="s">
        <v>331</v>
      </c>
      <c r="E182" s="1267" t="s">
        <v>348</v>
      </c>
      <c r="F182" s="1268"/>
      <c r="G182" s="1272"/>
      <c r="H182" s="1273"/>
      <c r="I182" s="1274"/>
    </row>
    <row r="183" spans="1:9" ht="25.5">
      <c r="A183" s="1286"/>
      <c r="B183" s="1286"/>
      <c r="C183" s="1286"/>
      <c r="D183" s="488" t="s">
        <v>332</v>
      </c>
      <c r="E183" s="1267" t="s">
        <v>349</v>
      </c>
      <c r="F183" s="1268"/>
      <c r="G183" s="1275"/>
      <c r="H183" s="1276"/>
      <c r="I183" s="1277"/>
    </row>
    <row r="184" spans="1:9">
      <c r="A184" s="1286"/>
      <c r="B184" s="1286"/>
      <c r="C184" s="1286"/>
      <c r="D184" s="489"/>
      <c r="E184" s="1258"/>
      <c r="F184" s="1259"/>
      <c r="G184" s="1260"/>
      <c r="H184" s="1261"/>
      <c r="I184" s="1262"/>
    </row>
    <row r="185" spans="1:9" ht="15.75">
      <c r="A185" s="1286"/>
      <c r="B185" s="1286"/>
      <c r="C185" s="1286"/>
      <c r="D185" s="488" t="s">
        <v>333</v>
      </c>
      <c r="E185" s="1267" t="s">
        <v>350</v>
      </c>
      <c r="F185" s="1268"/>
      <c r="G185" s="1263"/>
      <c r="H185" s="1263"/>
      <c r="I185" s="1263"/>
    </row>
    <row r="186" spans="1:9" ht="28.5">
      <c r="A186" s="1286"/>
      <c r="B186" s="1286"/>
      <c r="C186" s="1286"/>
      <c r="D186" s="488" t="s">
        <v>334</v>
      </c>
      <c r="E186" s="1267" t="s">
        <v>351</v>
      </c>
      <c r="F186" s="1268"/>
      <c r="G186" s="1263"/>
      <c r="H186" s="1263"/>
      <c r="I186" s="1263"/>
    </row>
    <row r="187" spans="1:9" ht="28.5">
      <c r="A187" s="1286"/>
      <c r="B187" s="1286"/>
      <c r="C187" s="1286"/>
      <c r="D187" s="488" t="s">
        <v>335</v>
      </c>
      <c r="E187" s="1267" t="s">
        <v>352</v>
      </c>
      <c r="F187" s="1268"/>
      <c r="G187" s="1263"/>
      <c r="H187" s="1263"/>
      <c r="I187" s="1263"/>
    </row>
    <row r="188" spans="1:9" ht="25.5">
      <c r="A188" s="1286" t="s">
        <v>336</v>
      </c>
      <c r="B188" s="1286"/>
      <c r="C188" s="1286"/>
      <c r="D188" s="764" t="s">
        <v>337</v>
      </c>
      <c r="E188" s="1267" t="s">
        <v>353</v>
      </c>
      <c r="F188" s="1268"/>
      <c r="G188" s="1263"/>
      <c r="H188" s="1263"/>
      <c r="I188" s="1263"/>
    </row>
    <row r="189" spans="1:9" ht="15.75">
      <c r="A189" s="1264" t="s">
        <v>338</v>
      </c>
      <c r="B189" s="1264"/>
      <c r="C189" s="1264"/>
      <c r="D189" s="764" t="s">
        <v>339</v>
      </c>
      <c r="E189" s="1268"/>
      <c r="F189" s="1268"/>
      <c r="G189" s="1263"/>
      <c r="H189" s="1263"/>
      <c r="I189" s="1263"/>
    </row>
    <row r="190" spans="1:9">
      <c r="A190" s="1290" t="s">
        <v>340</v>
      </c>
      <c r="B190" s="1290"/>
      <c r="C190" s="1290"/>
      <c r="D190" s="1290"/>
      <c r="E190" s="1290"/>
      <c r="F190" s="1290"/>
      <c r="G190" s="1290"/>
      <c r="H190" s="1290"/>
      <c r="I190" s="1290"/>
    </row>
    <row r="191" spans="1:9">
      <c r="A191" s="1256" t="s">
        <v>341</v>
      </c>
      <c r="B191" s="1257"/>
      <c r="C191" s="1257"/>
      <c r="D191" s="1257"/>
      <c r="E191" s="1257"/>
      <c r="F191" s="1257"/>
      <c r="G191" s="1257"/>
      <c r="H191" s="1257"/>
      <c r="I191" s="1257"/>
    </row>
    <row r="192" spans="1:9">
      <c r="A192" s="1279">
        <f>'Operating Detail (2)'!A160</f>
        <v>0</v>
      </c>
      <c r="B192" s="1279"/>
      <c r="C192" s="338"/>
    </row>
    <row r="193" spans="1:2">
      <c r="A193" s="1279">
        <f>'Operating Detail (2)'!A161</f>
        <v>0</v>
      </c>
      <c r="B193" s="1279"/>
    </row>
    <row r="194" spans="1:2">
      <c r="A194" s="1280"/>
      <c r="B194" s="1280"/>
    </row>
    <row r="195" spans="1:2">
      <c r="A195" s="1280"/>
      <c r="B195" s="1280"/>
    </row>
    <row r="196" spans="1:2">
      <c r="A196" s="1280"/>
      <c r="B196" s="1280"/>
    </row>
    <row r="197" spans="1:2">
      <c r="A197" s="1280"/>
      <c r="B197" s="1280"/>
    </row>
    <row r="198" spans="1:2">
      <c r="A198" s="1280"/>
      <c r="B198" s="1280"/>
    </row>
    <row r="199" spans="1:2">
      <c r="A199" s="1280"/>
      <c r="B199" s="1280"/>
    </row>
    <row r="200" spans="1:2">
      <c r="A200" s="1280"/>
      <c r="B200" s="1280"/>
    </row>
    <row r="201" spans="1:2">
      <c r="A201" s="1280"/>
      <c r="B201" s="1280"/>
    </row>
    <row r="202" spans="1:2">
      <c r="A202" s="1280"/>
      <c r="B202" s="1280"/>
    </row>
    <row r="203" spans="1:2">
      <c r="A203" s="1280"/>
      <c r="B203" s="1280"/>
    </row>
    <row r="204" spans="1:2">
      <c r="A204" s="1280"/>
      <c r="B204" s="1280"/>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321" priority="8">
      <formula>LEN(TRIM(B2))=0</formula>
    </cfRule>
  </conditionalFormatting>
  <conditionalFormatting sqref="B4:F45 C51:E105 C111:E122 C128:E134">
    <cfRule type="expression" dxfId="320" priority="9">
      <formula>$C4=0</formula>
    </cfRule>
  </conditionalFormatting>
  <conditionalFormatting sqref="C106">
    <cfRule type="expression" dxfId="319" priority="7">
      <formula>$A106=0</formula>
    </cfRule>
  </conditionalFormatting>
  <conditionalFormatting sqref="C124">
    <cfRule type="expression" dxfId="318" priority="6">
      <formula>$A124=0</formula>
    </cfRule>
  </conditionalFormatting>
  <conditionalFormatting sqref="C136">
    <cfRule type="expression" dxfId="317" priority="5">
      <formula>$A136=0</formula>
    </cfRule>
  </conditionalFormatting>
  <conditionalFormatting sqref="C170">
    <cfRule type="expression" dxfId="316" priority="2">
      <formula>$C170=0</formula>
    </cfRule>
  </conditionalFormatting>
  <conditionalFormatting sqref="C171">
    <cfRule type="cellIs" dxfId="315" priority="1" operator="notBetween">
      <formula>-2</formula>
      <formula>2</formula>
    </cfRule>
  </conditionalFormatting>
  <conditionalFormatting sqref="C140:E168">
    <cfRule type="expression" dxfId="314" priority="3">
      <formula>$C140=0</formula>
    </cfRule>
  </conditionalFormatting>
  <conditionalFormatting sqref="D140:E168">
    <cfRule type="containsBlanks" dxfId="313" priority="4">
      <formula>LEN(TRIM(D140))=0</formula>
    </cfRule>
  </conditionalFormatting>
  <conditionalFormatting sqref="D4:F45 D51:E104 D111:E122 D128:E134">
    <cfRule type="containsBlanks" dxfId="312" priority="10">
      <formula>LEN(TRIM(D4))=0</formula>
    </cfRule>
  </conditionalFormatting>
  <hyperlinks>
    <hyperlink ref="A191" r:id="rId1" xr:uid="{00000000-0004-0000-0A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M93"/>
  <sheetViews>
    <sheetView showGridLines="0" topLeftCell="A12"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202</v>
      </c>
      <c r="B1" s="61"/>
      <c r="C1" s="61"/>
      <c r="D1" s="61"/>
      <c r="AK1" s="63"/>
    </row>
    <row r="2" spans="1:37" ht="15" customHeight="1">
      <c r="A2" s="61" t="s">
        <v>203</v>
      </c>
      <c r="B2" s="61"/>
      <c r="C2" s="61"/>
      <c r="D2" s="61"/>
    </row>
    <row r="3" spans="1:37">
      <c r="A3" s="64" t="s">
        <v>204</v>
      </c>
      <c r="B3" s="753">
        <f>'○ Summary (1)'!B3</f>
        <v>0</v>
      </c>
      <c r="E3" s="61"/>
    </row>
    <row r="4" spans="1:37" ht="28.5" customHeight="1">
      <c r="A4" s="268" t="s">
        <v>205</v>
      </c>
      <c r="B4" s="269" t="s">
        <v>206</v>
      </c>
      <c r="C4" s="269" t="s">
        <v>207</v>
      </c>
      <c r="D4" s="269" t="s">
        <v>208</v>
      </c>
      <c r="E4" s="61"/>
    </row>
    <row r="5" spans="1:37">
      <c r="A5" s="65" t="s">
        <v>209</v>
      </c>
      <c r="B5" s="753">
        <f>'○ Summary (1)'!B5</f>
        <v>45323</v>
      </c>
      <c r="C5" s="753">
        <f>'○ Summary (1)'!C5</f>
        <v>45688</v>
      </c>
      <c r="D5" s="752">
        <f>ROUNDUP(YEARFRAC(B5,C5),0)</f>
        <v>1</v>
      </c>
    </row>
    <row r="6" spans="1:37">
      <c r="A6" s="65" t="s">
        <v>210</v>
      </c>
      <c r="B6" s="753">
        <f>B5</f>
        <v>45323</v>
      </c>
      <c r="C6" s="753">
        <f>'○ Summary (1)'!C6</f>
        <v>45688</v>
      </c>
      <c r="D6" s="752">
        <f>ROUNDUP(YEARFRAC(B6,C6),0)</f>
        <v>1</v>
      </c>
    </row>
    <row r="7" spans="1:37" ht="15.75" customHeight="1">
      <c r="A7" s="67" t="s">
        <v>230</v>
      </c>
      <c r="B7" s="1025">
        <f>'○ Summary (1)'!B7</f>
        <v>0</v>
      </c>
      <c r="C7" s="1005">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226</v>
      </c>
      <c r="B8" s="1025" t="str">
        <f>'○ Summary (1)'!B8</f>
        <v>RFP #141 - Shelter Transportation</v>
      </c>
      <c r="C8" s="1005">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231</v>
      </c>
      <c r="B9" s="1018">
        <f>'○ Summary (1)'!B9</f>
        <v>0</v>
      </c>
      <c r="C9" s="1018">
        <f>'○ Summary (1)'!C9</f>
        <v>0</v>
      </c>
      <c r="D9" s="1018">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18" t="str">
        <f>'○ Summary (1)'!B10</f>
        <v>New Agreement</v>
      </c>
      <c r="C10" s="1018">
        <f>'○ Summary (1)'!C10</f>
        <v>0</v>
      </c>
      <c r="D10" s="1018">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232</v>
      </c>
      <c r="B11" s="1027">
        <f>'○ Summary (1)'!B11</f>
        <v>45323</v>
      </c>
      <c r="C11" s="1027">
        <f>'○ Summary (1)'!C11</f>
        <v>0</v>
      </c>
      <c r="D11" s="1027">
        <f>'○ Summary (1)'!D11</f>
        <v>0</v>
      </c>
    </row>
    <row r="12" spans="1:37">
      <c r="A12" s="64" t="s">
        <v>262</v>
      </c>
      <c r="B12" s="1314"/>
      <c r="C12" s="1315"/>
      <c r="D12" s="1316"/>
    </row>
    <row r="13" spans="1:37">
      <c r="A13" s="61"/>
      <c r="B13" s="272" t="s">
        <v>235</v>
      </c>
      <c r="C13" s="551" t="s">
        <v>236</v>
      </c>
      <c r="D13" s="1031">
        <f>'○ Summary (1)'!D13:D16</f>
        <v>0.2</v>
      </c>
    </row>
    <row r="14" spans="1:37">
      <c r="A14" s="64" t="s">
        <v>237</v>
      </c>
      <c r="B14" s="366">
        <f>AI53</f>
        <v>0</v>
      </c>
      <c r="C14" s="366">
        <f>AK53</f>
        <v>0</v>
      </c>
      <c r="D14" s="1032"/>
    </row>
    <row r="15" spans="1:37" ht="18.75" customHeight="1">
      <c r="A15" s="64" t="s">
        <v>238</v>
      </c>
      <c r="B15" s="367">
        <f>'Summary (ALL Budgets)'!B15</f>
        <v>346600</v>
      </c>
      <c r="C15" s="367">
        <f>'Summary (ALL Budgets)'!C15</f>
        <v>0</v>
      </c>
      <c r="D15" s="1032"/>
    </row>
    <row r="16" spans="1:37" s="61" customFormat="1" ht="18.75" customHeight="1">
      <c r="A16" s="270" t="s">
        <v>239</v>
      </c>
      <c r="B16" s="367">
        <f>'○ Summary (1)'!B16</f>
        <v>346600</v>
      </c>
      <c r="C16" s="367">
        <f>'Summary (ALL Budgets)'!C16</f>
        <v>0</v>
      </c>
      <c r="D16" s="103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64" t="s">
        <v>215</v>
      </c>
      <c r="F18" s="965"/>
      <c r="G18" s="966"/>
      <c r="H18" s="968" t="s">
        <v>216</v>
      </c>
      <c r="I18" s="968"/>
      <c r="J18" s="969"/>
      <c r="K18" s="971" t="s">
        <v>217</v>
      </c>
      <c r="L18" s="971"/>
      <c r="M18" s="971"/>
      <c r="N18" s="973" t="s">
        <v>218</v>
      </c>
      <c r="O18" s="974"/>
      <c r="P18" s="975"/>
      <c r="Q18" s="976" t="s">
        <v>219</v>
      </c>
      <c r="R18" s="977"/>
      <c r="S18" s="978"/>
      <c r="T18" s="979" t="s">
        <v>220</v>
      </c>
      <c r="U18" s="979"/>
      <c r="V18" s="979"/>
      <c r="W18" s="936" t="s">
        <v>221</v>
      </c>
      <c r="X18" s="937"/>
      <c r="Y18" s="938"/>
      <c r="Z18" s="939" t="s">
        <v>222</v>
      </c>
      <c r="AA18" s="940"/>
      <c r="AB18" s="941"/>
      <c r="AC18" s="942" t="s">
        <v>223</v>
      </c>
      <c r="AD18" s="943"/>
      <c r="AE18" s="944"/>
      <c r="AF18" s="945" t="s">
        <v>224</v>
      </c>
      <c r="AG18" s="946"/>
      <c r="AH18" s="947"/>
      <c r="AI18" s="1049" t="s">
        <v>240</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35" t="s">
        <v>241</v>
      </c>
      <c r="B22" s="1016"/>
      <c r="C22" s="1016"/>
      <c r="D22" s="1016"/>
      <c r="E22" s="726"/>
      <c r="G22" s="727"/>
    </row>
    <row r="23" spans="1:38">
      <c r="A23" s="928" t="s">
        <v>242</v>
      </c>
      <c r="B23" s="923"/>
      <c r="C23" s="923"/>
      <c r="D23" s="923"/>
      <c r="E23" s="97">
        <f>'Salary Detail (3)'!M61</f>
        <v>0</v>
      </c>
      <c r="F23" s="94">
        <f>'Salary Detail (3)'!N61</f>
        <v>0</v>
      </c>
      <c r="G23" s="380">
        <f>'Salary Detail (3)'!O61</f>
        <v>0</v>
      </c>
      <c r="H23" s="184">
        <f>'Salary Detail (3)'!T61</f>
        <v>0</v>
      </c>
      <c r="I23" s="94">
        <f>'Salary Detail (3)'!U61</f>
        <v>0</v>
      </c>
      <c r="J23" s="380">
        <f>'Salary Detail (3)'!V61</f>
        <v>0</v>
      </c>
      <c r="K23" s="184">
        <f>'Salary Detail (3)'!AA61</f>
        <v>0</v>
      </c>
      <c r="L23" s="94">
        <f>'Salary Detail (3)'!AB61</f>
        <v>0</v>
      </c>
      <c r="M23" s="379">
        <f>'Salary Detail (3)'!AC61</f>
        <v>0</v>
      </c>
      <c r="N23" s="97">
        <f>'Salary Detail (3)'!AH61</f>
        <v>0</v>
      </c>
      <c r="O23" s="94">
        <f>'Salary Detail (3)'!AI61</f>
        <v>0</v>
      </c>
      <c r="P23" s="380">
        <f>'Salary Detail (3)'!AJ61</f>
        <v>0</v>
      </c>
      <c r="Q23" s="97">
        <f>'Salary Detail (3)'!AO61</f>
        <v>0</v>
      </c>
      <c r="R23" s="94">
        <f>'Salary Detail (3)'!AP61</f>
        <v>0</v>
      </c>
      <c r="S23" s="380">
        <f>'Salary Detail (3)'!AQ61</f>
        <v>0</v>
      </c>
      <c r="T23" s="184">
        <f>'Salary Detail (3)'!AV61</f>
        <v>0</v>
      </c>
      <c r="U23" s="94">
        <f>'Salary Detail (3)'!AW61</f>
        <v>0</v>
      </c>
      <c r="V23" s="379">
        <f>'Salary Detail (3)'!AX61</f>
        <v>0</v>
      </c>
      <c r="W23" s="97">
        <f>'Salary Detail (3)'!BC61</f>
        <v>0</v>
      </c>
      <c r="X23" s="94">
        <f>'Salary Detail (3)'!BD61</f>
        <v>0</v>
      </c>
      <c r="Y23" s="380">
        <f>'Salary Detail (3)'!BE61</f>
        <v>0</v>
      </c>
      <c r="Z23" s="97">
        <f>'Salary Detail (3)'!BJ61</f>
        <v>0</v>
      </c>
      <c r="AA23" s="94">
        <f>'Salary Detail (3)'!BK61</f>
        <v>0</v>
      </c>
      <c r="AB23" s="380">
        <f>'Salary Detail (3)'!BL61</f>
        <v>0</v>
      </c>
      <c r="AC23" s="97">
        <f>'Salary Detail (3)'!BQ61</f>
        <v>0</v>
      </c>
      <c r="AD23" s="94">
        <f>'Salary Detail (3)'!BR61</f>
        <v>0</v>
      </c>
      <c r="AE23" s="380">
        <f>'Salary Detail (3)'!BS61</f>
        <v>0</v>
      </c>
      <c r="AF23" s="97">
        <f>'Salary Detail (3)'!BX61</f>
        <v>0</v>
      </c>
      <c r="AG23" s="94">
        <f>'Salary Detail (3)'!BY61</f>
        <v>0</v>
      </c>
      <c r="AH23" s="380">
        <f>'Salary Detail (3)'!BZ61</f>
        <v>0</v>
      </c>
      <c r="AI23" s="368">
        <f t="shared" ref="AI23:AK25" si="2">SUM(E23,H23,K23,N23,Q23,T23,W23,Z23,AC23,AF23)</f>
        <v>0</v>
      </c>
      <c r="AJ23" s="369">
        <f t="shared" si="2"/>
        <v>0</v>
      </c>
      <c r="AK23" s="81">
        <f t="shared" si="2"/>
        <v>0</v>
      </c>
    </row>
    <row r="24" spans="1:38">
      <c r="A24" s="923" t="s">
        <v>243</v>
      </c>
      <c r="B24" s="923"/>
      <c r="C24" s="923"/>
      <c r="D24" s="923"/>
      <c r="E24" s="68">
        <f>'Operating Detail (3)'!B68</f>
        <v>0</v>
      </c>
      <c r="F24" s="69">
        <f>'Operating Detail (3)'!C68</f>
        <v>0</v>
      </c>
      <c r="G24" s="381">
        <f>'Operating Detail (3)'!D68</f>
        <v>0</v>
      </c>
      <c r="H24" s="185">
        <f>'Operating Detail (3)'!E68</f>
        <v>0</v>
      </c>
      <c r="I24" s="69">
        <f>'Operating Detail (3)'!F68</f>
        <v>0</v>
      </c>
      <c r="J24" s="381">
        <f>'Operating Detail (3)'!G68</f>
        <v>0</v>
      </c>
      <c r="K24" s="185">
        <f>'Operating Detail (3)'!H68</f>
        <v>0</v>
      </c>
      <c r="L24" s="69">
        <f>'Operating Detail (3)'!I68</f>
        <v>0</v>
      </c>
      <c r="M24" s="370">
        <f>'Operating Detail (3)'!J68</f>
        <v>0</v>
      </c>
      <c r="N24" s="68">
        <f>'Operating Detail (3)'!K68</f>
        <v>0</v>
      </c>
      <c r="O24" s="69">
        <f>'Operating Detail (3)'!L68</f>
        <v>0</v>
      </c>
      <c r="P24" s="381">
        <f>'Operating Detail (3)'!M68</f>
        <v>0</v>
      </c>
      <c r="Q24" s="68">
        <f>'Operating Detail (3)'!N68</f>
        <v>0</v>
      </c>
      <c r="R24" s="69">
        <f>'Operating Detail (3)'!O68</f>
        <v>0</v>
      </c>
      <c r="S24" s="381">
        <f>'Operating Detail (3)'!P68</f>
        <v>0</v>
      </c>
      <c r="T24" s="185">
        <f>'Operating Detail (3)'!Q68</f>
        <v>0</v>
      </c>
      <c r="U24" s="69">
        <f>'Operating Detail (3)'!R68</f>
        <v>0</v>
      </c>
      <c r="V24" s="370">
        <f>'Operating Detail (3)'!S68</f>
        <v>0</v>
      </c>
      <c r="W24" s="68">
        <f>'Operating Detail (3)'!T68</f>
        <v>0</v>
      </c>
      <c r="X24" s="69">
        <f>'Operating Detail (3)'!U68</f>
        <v>0</v>
      </c>
      <c r="Y24" s="381">
        <f>'Operating Detail (3)'!V68</f>
        <v>0</v>
      </c>
      <c r="Z24" s="68">
        <f>'Operating Detail (3)'!W68</f>
        <v>0</v>
      </c>
      <c r="AA24" s="69">
        <f>'Operating Detail (3)'!X68</f>
        <v>0</v>
      </c>
      <c r="AB24" s="381">
        <f>'Operating Detail (3)'!Y68</f>
        <v>0</v>
      </c>
      <c r="AC24" s="68">
        <f>'Operating Detail (3)'!Z68</f>
        <v>0</v>
      </c>
      <c r="AD24" s="69">
        <f>'Operating Detail (3)'!AA68</f>
        <v>0</v>
      </c>
      <c r="AE24" s="381">
        <f>'Operating Detail (3)'!AB68</f>
        <v>0</v>
      </c>
      <c r="AF24" s="68">
        <f>'Operating Detail (3)'!AC68</f>
        <v>0</v>
      </c>
      <c r="AG24" s="69">
        <f>'Operating Detail (3)'!AD68</f>
        <v>0</v>
      </c>
      <c r="AH24" s="381">
        <f>'Operating Detail (3)'!AE68</f>
        <v>0</v>
      </c>
      <c r="AI24" s="370">
        <f t="shared" si="2"/>
        <v>0</v>
      </c>
      <c r="AJ24" s="371">
        <f t="shared" si="2"/>
        <v>0</v>
      </c>
      <c r="AK24" s="71">
        <f t="shared" si="2"/>
        <v>0</v>
      </c>
      <c r="AL24" s="72"/>
    </row>
    <row r="25" spans="1:38" s="73" customFormat="1">
      <c r="A25" s="923" t="s">
        <v>244</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36" t="s">
        <v>245</v>
      </c>
      <c r="B26" s="1036"/>
      <c r="C26" s="1036"/>
      <c r="D26" s="1036"/>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3" t="s">
        <v>246</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247</v>
      </c>
      <c r="B28" s="923"/>
      <c r="C28" s="923"/>
      <c r="D28" s="923"/>
      <c r="E28" s="382">
        <f>'Operating Detail (3)'!B93</f>
        <v>0</v>
      </c>
      <c r="F28" s="383">
        <f>'Operating Detail (3)'!C93</f>
        <v>0</v>
      </c>
      <c r="G28" s="385">
        <f>'Operating Detail (3)'!D93</f>
        <v>0</v>
      </c>
      <c r="H28" s="386">
        <f>'Operating Detail (3)'!E93</f>
        <v>0</v>
      </c>
      <c r="I28" s="383">
        <f>'Operating Detail (3)'!F93</f>
        <v>0</v>
      </c>
      <c r="J28" s="385">
        <f>'Operating Detail (3)'!G93</f>
        <v>0</v>
      </c>
      <c r="K28" s="386">
        <f>'Operating Detail (3)'!H93</f>
        <v>0</v>
      </c>
      <c r="L28" s="383">
        <f>'Operating Detail (3)'!I93</f>
        <v>0</v>
      </c>
      <c r="M28" s="384">
        <f>'Operating Detail (3)'!J93</f>
        <v>0</v>
      </c>
      <c r="N28" s="382">
        <f>'Operating Detail (3)'!K93</f>
        <v>0</v>
      </c>
      <c r="O28" s="383">
        <f>'Operating Detail (3)'!L93</f>
        <v>0</v>
      </c>
      <c r="P28" s="385">
        <f>'Operating Detail (3)'!M93</f>
        <v>0</v>
      </c>
      <c r="Q28" s="382">
        <f>'Operating Detail (3)'!N93</f>
        <v>0</v>
      </c>
      <c r="R28" s="383">
        <f>'Operating Detail (3)'!O93</f>
        <v>0</v>
      </c>
      <c r="S28" s="385">
        <f>'Operating Detail (3)'!P93</f>
        <v>0</v>
      </c>
      <c r="T28" s="386">
        <f>'Operating Detail (3)'!Q93</f>
        <v>0</v>
      </c>
      <c r="U28" s="383">
        <f>'Operating Detail (3)'!R93</f>
        <v>0</v>
      </c>
      <c r="V28" s="384">
        <f>'Operating Detail (3)'!S93</f>
        <v>0</v>
      </c>
      <c r="W28" s="382">
        <f>'Operating Detail (3)'!T93</f>
        <v>0</v>
      </c>
      <c r="X28" s="383">
        <f>'Operating Detail (3)'!U93</f>
        <v>0</v>
      </c>
      <c r="Y28" s="385">
        <f>'Operating Detail (3)'!V93</f>
        <v>0</v>
      </c>
      <c r="Z28" s="382">
        <f>'Operating Detail (3)'!W93</f>
        <v>0</v>
      </c>
      <c r="AA28" s="383">
        <f>'Operating Detail (3)'!X93</f>
        <v>0</v>
      </c>
      <c r="AB28" s="385">
        <f>'Operating Detail (3)'!Y93</f>
        <v>0</v>
      </c>
      <c r="AC28" s="382">
        <f>'Operating Detail (3)'!Z93</f>
        <v>0</v>
      </c>
      <c r="AD28" s="383">
        <f>'Operating Detail (3)'!AA93</f>
        <v>0</v>
      </c>
      <c r="AE28" s="385">
        <f>'Operating Detail (3)'!AB93</f>
        <v>0</v>
      </c>
      <c r="AF28" s="382">
        <f>'Operating Detail (3)'!AC93</f>
        <v>0</v>
      </c>
      <c r="AG28" s="383">
        <f>'Operating Detail (3)'!AD93</f>
        <v>0</v>
      </c>
      <c r="AH28" s="385">
        <f>'Operating Detail (3)'!AE93</f>
        <v>0</v>
      </c>
      <c r="AI28" s="370">
        <f t="shared" ref="AI28:AK30" si="5">SUM(E28,H28,K28,N28,Q28,T28,W28,Z28,AC28,AF28)</f>
        <v>0</v>
      </c>
      <c r="AJ28" s="371">
        <f t="shared" si="5"/>
        <v>0</v>
      </c>
      <c r="AK28" s="71">
        <f t="shared" si="5"/>
        <v>0</v>
      </c>
    </row>
    <row r="29" spans="1:38">
      <c r="A29" s="923" t="s">
        <v>248</v>
      </c>
      <c r="B29" s="923"/>
      <c r="C29" s="923"/>
      <c r="D29" s="923"/>
      <c r="E29" s="387">
        <f>'Operating Detail (3)'!B104</f>
        <v>0</v>
      </c>
      <c r="F29" s="383">
        <f>'Operating Detail (3)'!C104</f>
        <v>0</v>
      </c>
      <c r="G29" s="385">
        <f>'Operating Detail (3)'!D104</f>
        <v>0</v>
      </c>
      <c r="H29" s="388">
        <f>'Operating Detail (3)'!E104</f>
        <v>0</v>
      </c>
      <c r="I29" s="383">
        <f>'Operating Detail (3)'!F104</f>
        <v>0</v>
      </c>
      <c r="J29" s="385">
        <f>'Operating Detail (3)'!G104</f>
        <v>0</v>
      </c>
      <c r="K29" s="388">
        <f>'Operating Detail (3)'!H104</f>
        <v>0</v>
      </c>
      <c r="L29" s="383">
        <f>'Operating Detail (3)'!I104</f>
        <v>0</v>
      </c>
      <c r="M29" s="384">
        <f>'Operating Detail (3)'!J104</f>
        <v>0</v>
      </c>
      <c r="N29" s="387">
        <f>'Operating Detail (3)'!K104</f>
        <v>0</v>
      </c>
      <c r="O29" s="383">
        <f>'Operating Detail (3)'!L104</f>
        <v>0</v>
      </c>
      <c r="P29" s="385">
        <f>'Operating Detail (3)'!M104</f>
        <v>0</v>
      </c>
      <c r="Q29" s="387">
        <f>'Operating Detail (3)'!N104</f>
        <v>0</v>
      </c>
      <c r="R29" s="383">
        <f>'Operating Detail (3)'!O104</f>
        <v>0</v>
      </c>
      <c r="S29" s="385">
        <f>'Operating Detail (3)'!P104</f>
        <v>0</v>
      </c>
      <c r="T29" s="388">
        <f>'Operating Detail (3)'!Q104</f>
        <v>0</v>
      </c>
      <c r="U29" s="383">
        <f>'Operating Detail (3)'!R104</f>
        <v>0</v>
      </c>
      <c r="V29" s="384">
        <f>'Operating Detail (3)'!S104</f>
        <v>0</v>
      </c>
      <c r="W29" s="387">
        <f>'Operating Detail (3)'!T104</f>
        <v>0</v>
      </c>
      <c r="X29" s="383">
        <f>'Operating Detail (3)'!U104</f>
        <v>0</v>
      </c>
      <c r="Y29" s="385">
        <f>'Operating Detail (3)'!V104</f>
        <v>0</v>
      </c>
      <c r="Z29" s="387">
        <f>'Operating Detail (3)'!W104</f>
        <v>0</v>
      </c>
      <c r="AA29" s="383">
        <f>'Operating Detail (3)'!X104</f>
        <v>0</v>
      </c>
      <c r="AB29" s="385">
        <f>'Operating Detail (3)'!Y104</f>
        <v>0</v>
      </c>
      <c r="AC29" s="387">
        <f>'Operating Detail (3)'!Z104</f>
        <v>0</v>
      </c>
      <c r="AD29" s="383">
        <f>'Operating Detail (3)'!AA104</f>
        <v>0</v>
      </c>
      <c r="AE29" s="385">
        <f>'Operating Detail (3)'!AB104</f>
        <v>0</v>
      </c>
      <c r="AF29" s="387">
        <f>'Operating Detail (3)'!AC104</f>
        <v>0</v>
      </c>
      <c r="AG29" s="383">
        <f>'Operating Detail (3)'!AD104</f>
        <v>0</v>
      </c>
      <c r="AH29" s="385">
        <f>'Operating Detail (3)'!AE104</f>
        <v>0</v>
      </c>
      <c r="AI29" s="370">
        <f t="shared" si="5"/>
        <v>0</v>
      </c>
      <c r="AJ29" s="371">
        <f t="shared" si="5"/>
        <v>0</v>
      </c>
      <c r="AK29" s="71">
        <f t="shared" si="5"/>
        <v>0</v>
      </c>
    </row>
    <row r="30" spans="1:38" s="61" customFormat="1">
      <c r="A30" s="923" t="s">
        <v>263</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17" t="s">
        <v>264</v>
      </c>
      <c r="B31" s="1017"/>
      <c r="C31" s="1017"/>
      <c r="D31" s="1017"/>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19"/>
      <c r="B32" s="1019"/>
      <c r="C32" s="1019"/>
      <c r="D32" s="1019"/>
      <c r="E32" s="579"/>
      <c r="F32" s="570"/>
      <c r="G32" s="587"/>
      <c r="H32" s="570"/>
      <c r="I32" s="570"/>
      <c r="J32" s="587"/>
      <c r="K32" s="579"/>
      <c r="L32" s="570"/>
      <c r="M32" s="587"/>
      <c r="N32" s="579"/>
      <c r="O32" s="570"/>
      <c r="P32" s="587"/>
      <c r="Q32" s="570"/>
      <c r="R32" s="570"/>
      <c r="S32" s="570"/>
      <c r="T32" s="579"/>
      <c r="U32" s="570"/>
      <c r="V32" s="587"/>
      <c r="W32" s="579"/>
      <c r="X32" s="570"/>
      <c r="Y32" s="587"/>
      <c r="Z32" s="579"/>
      <c r="AA32" s="570"/>
      <c r="AB32" s="587"/>
      <c r="AC32" s="570"/>
      <c r="AD32" s="570"/>
      <c r="AE32" s="570"/>
      <c r="AF32" s="579"/>
      <c r="AG32" s="570"/>
      <c r="AH32" s="587"/>
      <c r="AI32" s="567"/>
      <c r="AJ32" s="567"/>
      <c r="AK32" s="591"/>
    </row>
    <row r="33" spans="1:38">
      <c r="A33" s="1035" t="s">
        <v>342</v>
      </c>
      <c r="B33" s="1016"/>
      <c r="C33" s="1016"/>
      <c r="D33" s="1016"/>
      <c r="E33" s="584"/>
      <c r="F33" s="575"/>
      <c r="G33" s="576"/>
      <c r="H33" s="575"/>
      <c r="I33" s="575"/>
      <c r="J33" s="576"/>
      <c r="K33" s="584"/>
      <c r="L33" s="575"/>
      <c r="M33" s="576"/>
      <c r="N33" s="584"/>
      <c r="O33" s="575"/>
      <c r="P33" s="576"/>
      <c r="Q33" s="575"/>
      <c r="R33" s="575"/>
      <c r="S33" s="575"/>
      <c r="T33" s="584"/>
      <c r="U33" s="575"/>
      <c r="V33" s="576"/>
      <c r="W33" s="584"/>
      <c r="X33" s="575"/>
      <c r="Y33" s="576"/>
      <c r="Z33" s="584"/>
      <c r="AA33" s="575"/>
      <c r="AB33" s="576"/>
      <c r="AC33" s="575"/>
      <c r="AD33" s="575"/>
      <c r="AE33" s="575"/>
      <c r="AF33" s="584"/>
      <c r="AG33" s="575"/>
      <c r="AH33" s="576"/>
      <c r="AI33" s="502"/>
      <c r="AJ33" s="502"/>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252</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19"/>
      <c r="B54" s="1019"/>
      <c r="C54" s="1019"/>
      <c r="D54" s="1019"/>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ht="15.75" customHeight="1">
      <c r="A55" s="1016" t="s">
        <v>253</v>
      </c>
      <c r="B55" s="1016"/>
      <c r="C55" s="1016"/>
      <c r="D55" s="1016"/>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15" t="str">
        <f>IF('○ Summary (1)'!A56:D56&lt;&gt;"",'○ Summary (1)'!A56:D56,"")</f>
        <v/>
      </c>
      <c r="B56" s="1015"/>
      <c r="C56" s="1015"/>
      <c r="D56" s="1015"/>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17" t="str">
        <f>IF('○ Summary (1)'!A59:D59&lt;&gt;"",'○ Summary (1)'!A59:D59,"")</f>
        <v/>
      </c>
      <c r="B59" s="1017"/>
      <c r="C59" s="1017"/>
      <c r="D59" s="1017"/>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17" t="s">
        <v>265</v>
      </c>
      <c r="B60" s="1017"/>
      <c r="C60" s="1017"/>
      <c r="D60" s="1017"/>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402"/>
      <c r="AI61" s="375"/>
      <c r="AJ61" s="376"/>
      <c r="AK61" s="80"/>
    </row>
    <row r="62" spans="1:39" s="61" customFormat="1" ht="18" customHeight="1">
      <c r="A62" s="1017" t="s">
        <v>254</v>
      </c>
      <c r="B62" s="1017"/>
      <c r="C62" s="1017"/>
      <c r="D62" s="1017"/>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255</v>
      </c>
      <c r="B63" s="923"/>
      <c r="C63" s="923"/>
      <c r="D63" s="923"/>
      <c r="E63" s="493">
        <f>IF(AND(E62-E31&gt;-4,E62-E31&lt;4),0,E62-E31)</f>
        <v>0</v>
      </c>
      <c r="F63" s="494"/>
      <c r="G63" s="495">
        <f>IF(AND(G62-G31&gt;-4,G62-G31&lt;4),0,G62-G31)</f>
        <v>0</v>
      </c>
      <c r="H63" s="706">
        <f>IF(AND(H62-H31&gt;-4,H62-H31&lt;4),0,H62-H31)</f>
        <v>0</v>
      </c>
      <c r="I63" s="711"/>
      <c r="J63" s="705">
        <f>IF(AND(J62-J31&gt;-4,J62-J31&lt;4),0,J62-J31)</f>
        <v>0</v>
      </c>
      <c r="K63" s="706">
        <f>IF(AND(K62-K31&gt;-4,K62-K31&lt;4),0,K62-K31)</f>
        <v>0</v>
      </c>
      <c r="L63" s="711"/>
      <c r="M63" s="707">
        <f>IF(AND(M62-M31&gt;-4,M62-M31&lt;4),0,M62-M31)</f>
        <v>0</v>
      </c>
      <c r="N63" s="703">
        <f>IF(AND(N62-N31&gt;-4,N62-N31&lt;4),0,N62-N31)</f>
        <v>0</v>
      </c>
      <c r="O63" s="711"/>
      <c r="P63" s="705">
        <f>IF(AND(P62-P31&gt;-4,P62-P31&lt;4),0,P62-P31)</f>
        <v>0</v>
      </c>
      <c r="Q63" s="703">
        <f>IF(AND(Q62-Q31&gt;-4,Q62-Q31&lt;4),0,Q62-Q31)</f>
        <v>0</v>
      </c>
      <c r="R63" s="711"/>
      <c r="S63" s="705">
        <f>IF(AND(S62-S31&gt;-4,S62-S31&lt;4),0,S62-S31)</f>
        <v>0</v>
      </c>
      <c r="T63" s="706">
        <f>IF(AND(T62-T31&gt;-4,T62-T31&lt;4),0,T62-T31)</f>
        <v>0</v>
      </c>
      <c r="U63" s="711"/>
      <c r="V63" s="707">
        <f>IF(AND(V62-V31&gt;-4,V62-V31&lt;4),0,V62-V31)</f>
        <v>0</v>
      </c>
      <c r="W63" s="703">
        <f>IF(AND(W62-W31&gt;-4,W62-W31&lt;4),0,W62-W31)</f>
        <v>0</v>
      </c>
      <c r="X63" s="711"/>
      <c r="Y63" s="705">
        <f>IF(AND(Y62-Y31&gt;-4,Y62-Y31&lt;4),0,Y62-Y31)</f>
        <v>0</v>
      </c>
      <c r="Z63" s="703">
        <f>IF(AND(Z62-Z31&gt;-4,Z62-Z31&lt;4),0,Z62-Z31)</f>
        <v>0</v>
      </c>
      <c r="AA63" s="711"/>
      <c r="AB63" s="705">
        <f>IF(AND(AB62-AB31&gt;-4,AB62-AB31&lt;4),0,AB62-AB31)</f>
        <v>0</v>
      </c>
      <c r="AC63" s="703">
        <f>IF(AND(AC62-AC31&gt;-4,AC62-AC31&lt;4),0,AC62-AC31)</f>
        <v>0</v>
      </c>
      <c r="AD63" s="711"/>
      <c r="AE63" s="705">
        <f>IF(AND(AE62-AE31&gt;-4,AE62-AE31&lt;4),0,AE62-AE31)</f>
        <v>0</v>
      </c>
      <c r="AF63" s="703">
        <f>IF(AND(AF62-AF31&gt;-4,AF62-AF31&lt;4),0,AF62-AF31)</f>
        <v>0</v>
      </c>
      <c r="AG63" s="711"/>
      <c r="AH63" s="705">
        <f>IF(AND(AH62-AH31&gt;-4,AH62-AH31&lt;4),0,AH62-AH31)</f>
        <v>0</v>
      </c>
      <c r="AI63" s="708">
        <f>IF(AND(AI62-AI31&gt;-4,AI62-AI31&lt;4),0,AI62-AI31)</f>
        <v>0</v>
      </c>
      <c r="AJ63" s="712"/>
      <c r="AK63" s="709">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257</v>
      </c>
      <c r="B67" s="1018" t="str">
        <f>IF('○ Summary (1)'!B67:E67&lt;&gt;"",'○ Summary (1)'!B67:E67,"")</f>
        <v/>
      </c>
      <c r="C67" s="1018"/>
      <c r="D67" s="1018"/>
      <c r="E67" s="98"/>
    </row>
    <row r="68" spans="1:35">
      <c r="A68" s="768" t="s">
        <v>258</v>
      </c>
      <c r="B68" s="1018" t="str">
        <f>IF('○ Summary (1)'!B68:E68&lt;&gt;"",'○ Summary (1)'!B68:E68,"")</f>
        <v/>
      </c>
      <c r="C68" s="1018"/>
      <c r="D68" s="1018"/>
      <c r="E68" s="98"/>
    </row>
    <row r="69" spans="1:35" ht="17.25" customHeight="1">
      <c r="A69" s="768" t="s">
        <v>259</v>
      </c>
      <c r="B69" s="1018" t="str">
        <f>IF('○ Summary (1)'!B69:E69&lt;&gt;"",'○ Summary (1)'!B69:E69,"")</f>
        <v/>
      </c>
      <c r="C69" s="1018"/>
      <c r="D69" s="1018"/>
      <c r="E69" s="98"/>
      <c r="AH69" s="93"/>
    </row>
    <row r="70" spans="1:35" ht="17.25" customHeight="1">
      <c r="A70" s="768" t="s">
        <v>260</v>
      </c>
      <c r="B70" s="1018" t="str">
        <f>IF('○ Summary (1)'!B70:E70&lt;&gt;"",'○ Summary (1)'!B70:E70,"")</f>
        <v/>
      </c>
      <c r="C70" s="1018"/>
      <c r="D70" s="1018"/>
      <c r="E70" s="98"/>
      <c r="AH70" s="93"/>
    </row>
    <row r="71" spans="1:35" ht="15.75" customHeight="1">
      <c r="A71" s="1017"/>
      <c r="B71" s="1017"/>
      <c r="C71" s="1017"/>
      <c r="D71" s="769"/>
      <c r="E71" s="267"/>
    </row>
    <row r="72" spans="1:35">
      <c r="A72" s="1011" t="s">
        <v>261</v>
      </c>
      <c r="B72" s="1012"/>
      <c r="C72" s="1013">
        <f>'○ Summary (1)'!C72:D72</f>
        <v>45022</v>
      </c>
      <c r="D72" s="1014"/>
    </row>
    <row r="87" spans="1:37">
      <c r="A87" s="89" t="s">
        <v>211</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212</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213</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204</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214</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I18:AK18"/>
    <mergeCell ref="E18:G18"/>
    <mergeCell ref="H18:J18"/>
    <mergeCell ref="K18:M18"/>
    <mergeCell ref="N18:P18"/>
    <mergeCell ref="Q18:S18"/>
    <mergeCell ref="T18:V18"/>
    <mergeCell ref="W18:Y18"/>
    <mergeCell ref="Z18:AB18"/>
    <mergeCell ref="AC18:AE18"/>
    <mergeCell ref="AF18:AH18"/>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3 B5:C5 C6 B67:B70">
    <cfRule type="containsBlanks" dxfId="311" priority="38">
      <formula>LEN(TRIM(B3))=0</formula>
    </cfRule>
  </conditionalFormatting>
  <conditionalFormatting sqref="B7:B12">
    <cfRule type="containsBlanks" dxfId="310" priority="29">
      <formula>LEN(TRIM(B7))=0</formula>
    </cfRule>
  </conditionalFormatting>
  <conditionalFormatting sqref="B16">
    <cfRule type="containsBlanks" dxfId="309" priority="16">
      <formula>LEN(TRIM(B16))=0</formula>
    </cfRule>
  </conditionalFormatting>
  <conditionalFormatting sqref="B15:C15">
    <cfRule type="cellIs" dxfId="308" priority="14" operator="lessThan">
      <formula>0</formula>
    </cfRule>
  </conditionalFormatting>
  <conditionalFormatting sqref="E26 G26:H26 J26:K26 M26:N26 P26:Q26 S26:T26 V26:W26 Y26:Z26 AB26:AC26 AE26:AF26 AH26">
    <cfRule type="containsBlanks" dxfId="307" priority="41">
      <formula>LEN(TRIM(E26))=0</formula>
    </cfRule>
  </conditionalFormatting>
  <conditionalFormatting sqref="E30 G30:H30 J30:K30 M30:N30 P30:Q30 S30:T30 V30:W30 Y30:Z30 AB30:AC30 AE30:AF30 AH30">
    <cfRule type="containsBlanks" dxfId="306" priority="21">
      <formula>LEN(TRIM(E30))=0</formula>
    </cfRule>
  </conditionalFormatting>
  <conditionalFormatting sqref="E20:AH21">
    <cfRule type="expression" dxfId="305" priority="4">
      <formula>E$90&gt;E$89</formula>
    </cfRule>
  </conditionalFormatting>
  <conditionalFormatting sqref="E23:AH26 E28:AH63 E18:AH21">
    <cfRule type="expression" dxfId="304" priority="309">
      <formula>E$87&gt;$D$6</formula>
    </cfRule>
  </conditionalFormatting>
  <conditionalFormatting sqref="E23:AH26 H54:AH63 E63:AH63 E28:AH53 E54:G62">
    <cfRule type="expression" dxfId="303" priority="266">
      <formula>E$90&gt;E$89</formula>
    </cfRule>
  </conditionalFormatting>
  <conditionalFormatting sqref="E27:AH27">
    <cfRule type="expression" dxfId="302" priority="1">
      <formula>E$90&gt;E$89</formula>
    </cfRule>
    <cfRule type="expression" dxfId="301" priority="2">
      <formula>E$87&gt;$D$6</formula>
    </cfRule>
  </conditionalFormatting>
  <conditionalFormatting sqref="E30:AH30">
    <cfRule type="expression" dxfId="300" priority="20">
      <formula>COUNTIF($A$34:$D$53,"*HUD*")=0</formula>
    </cfRule>
  </conditionalFormatting>
  <conditionalFormatting sqref="E63:AK63">
    <cfRule type="cellIs" dxfId="299" priority="31" operator="notBetween">
      <formula>-2</formula>
      <formula>2</formula>
    </cfRule>
  </conditionalFormatting>
  <conditionalFormatting sqref="F21 I21 L21 O21 F23:F25 I23:I25 L23:L25 O23:O25 R23:R25 U23:U25 X23:X25 AA23:AA25 AD23:AD25 AG23:AG25 AJ23:AJ25 AJ28:AJ61">
    <cfRule type="cellIs" dxfId="298" priority="39" operator="notEqual">
      <formula>0</formula>
    </cfRule>
  </conditionalFormatting>
  <conditionalFormatting sqref="F28:F62 I28:I62 L28:L62 O28:O62 R28:R62 U28:U62 X28:X62 AA28:AA62 AD28:AD62 AG28:AG62">
    <cfRule type="cellIs" dxfId="297" priority="22" operator="notEqual">
      <formula>0</formula>
    </cfRule>
  </conditionalFormatting>
  <conditionalFormatting sqref="AJ62:AJ63 F63 I63 L63 O63 R63 U63 X63 AA63 AD63 AG63">
    <cfRule type="cellIs" dxfId="296" priority="3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N565"/>
  <sheetViews>
    <sheetView showGridLines="0" showZeros="0" zoomScale="85" zoomScaleNormal="85" workbookViewId="0">
      <pane xSplit="1" ySplit="13" topLeftCell="B37"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(3)'!A1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266</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204</v>
      </c>
      <c r="B3" s="1199">
        <f>'Summary (3)'!B3</f>
        <v>0</v>
      </c>
      <c r="C3" s="1200"/>
      <c r="D3" s="1200"/>
      <c r="E3" s="1200"/>
      <c r="F3" s="1200"/>
      <c r="G3" s="1200"/>
      <c r="H3" s="120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(3)'!A7</f>
        <v>Provider Name</v>
      </c>
      <c r="B4" s="1202">
        <f>'Summary (3)'!B7</f>
        <v>0</v>
      </c>
      <c r="C4" s="1203"/>
      <c r="D4" s="1203"/>
      <c r="E4" s="1203"/>
      <c r="F4" s="1203"/>
      <c r="G4" s="1203"/>
      <c r="H4" s="120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(3)'!A8</f>
        <v>Program</v>
      </c>
      <c r="B5" s="1202" t="str">
        <f>'Summary (3)'!B8</f>
        <v>RFP #141 - Shelter Transportation</v>
      </c>
      <c r="C5" s="1203"/>
      <c r="D5" s="1203"/>
      <c r="E5" s="1203"/>
      <c r="F5" s="1203"/>
      <c r="G5" s="1203"/>
      <c r="H5" s="120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(3)'!A9</f>
        <v>F$P Contract ID#</v>
      </c>
      <c r="B6" s="928">
        <f>'Summary (3)'!B9</f>
        <v>0</v>
      </c>
      <c r="C6" s="923"/>
      <c r="D6" s="923"/>
      <c r="E6" s="923"/>
      <c r="F6" s="923"/>
      <c r="G6" s="923"/>
      <c r="H6" s="924"/>
      <c r="BT6" s="1100"/>
      <c r="BU6" s="1100"/>
      <c r="BV6" s="1100"/>
    </row>
    <row r="7" spans="1:118" s="114" customFormat="1">
      <c r="A7" s="341" t="s">
        <v>262</v>
      </c>
      <c r="B7" s="1317">
        <f>'Summary (3)'!B12</f>
        <v>0</v>
      </c>
      <c r="C7" s="1318"/>
      <c r="D7" s="1318"/>
      <c r="E7" s="1318"/>
      <c r="F7" s="1318"/>
      <c r="G7" s="1318"/>
      <c r="H7" s="1319"/>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198" t="str">
        <f>'Summary (3)'!F17</f>
        <v xml:space="preserve"> </v>
      </c>
      <c r="D8" s="1198"/>
      <c r="E8" s="1198"/>
      <c r="F8" s="1198"/>
      <c r="G8" s="1198"/>
      <c r="H8" s="1198"/>
      <c r="I8" s="1161" t="str">
        <f>'Summary (3)'!I17</f>
        <v xml:space="preserve"> </v>
      </c>
      <c r="J8" s="1161"/>
      <c r="K8" s="1161"/>
      <c r="L8" s="1161"/>
      <c r="M8" s="1161"/>
      <c r="N8" s="1161"/>
      <c r="O8" s="1161"/>
      <c r="P8" s="1161" t="str">
        <f>'Summary (3)'!L17</f>
        <v xml:space="preserve"> </v>
      </c>
      <c r="Q8" s="1161"/>
      <c r="R8" s="1161"/>
      <c r="S8" s="1161"/>
      <c r="T8" s="1161"/>
      <c r="U8" s="1161"/>
      <c r="V8" s="1161"/>
      <c r="W8" s="1161" t="str">
        <f>'Summary (3)'!O17</f>
        <v xml:space="preserve"> </v>
      </c>
      <c r="X8" s="1161"/>
      <c r="Y8" s="1161"/>
      <c r="Z8" s="1161"/>
      <c r="AA8" s="1161"/>
      <c r="AB8" s="1161"/>
      <c r="AC8" s="1161"/>
      <c r="AD8" s="1161" t="str">
        <f>'Summary (3)'!R17</f>
        <v xml:space="preserve"> </v>
      </c>
      <c r="AE8" s="1161"/>
      <c r="AF8" s="1161"/>
      <c r="AG8" s="1161"/>
      <c r="AH8" s="1161"/>
      <c r="AI8" s="1161"/>
      <c r="AJ8" s="1161"/>
      <c r="AK8" s="1161" t="str">
        <f>'Summary (3)'!U17</f>
        <v xml:space="preserve"> </v>
      </c>
      <c r="AL8" s="1161"/>
      <c r="AM8" s="1161"/>
      <c r="AN8" s="1161"/>
      <c r="AO8" s="1161"/>
      <c r="AP8" s="1161"/>
      <c r="AQ8" s="1161"/>
      <c r="AR8" s="1161" t="str">
        <f>'Summary (3)'!X17</f>
        <v xml:space="preserve"> </v>
      </c>
      <c r="AS8" s="1161"/>
      <c r="AT8" s="1161"/>
      <c r="AU8" s="1161"/>
      <c r="AV8" s="1161"/>
      <c r="AW8" s="1161"/>
      <c r="AX8" s="1161"/>
      <c r="AY8" s="1161" t="str">
        <f>'Summary (3)'!AA17</f>
        <v xml:space="preserve"> </v>
      </c>
      <c r="AZ8" s="1161"/>
      <c r="BA8" s="1161"/>
      <c r="BB8" s="1161"/>
      <c r="BC8" s="1161"/>
      <c r="BD8" s="1161"/>
      <c r="BE8" s="1161"/>
      <c r="BF8" s="1161" t="str">
        <f>'Summary (3)'!AD17</f>
        <v xml:space="preserve"> </v>
      </c>
      <c r="BG8" s="1161"/>
      <c r="BH8" s="1161"/>
      <c r="BI8" s="1161"/>
      <c r="BJ8" s="1161"/>
      <c r="BK8" s="1161"/>
      <c r="BL8" s="1161"/>
      <c r="BM8" s="1161" t="str">
        <f>'Summary (3)'!AG17</f>
        <v xml:space="preserve"> </v>
      </c>
      <c r="BN8" s="1161"/>
      <c r="BO8" s="1161"/>
      <c r="BP8" s="1161"/>
      <c r="BQ8" s="1161"/>
      <c r="BR8" s="1161"/>
      <c r="BS8" s="1161"/>
      <c r="BT8" s="757"/>
      <c r="BU8" s="757"/>
      <c r="BV8" s="757"/>
      <c r="BW8" s="98"/>
    </row>
    <row r="9" spans="1:118" ht="18" customHeight="1">
      <c r="A9" s="1206" t="s">
        <v>269</v>
      </c>
      <c r="B9" s="1207"/>
      <c r="C9" s="1207"/>
      <c r="D9" s="1207"/>
      <c r="E9" s="1207"/>
      <c r="F9" s="1207"/>
      <c r="G9" s="1207"/>
      <c r="H9" s="1208"/>
      <c r="I9" s="1107" t="s">
        <v>215</v>
      </c>
      <c r="J9" s="1108"/>
      <c r="K9" s="1108"/>
      <c r="L9" s="1108"/>
      <c r="M9" s="1108"/>
      <c r="N9" s="1108"/>
      <c r="O9" s="1109"/>
      <c r="P9" s="1186" t="s">
        <v>216</v>
      </c>
      <c r="Q9" s="1187"/>
      <c r="R9" s="1187"/>
      <c r="S9" s="1187"/>
      <c r="T9" s="1187"/>
      <c r="U9" s="1187"/>
      <c r="V9" s="1188"/>
      <c r="W9" s="1104" t="s">
        <v>217</v>
      </c>
      <c r="X9" s="1105"/>
      <c r="Y9" s="1105"/>
      <c r="Z9" s="1105"/>
      <c r="AA9" s="1105"/>
      <c r="AB9" s="1105"/>
      <c r="AC9" s="1106"/>
      <c r="AD9" s="1119" t="s">
        <v>218</v>
      </c>
      <c r="AE9" s="1120"/>
      <c r="AF9" s="1120"/>
      <c r="AG9" s="1120"/>
      <c r="AH9" s="1120"/>
      <c r="AI9" s="1120"/>
      <c r="AJ9" s="1121"/>
      <c r="AK9" s="1134" t="s">
        <v>219</v>
      </c>
      <c r="AL9" s="1135"/>
      <c r="AM9" s="1135"/>
      <c r="AN9" s="1135"/>
      <c r="AO9" s="1135"/>
      <c r="AP9" s="1135"/>
      <c r="AQ9" s="1136"/>
      <c r="AR9" s="1122" t="s">
        <v>220</v>
      </c>
      <c r="AS9" s="1123"/>
      <c r="AT9" s="1123"/>
      <c r="AU9" s="1123"/>
      <c r="AV9" s="1123"/>
      <c r="AW9" s="1123"/>
      <c r="AX9" s="1124"/>
      <c r="AY9" s="1146" t="s">
        <v>221</v>
      </c>
      <c r="AZ9" s="1147"/>
      <c r="BA9" s="1147"/>
      <c r="BB9" s="1147"/>
      <c r="BC9" s="1147"/>
      <c r="BD9" s="1147"/>
      <c r="BE9" s="1148"/>
      <c r="BF9" s="1085" t="s">
        <v>222</v>
      </c>
      <c r="BG9" s="1086"/>
      <c r="BH9" s="1086"/>
      <c r="BI9" s="1086"/>
      <c r="BJ9" s="1086"/>
      <c r="BK9" s="1086"/>
      <c r="BL9" s="1087"/>
      <c r="BM9" s="1088" t="s">
        <v>223</v>
      </c>
      <c r="BN9" s="1089"/>
      <c r="BO9" s="1089"/>
      <c r="BP9" s="1089"/>
      <c r="BQ9" s="1089"/>
      <c r="BR9" s="1089"/>
      <c r="BS9" s="1090"/>
      <c r="BT9" s="1171" t="s">
        <v>224</v>
      </c>
      <c r="BU9" s="1172"/>
      <c r="BV9" s="1172"/>
      <c r="BW9" s="1172"/>
      <c r="BX9" s="1172"/>
      <c r="BY9" s="1172"/>
      <c r="BZ9" s="1173"/>
      <c r="CA9" s="1064" t="s">
        <v>240</v>
      </c>
      <c r="CB9" s="1065"/>
      <c r="CC9" s="1066"/>
    </row>
    <row r="10" spans="1:118" s="412" customFormat="1" ht="31.5" customHeight="1">
      <c r="A10" s="1209"/>
      <c r="B10" s="1210"/>
      <c r="C10" s="1210"/>
      <c r="D10" s="1210"/>
      <c r="E10" s="1210"/>
      <c r="F10" s="1210"/>
      <c r="G10" s="1210"/>
      <c r="H10" s="1211"/>
      <c r="I10" s="1180" t="s">
        <v>267</v>
      </c>
      <c r="J10" s="1181"/>
      <c r="K10" s="1174" t="s">
        <v>268</v>
      </c>
      <c r="L10" s="1175"/>
      <c r="M10" s="150" t="str">
        <f>'Summary (3)'!E19</f>
        <v>2/1/2024 - 1/31/2025</v>
      </c>
      <c r="N10" s="433" t="str">
        <f>'Summary (3)'!F19</f>
        <v>2/1/2024 - 1/31/2025</v>
      </c>
      <c r="O10" s="199" t="str">
        <f>'Summary (3)'!G19</f>
        <v>2/1/2024 - 1/31/2025</v>
      </c>
      <c r="P10" s="1189" t="s">
        <v>267</v>
      </c>
      <c r="Q10" s="1190"/>
      <c r="R10" s="1195" t="s">
        <v>268</v>
      </c>
      <c r="S10" s="1190"/>
      <c r="T10" s="151" t="str">
        <f>'Summary (3)'!H19</f>
        <v>N/A</v>
      </c>
      <c r="U10" s="434" t="str">
        <f>'Summary (3)'!I19</f>
        <v>N/A</v>
      </c>
      <c r="V10" s="206" t="str">
        <f>'Summary (3)'!J19</f>
        <v>N/A</v>
      </c>
      <c r="W10" s="1110" t="s">
        <v>267</v>
      </c>
      <c r="X10" s="1111"/>
      <c r="Y10" s="1116" t="s">
        <v>268</v>
      </c>
      <c r="Z10" s="1111"/>
      <c r="AA10" s="152" t="str">
        <f>'Summary (3)'!K19</f>
        <v>N/A</v>
      </c>
      <c r="AB10" s="435" t="str">
        <f>'Summary (3)'!L19</f>
        <v>N/A</v>
      </c>
      <c r="AC10" s="209" t="str">
        <f>'Summary (3)'!M19</f>
        <v>N/A</v>
      </c>
      <c r="AD10" s="1152" t="s">
        <v>267</v>
      </c>
      <c r="AE10" s="1153"/>
      <c r="AF10" s="1158" t="s">
        <v>268</v>
      </c>
      <c r="AG10" s="1153"/>
      <c r="AH10" s="153" t="str">
        <f>'Summary (3)'!N19</f>
        <v>N/A</v>
      </c>
      <c r="AI10" s="436" t="str">
        <f>'Summary (3)'!O19</f>
        <v>N/A</v>
      </c>
      <c r="AJ10" s="212" t="str">
        <f>'Summary (3)'!P19</f>
        <v>N/A</v>
      </c>
      <c r="AK10" s="1137" t="s">
        <v>267</v>
      </c>
      <c r="AL10" s="1138"/>
      <c r="AM10" s="1143" t="s">
        <v>268</v>
      </c>
      <c r="AN10" s="1138"/>
      <c r="AO10" s="761" t="str">
        <f>'Summary (3)'!Q19</f>
        <v>N/A</v>
      </c>
      <c r="AP10" s="437" t="str">
        <f>'Summary (3)'!R19</f>
        <v>N/A</v>
      </c>
      <c r="AQ10" s="215" t="str">
        <f>'Summary (3)'!S19</f>
        <v>N/A</v>
      </c>
      <c r="AR10" s="1125" t="s">
        <v>267</v>
      </c>
      <c r="AS10" s="1126"/>
      <c r="AT10" s="1131" t="s">
        <v>268</v>
      </c>
      <c r="AU10" s="1126"/>
      <c r="AV10" s="760" t="str">
        <f>'Summary (3)'!T19</f>
        <v>N/A</v>
      </c>
      <c r="AW10" s="438" t="str">
        <f>'Summary (3)'!U19</f>
        <v>N/A</v>
      </c>
      <c r="AX10" s="218" t="str">
        <f>'Summary (3)'!V19</f>
        <v>N/A</v>
      </c>
      <c r="AY10" s="1162" t="s">
        <v>267</v>
      </c>
      <c r="AZ10" s="1163"/>
      <c r="BA10" s="1168" t="s">
        <v>268</v>
      </c>
      <c r="BB10" s="1163"/>
      <c r="BC10" s="762" t="str">
        <f>'Summary (3)'!W19</f>
        <v>N/A</v>
      </c>
      <c r="BD10" s="439" t="str">
        <f>'Summary (3)'!X19</f>
        <v>N/A</v>
      </c>
      <c r="BE10" s="221" t="str">
        <f>'Summary (3)'!Y19</f>
        <v>N/A</v>
      </c>
      <c r="BF10" s="1076" t="s">
        <v>267</v>
      </c>
      <c r="BG10" s="1077"/>
      <c r="BH10" s="1082" t="s">
        <v>268</v>
      </c>
      <c r="BI10" s="1077"/>
      <c r="BJ10" s="755" t="str">
        <f>'Summary (3)'!Z19</f>
        <v>N/A</v>
      </c>
      <c r="BK10" s="440" t="str">
        <f>'Summary (3)'!AA19</f>
        <v>N/A</v>
      </c>
      <c r="BL10" s="224" t="str">
        <f>'Summary (3)'!AB19</f>
        <v>N/A</v>
      </c>
      <c r="BM10" s="1091" t="s">
        <v>267</v>
      </c>
      <c r="BN10" s="1092"/>
      <c r="BO10" s="1097" t="s">
        <v>268</v>
      </c>
      <c r="BP10" s="1092"/>
      <c r="BQ10" s="756" t="str">
        <f>'Summary (3)'!AC19</f>
        <v>N/A</v>
      </c>
      <c r="BR10" s="441" t="str">
        <f>'Summary (3)'!AD19</f>
        <v>N/A</v>
      </c>
      <c r="BS10" s="227" t="str">
        <f>'Summary (3)'!AE19</f>
        <v>N/A</v>
      </c>
      <c r="BT10" s="1067" t="s">
        <v>267</v>
      </c>
      <c r="BU10" s="1068"/>
      <c r="BV10" s="1073" t="s">
        <v>268</v>
      </c>
      <c r="BW10" s="1068"/>
      <c r="BX10" s="162" t="str">
        <f>'Summary (3)'!AF19</f>
        <v>N/A</v>
      </c>
      <c r="BY10" s="442" t="str">
        <f>'Summary (3)'!AG19</f>
        <v>N/A</v>
      </c>
      <c r="BZ10" s="163" t="str">
        <f>'Summary (3)'!AH19</f>
        <v>N/A</v>
      </c>
      <c r="CA10" s="164" t="str">
        <f>'Summary (3)'!AI19</f>
        <v>2/1/2024 - 1/31/2025</v>
      </c>
      <c r="CB10" s="165" t="str">
        <f>'Summary (3)'!AJ19</f>
        <v>2/1/2024 - 1/31/2025</v>
      </c>
      <c r="CC10" s="166" t="str">
        <f>'Summary (3)'!AK19</f>
        <v>2/1/2024 - 1/31/2025</v>
      </c>
    </row>
    <row r="11" spans="1:118" s="412" customFormat="1">
      <c r="A11" s="1209"/>
      <c r="B11" s="1210"/>
      <c r="C11" s="1210"/>
      <c r="D11" s="1210"/>
      <c r="E11" s="1210"/>
      <c r="F11" s="1210"/>
      <c r="G11" s="1210"/>
      <c r="H11" s="1211"/>
      <c r="I11" s="1182"/>
      <c r="J11" s="1183"/>
      <c r="K11" s="1176"/>
      <c r="L11" s="1177"/>
      <c r="M11" s="150" t="str">
        <f>'Summary (3)'!E20</f>
        <v>12 Months</v>
      </c>
      <c r="N11" s="433" t="str">
        <f>'Summary (3)'!F20</f>
        <v>12 Months</v>
      </c>
      <c r="O11" s="199" t="str">
        <f>'Summary (3)'!G20</f>
        <v>12 Months</v>
      </c>
      <c r="P11" s="1191"/>
      <c r="Q11" s="1192"/>
      <c r="R11" s="1196"/>
      <c r="S11" s="1192"/>
      <c r="T11" s="151" t="str">
        <f>'Summary (3)'!H20</f>
        <v>12 Months</v>
      </c>
      <c r="U11" s="434" t="str">
        <f>'Summary (3)'!I20</f>
        <v>12 Months</v>
      </c>
      <c r="V11" s="206" t="str">
        <f>'Summary (3)'!J20</f>
        <v>12 Months</v>
      </c>
      <c r="W11" s="1112"/>
      <c r="X11" s="1113"/>
      <c r="Y11" s="1117"/>
      <c r="Z11" s="1113"/>
      <c r="AA11" s="152" t="str">
        <f>'Summary (3)'!K20</f>
        <v>12 Months</v>
      </c>
      <c r="AB11" s="435" t="str">
        <f>'Summary (3)'!L20</f>
        <v>12 Months</v>
      </c>
      <c r="AC11" s="209" t="str">
        <f>'Summary (3)'!M20</f>
        <v>12 Months</v>
      </c>
      <c r="AD11" s="1154"/>
      <c r="AE11" s="1155"/>
      <c r="AF11" s="1159"/>
      <c r="AG11" s="1155"/>
      <c r="AH11" s="153" t="str">
        <f>'Summary (3)'!N20</f>
        <v>12 Months</v>
      </c>
      <c r="AI11" s="436" t="str">
        <f>'Summary (3)'!O20</f>
        <v>12 Months</v>
      </c>
      <c r="AJ11" s="212" t="str">
        <f>'Summary (3)'!P20</f>
        <v>12 Months</v>
      </c>
      <c r="AK11" s="1139"/>
      <c r="AL11" s="1140"/>
      <c r="AM11" s="1144"/>
      <c r="AN11" s="1140"/>
      <c r="AO11" s="761" t="str">
        <f>'Summary (3)'!Q20</f>
        <v>12 Months</v>
      </c>
      <c r="AP11" s="437" t="str">
        <f>'Summary (3)'!R20</f>
        <v>12 Months</v>
      </c>
      <c r="AQ11" s="215" t="str">
        <f>'Summary (3)'!S20</f>
        <v>12 Months</v>
      </c>
      <c r="AR11" s="1127"/>
      <c r="AS11" s="1128"/>
      <c r="AT11" s="1132"/>
      <c r="AU11" s="1128"/>
      <c r="AV11" s="760" t="str">
        <f>'Summary (3)'!T20</f>
        <v>12 Months</v>
      </c>
      <c r="AW11" s="438" t="str">
        <f>'Summary (3)'!U20</f>
        <v>12 Months</v>
      </c>
      <c r="AX11" s="218" t="str">
        <f>'Summary (3)'!V20</f>
        <v>12 Months</v>
      </c>
      <c r="AY11" s="1164"/>
      <c r="AZ11" s="1165"/>
      <c r="BA11" s="1169"/>
      <c r="BB11" s="1165"/>
      <c r="BC11" s="762" t="str">
        <f>'Summary (3)'!W20</f>
        <v>12 Months</v>
      </c>
      <c r="BD11" s="439" t="str">
        <f>'Summary (3)'!X20</f>
        <v>12 Months</v>
      </c>
      <c r="BE11" s="221" t="str">
        <f>'Summary (3)'!Y20</f>
        <v>12 Months</v>
      </c>
      <c r="BF11" s="1078"/>
      <c r="BG11" s="1079"/>
      <c r="BH11" s="1083"/>
      <c r="BI11" s="1079"/>
      <c r="BJ11" s="755" t="str">
        <f>'Summary (3)'!Z20</f>
        <v>12 Months</v>
      </c>
      <c r="BK11" s="440" t="str">
        <f>'Summary (3)'!AA20</f>
        <v>12 Months</v>
      </c>
      <c r="BL11" s="224" t="str">
        <f>'Summary (3)'!AB20</f>
        <v>12 Months</v>
      </c>
      <c r="BM11" s="1093"/>
      <c r="BN11" s="1094"/>
      <c r="BO11" s="1098"/>
      <c r="BP11" s="1094"/>
      <c r="BQ11" s="756" t="str">
        <f>'Summary (3)'!AC20</f>
        <v>12 Months</v>
      </c>
      <c r="BR11" s="441" t="str">
        <f>'Summary (3)'!AD20</f>
        <v>12 Months</v>
      </c>
      <c r="BS11" s="227" t="str">
        <f>'Summary (3)'!AE20</f>
        <v>12 Months</v>
      </c>
      <c r="BT11" s="1069"/>
      <c r="BU11" s="1070"/>
      <c r="BV11" s="1074"/>
      <c r="BW11" s="1070"/>
      <c r="BX11" s="162" t="str">
        <f>'Summary (3)'!AF20</f>
        <v>12 Months</v>
      </c>
      <c r="BY11" s="442" t="str">
        <f>'Summary (3)'!AG20</f>
        <v>12 Months</v>
      </c>
      <c r="BZ11" s="163" t="str">
        <f>'Summary (3)'!AH20</f>
        <v>12 Months</v>
      </c>
      <c r="CA11" s="164"/>
      <c r="CB11" s="165"/>
      <c r="CC11" s="166"/>
    </row>
    <row r="12" spans="1:118" s="413" customFormat="1" ht="15.75" customHeight="1">
      <c r="A12" s="1209"/>
      <c r="B12" s="1210"/>
      <c r="C12" s="1210"/>
      <c r="D12" s="1210"/>
      <c r="E12" s="1210"/>
      <c r="F12" s="1210"/>
      <c r="G12" s="1210"/>
      <c r="H12" s="1211"/>
      <c r="I12" s="1184"/>
      <c r="J12" s="1185"/>
      <c r="K12" s="1178"/>
      <c r="L12" s="1179"/>
      <c r="M12" s="154" t="str">
        <f>'Summary (3)'!E21</f>
        <v/>
      </c>
      <c r="N12" s="433" t="str">
        <f>'Summary (3)'!F21</f>
        <v xml:space="preserve"> </v>
      </c>
      <c r="O12" s="200" t="str">
        <f>'Summary (3)'!G21</f>
        <v>New</v>
      </c>
      <c r="P12" s="1193"/>
      <c r="Q12" s="1194"/>
      <c r="R12" s="1197"/>
      <c r="S12" s="1194"/>
      <c r="T12" s="155" t="str">
        <f>'Summary (3)'!H21</f>
        <v/>
      </c>
      <c r="U12" s="434" t="str">
        <f>'Summary (3)'!I21</f>
        <v xml:space="preserve"> </v>
      </c>
      <c r="V12" s="207" t="str">
        <f>'Summary (3)'!J21</f>
        <v>New</v>
      </c>
      <c r="W12" s="1114"/>
      <c r="X12" s="1115"/>
      <c r="Y12" s="1118"/>
      <c r="Z12" s="1115"/>
      <c r="AA12" s="156" t="str">
        <f>'Summary (3)'!K21</f>
        <v/>
      </c>
      <c r="AB12" s="435" t="str">
        <f>'Summary (3)'!L21</f>
        <v xml:space="preserve"> </v>
      </c>
      <c r="AC12" s="210" t="str">
        <f>'Summary (3)'!M21</f>
        <v>New</v>
      </c>
      <c r="AD12" s="1156"/>
      <c r="AE12" s="1157"/>
      <c r="AF12" s="1160"/>
      <c r="AG12" s="1157"/>
      <c r="AH12" s="157" t="str">
        <f>'Summary (3)'!N21</f>
        <v/>
      </c>
      <c r="AI12" s="443" t="str">
        <f>'Summary (3)'!O21</f>
        <v xml:space="preserve"> </v>
      </c>
      <c r="AJ12" s="213" t="str">
        <f>'Summary (3)'!P21</f>
        <v>New</v>
      </c>
      <c r="AK12" s="1141"/>
      <c r="AL12" s="1142"/>
      <c r="AM12" s="1145"/>
      <c r="AN12" s="1142"/>
      <c r="AO12" s="158" t="str">
        <f>'Summary (3)'!Q21</f>
        <v/>
      </c>
      <c r="AP12" s="444" t="str">
        <f>'Summary (3)'!R21</f>
        <v xml:space="preserve"> </v>
      </c>
      <c r="AQ12" s="216" t="str">
        <f>'Summary (3)'!S21</f>
        <v>New</v>
      </c>
      <c r="AR12" s="1129"/>
      <c r="AS12" s="1130"/>
      <c r="AT12" s="1133"/>
      <c r="AU12" s="1130"/>
      <c r="AV12" s="167" t="str">
        <f>'Summary (3)'!T21</f>
        <v/>
      </c>
      <c r="AW12" s="445" t="str">
        <f>'Summary (3)'!U21</f>
        <v xml:space="preserve"> </v>
      </c>
      <c r="AX12" s="219" t="str">
        <f>'Summary (3)'!V21</f>
        <v>New</v>
      </c>
      <c r="AY12" s="1166"/>
      <c r="AZ12" s="1167"/>
      <c r="BA12" s="1170"/>
      <c r="BB12" s="1167"/>
      <c r="BC12" s="168" t="str">
        <f>'Summary (3)'!W21</f>
        <v/>
      </c>
      <c r="BD12" s="446" t="str">
        <f>'Summary (3)'!X21</f>
        <v xml:space="preserve"> </v>
      </c>
      <c r="BE12" s="222" t="str">
        <f>'Summary (3)'!Y21</f>
        <v>New</v>
      </c>
      <c r="BF12" s="1080"/>
      <c r="BG12" s="1081"/>
      <c r="BH12" s="1084"/>
      <c r="BI12" s="1081"/>
      <c r="BJ12" s="169" t="str">
        <f>'Summary (3)'!Z21</f>
        <v/>
      </c>
      <c r="BK12" s="447" t="str">
        <f>'Summary (3)'!AA21</f>
        <v xml:space="preserve"> </v>
      </c>
      <c r="BL12" s="225" t="str">
        <f>'Summary (3)'!AB21</f>
        <v>New</v>
      </c>
      <c r="BM12" s="1095"/>
      <c r="BN12" s="1096"/>
      <c r="BO12" s="1099"/>
      <c r="BP12" s="1096"/>
      <c r="BQ12" s="170" t="str">
        <f>'Summary (3)'!AC21</f>
        <v/>
      </c>
      <c r="BR12" s="448" t="str">
        <f>'Summary (3)'!AD21</f>
        <v xml:space="preserve"> </v>
      </c>
      <c r="BS12" s="228" t="str">
        <f>'Summary (3)'!AE21</f>
        <v>New</v>
      </c>
      <c r="BT12" s="1071"/>
      <c r="BU12" s="1072"/>
      <c r="BV12" s="1075"/>
      <c r="BW12" s="1072"/>
      <c r="BX12" s="171" t="str">
        <f>'Summary (3)'!AF21</f>
        <v/>
      </c>
      <c r="BY12" s="449" t="str">
        <f>'Summary (3)'!AG21</f>
        <v xml:space="preserve"> </v>
      </c>
      <c r="BZ12" s="172" t="str">
        <f>'Summary (3)'!AH21</f>
        <v>New</v>
      </c>
      <c r="CA12" s="173" t="str">
        <f>'Summary (3)'!AI21</f>
        <v/>
      </c>
      <c r="CB12" s="142" t="s">
        <v>68</v>
      </c>
      <c r="CC12" s="174" t="str">
        <f>'Summary (3)'!AK21</f>
        <v>New</v>
      </c>
    </row>
    <row r="13" spans="1:118" s="413" customFormat="1" ht="63">
      <c r="A13" s="1212"/>
      <c r="B13" s="1213"/>
      <c r="C13" s="1213"/>
      <c r="D13" s="1213"/>
      <c r="E13" s="1213"/>
      <c r="F13" s="1213"/>
      <c r="G13" s="1213"/>
      <c r="H13" s="1214"/>
      <c r="I13" s="201" t="s">
        <v>270</v>
      </c>
      <c r="J13" s="160" t="s">
        <v>271</v>
      </c>
      <c r="K13" s="160" t="s">
        <v>272</v>
      </c>
      <c r="L13" s="160" t="s">
        <v>273</v>
      </c>
      <c r="M13" s="150" t="s">
        <v>274</v>
      </c>
      <c r="N13" s="433" t="s">
        <v>275</v>
      </c>
      <c r="O13" s="199" t="s">
        <v>274</v>
      </c>
      <c r="P13" s="208" t="s">
        <v>270</v>
      </c>
      <c r="Q13" s="151" t="s">
        <v>271</v>
      </c>
      <c r="R13" s="151" t="s">
        <v>272</v>
      </c>
      <c r="S13" s="151" t="s">
        <v>273</v>
      </c>
      <c r="T13" s="151" t="str">
        <f>M13</f>
        <v>Budgeted Salary</v>
      </c>
      <c r="U13" s="434" t="str">
        <f>N13</f>
        <v>Change</v>
      </c>
      <c r="V13" s="206" t="str">
        <f>O13</f>
        <v>Budgeted Salary</v>
      </c>
      <c r="W13" s="211" t="s">
        <v>270</v>
      </c>
      <c r="X13" s="152" t="s">
        <v>271</v>
      </c>
      <c r="Y13" s="152" t="s">
        <v>272</v>
      </c>
      <c r="Z13" s="152" t="s">
        <v>273</v>
      </c>
      <c r="AA13" s="152" t="str">
        <f>T13</f>
        <v>Budgeted Salary</v>
      </c>
      <c r="AB13" s="435" t="str">
        <f>U13</f>
        <v>Change</v>
      </c>
      <c r="AC13" s="209" t="str">
        <f>V13</f>
        <v>Budgeted Salary</v>
      </c>
      <c r="AD13" s="214" t="s">
        <v>270</v>
      </c>
      <c r="AE13" s="161" t="s">
        <v>271</v>
      </c>
      <c r="AF13" s="161" t="s">
        <v>272</v>
      </c>
      <c r="AG13" s="161" t="s">
        <v>273</v>
      </c>
      <c r="AH13" s="157" t="str">
        <f>AA13</f>
        <v>Budgeted Salary</v>
      </c>
      <c r="AI13" s="443" t="str">
        <f>AB13</f>
        <v>Change</v>
      </c>
      <c r="AJ13" s="213" t="str">
        <f>AC13</f>
        <v>Budgeted Salary</v>
      </c>
      <c r="AK13" s="217" t="s">
        <v>270</v>
      </c>
      <c r="AL13" s="159" t="s">
        <v>271</v>
      </c>
      <c r="AM13" s="159" t="s">
        <v>272</v>
      </c>
      <c r="AN13" s="159" t="s">
        <v>273</v>
      </c>
      <c r="AO13" s="158" t="str">
        <f>AH13</f>
        <v>Budgeted Salary</v>
      </c>
      <c r="AP13" s="444" t="str">
        <f>AI13</f>
        <v>Change</v>
      </c>
      <c r="AQ13" s="216" t="str">
        <f>AJ13</f>
        <v>Budgeted Salary</v>
      </c>
      <c r="AR13" s="220" t="s">
        <v>270</v>
      </c>
      <c r="AS13" s="175" t="s">
        <v>271</v>
      </c>
      <c r="AT13" s="175" t="s">
        <v>272</v>
      </c>
      <c r="AU13" s="175" t="s">
        <v>273</v>
      </c>
      <c r="AV13" s="167" t="str">
        <f>AO13</f>
        <v>Budgeted Salary</v>
      </c>
      <c r="AW13" s="445" t="str">
        <f>AP13</f>
        <v>Change</v>
      </c>
      <c r="AX13" s="219" t="str">
        <f>AQ13</f>
        <v>Budgeted Salary</v>
      </c>
      <c r="AY13" s="223" t="s">
        <v>270</v>
      </c>
      <c r="AZ13" s="176" t="s">
        <v>271</v>
      </c>
      <c r="BA13" s="176" t="s">
        <v>272</v>
      </c>
      <c r="BB13" s="176" t="s">
        <v>273</v>
      </c>
      <c r="BC13" s="168" t="str">
        <f>AV13</f>
        <v>Budgeted Salary</v>
      </c>
      <c r="BD13" s="446" t="str">
        <f>AW13</f>
        <v>Change</v>
      </c>
      <c r="BE13" s="222" t="str">
        <f>AX13</f>
        <v>Budgeted Salary</v>
      </c>
      <c r="BF13" s="226" t="s">
        <v>270</v>
      </c>
      <c r="BG13" s="177" t="s">
        <v>271</v>
      </c>
      <c r="BH13" s="177" t="s">
        <v>272</v>
      </c>
      <c r="BI13" s="177" t="s">
        <v>273</v>
      </c>
      <c r="BJ13" s="169" t="str">
        <f>BC13</f>
        <v>Budgeted Salary</v>
      </c>
      <c r="BK13" s="447" t="str">
        <f>BD13</f>
        <v>Change</v>
      </c>
      <c r="BL13" s="225" t="str">
        <f>BE13</f>
        <v>Budgeted Salary</v>
      </c>
      <c r="BM13" s="229" t="s">
        <v>270</v>
      </c>
      <c r="BN13" s="178" t="s">
        <v>271</v>
      </c>
      <c r="BO13" s="178" t="s">
        <v>272</v>
      </c>
      <c r="BP13" s="178" t="s">
        <v>273</v>
      </c>
      <c r="BQ13" s="170" t="str">
        <f>BJ13</f>
        <v>Budgeted Salary</v>
      </c>
      <c r="BR13" s="448" t="str">
        <f>BK13</f>
        <v>Change</v>
      </c>
      <c r="BS13" s="228" t="str">
        <f>BL13</f>
        <v>Budgeted Salary</v>
      </c>
      <c r="BT13" s="230" t="s">
        <v>270</v>
      </c>
      <c r="BU13" s="179" t="s">
        <v>271</v>
      </c>
      <c r="BV13" s="179" t="s">
        <v>272</v>
      </c>
      <c r="BW13" s="179" t="s">
        <v>273</v>
      </c>
      <c r="BX13" s="171" t="str">
        <f>BQ13</f>
        <v>Budgeted Salary</v>
      </c>
      <c r="BY13" s="449" t="str">
        <f>BR13</f>
        <v>Change</v>
      </c>
      <c r="BZ13" s="172" t="str">
        <f>BS13</f>
        <v>Budgeted Salary</v>
      </c>
      <c r="CA13" s="173" t="str">
        <f>AA13</f>
        <v>Budgeted Salary</v>
      </c>
      <c r="CB13" s="142" t="s">
        <v>275</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62"/>
      <c r="B14" s="1039"/>
      <c r="C14" s="1039"/>
      <c r="D14" s="1039"/>
      <c r="E14" s="1039"/>
      <c r="F14" s="1039"/>
      <c r="G14" s="1039"/>
      <c r="H14" s="1063"/>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62"/>
      <c r="B15" s="1039"/>
      <c r="C15" s="1039"/>
      <c r="D15" s="1039"/>
      <c r="E15" s="1039"/>
      <c r="F15" s="1039"/>
      <c r="G15" s="1039"/>
      <c r="H15" s="1063"/>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62"/>
      <c r="B16" s="1039"/>
      <c r="C16" s="1039"/>
      <c r="D16" s="1039"/>
      <c r="E16" s="1039"/>
      <c r="F16" s="1039"/>
      <c r="G16" s="1039"/>
      <c r="H16" s="1063"/>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62"/>
      <c r="B17" s="1039"/>
      <c r="C17" s="1039"/>
      <c r="D17" s="1039"/>
      <c r="E17" s="1039"/>
      <c r="F17" s="1039"/>
      <c r="G17" s="1039"/>
      <c r="H17" s="1063"/>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62"/>
      <c r="B18" s="1039"/>
      <c r="C18" s="1039"/>
      <c r="D18" s="1039"/>
      <c r="E18" s="1039"/>
      <c r="F18" s="1039"/>
      <c r="G18" s="1039"/>
      <c r="H18" s="1063"/>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62"/>
      <c r="B19" s="1039"/>
      <c r="C19" s="1039"/>
      <c r="D19" s="1039"/>
      <c r="E19" s="1039"/>
      <c r="F19" s="1039"/>
      <c r="G19" s="1039"/>
      <c r="H19" s="1063"/>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62"/>
      <c r="B20" s="1039"/>
      <c r="C20" s="1039"/>
      <c r="D20" s="1039"/>
      <c r="E20" s="1039"/>
      <c r="F20" s="1039"/>
      <c r="G20" s="1039"/>
      <c r="H20" s="1063"/>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62"/>
      <c r="B21" s="1039"/>
      <c r="C21" s="1039"/>
      <c r="D21" s="1039"/>
      <c r="E21" s="1039"/>
      <c r="F21" s="1039"/>
      <c r="G21" s="1039"/>
      <c r="H21" s="1063"/>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62"/>
      <c r="B22" s="1039"/>
      <c r="C22" s="1039"/>
      <c r="D22" s="1039"/>
      <c r="E22" s="1039"/>
      <c r="F22" s="1039"/>
      <c r="G22" s="1039"/>
      <c r="H22" s="1063"/>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62"/>
      <c r="B23" s="1039"/>
      <c r="C23" s="1039"/>
      <c r="D23" s="1039"/>
      <c r="E23" s="1039"/>
      <c r="F23" s="1039"/>
      <c r="G23" s="1039"/>
      <c r="H23" s="1063"/>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62"/>
      <c r="B24" s="1039"/>
      <c r="C24" s="1039"/>
      <c r="D24" s="1039"/>
      <c r="E24" s="1039"/>
      <c r="F24" s="1039"/>
      <c r="G24" s="1039"/>
      <c r="H24" s="1063"/>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62"/>
      <c r="B25" s="1039"/>
      <c r="C25" s="1039"/>
      <c r="D25" s="1039"/>
      <c r="E25" s="1039"/>
      <c r="F25" s="1039"/>
      <c r="G25" s="1039"/>
      <c r="H25" s="1063"/>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62"/>
      <c r="B26" s="1039"/>
      <c r="C26" s="1039"/>
      <c r="D26" s="1039"/>
      <c r="E26" s="1039"/>
      <c r="F26" s="1039"/>
      <c r="G26" s="1039"/>
      <c r="H26" s="1063"/>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62"/>
      <c r="B27" s="1039"/>
      <c r="C27" s="1039"/>
      <c r="D27" s="1039"/>
      <c r="E27" s="1039"/>
      <c r="F27" s="1039"/>
      <c r="G27" s="1039"/>
      <c r="H27" s="1063"/>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62"/>
      <c r="B28" s="1039"/>
      <c r="C28" s="1039"/>
      <c r="D28" s="1039"/>
      <c r="E28" s="1039"/>
      <c r="F28" s="1039"/>
      <c r="G28" s="1039"/>
      <c r="H28" s="1063"/>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62"/>
      <c r="B29" s="1039"/>
      <c r="C29" s="1039"/>
      <c r="D29" s="1039"/>
      <c r="E29" s="1039"/>
      <c r="F29" s="1039"/>
      <c r="G29" s="1039"/>
      <c r="H29" s="1063"/>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62"/>
      <c r="B30" s="1039"/>
      <c r="C30" s="1039"/>
      <c r="D30" s="1039"/>
      <c r="E30" s="1039"/>
      <c r="F30" s="1039"/>
      <c r="G30" s="1039"/>
      <c r="H30" s="1063"/>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62"/>
      <c r="B31" s="1039"/>
      <c r="C31" s="1039"/>
      <c r="D31" s="1039"/>
      <c r="E31" s="1039"/>
      <c r="F31" s="1039"/>
      <c r="G31" s="1039"/>
      <c r="H31" s="1063"/>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62"/>
      <c r="B32" s="1039"/>
      <c r="C32" s="1039"/>
      <c r="D32" s="1039"/>
      <c r="E32" s="1039"/>
      <c r="F32" s="1039"/>
      <c r="G32" s="1039"/>
      <c r="H32" s="1063"/>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62"/>
      <c r="B33" s="1039"/>
      <c r="C33" s="1039"/>
      <c r="D33" s="1039"/>
      <c r="E33" s="1039"/>
      <c r="F33" s="1039"/>
      <c r="G33" s="1039"/>
      <c r="H33" s="1063"/>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62"/>
      <c r="B34" s="1039"/>
      <c r="C34" s="1039"/>
      <c r="D34" s="1039"/>
      <c r="E34" s="1039"/>
      <c r="F34" s="1039"/>
      <c r="G34" s="1039"/>
      <c r="H34" s="1063"/>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62"/>
      <c r="B35" s="1039"/>
      <c r="C35" s="1039"/>
      <c r="D35" s="1039"/>
      <c r="E35" s="1039"/>
      <c r="F35" s="1039"/>
      <c r="G35" s="1039"/>
      <c r="H35" s="1063"/>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62"/>
      <c r="B36" s="1039"/>
      <c r="C36" s="1039"/>
      <c r="D36" s="1039"/>
      <c r="E36" s="1039"/>
      <c r="F36" s="1039"/>
      <c r="G36" s="1039"/>
      <c r="H36" s="1063"/>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62"/>
      <c r="B37" s="1039"/>
      <c r="C37" s="1039"/>
      <c r="D37" s="1039"/>
      <c r="E37" s="1039"/>
      <c r="F37" s="1039"/>
      <c r="G37" s="1039"/>
      <c r="H37" s="1063"/>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62"/>
      <c r="B38" s="1039"/>
      <c r="C38" s="1039"/>
      <c r="D38" s="1039"/>
      <c r="E38" s="1039"/>
      <c r="F38" s="1039"/>
      <c r="G38" s="1039"/>
      <c r="H38" s="1063"/>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62"/>
      <c r="B39" s="1039"/>
      <c r="C39" s="1039"/>
      <c r="D39" s="1039"/>
      <c r="E39" s="1039"/>
      <c r="F39" s="1039"/>
      <c r="G39" s="1039"/>
      <c r="H39" s="1063"/>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62"/>
      <c r="B40" s="1039"/>
      <c r="C40" s="1039"/>
      <c r="D40" s="1039"/>
      <c r="E40" s="1039"/>
      <c r="F40" s="1039"/>
      <c r="G40" s="1039"/>
      <c r="H40" s="1063"/>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62"/>
      <c r="B41" s="1039"/>
      <c r="C41" s="1039"/>
      <c r="D41" s="1039"/>
      <c r="E41" s="1039"/>
      <c r="F41" s="1039"/>
      <c r="G41" s="1039"/>
      <c r="H41" s="1063"/>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62"/>
      <c r="B42" s="1039"/>
      <c r="C42" s="1039"/>
      <c r="D42" s="1039"/>
      <c r="E42" s="1039"/>
      <c r="F42" s="1039"/>
      <c r="G42" s="1039"/>
      <c r="H42" s="1063"/>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62"/>
      <c r="B43" s="1039"/>
      <c r="C43" s="1039"/>
      <c r="D43" s="1039"/>
      <c r="E43" s="1039"/>
      <c r="F43" s="1039"/>
      <c r="G43" s="1039"/>
      <c r="H43" s="1063"/>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62"/>
      <c r="B44" s="1039"/>
      <c r="C44" s="1039"/>
      <c r="D44" s="1039"/>
      <c r="E44" s="1039"/>
      <c r="F44" s="1039"/>
      <c r="G44" s="1039"/>
      <c r="H44" s="1063"/>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62"/>
      <c r="B45" s="1039"/>
      <c r="C45" s="1039"/>
      <c r="D45" s="1039"/>
      <c r="E45" s="1039"/>
      <c r="F45" s="1039"/>
      <c r="G45" s="1039"/>
      <c r="H45" s="1063"/>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62"/>
      <c r="B46" s="1039"/>
      <c r="C46" s="1039"/>
      <c r="D46" s="1039"/>
      <c r="E46" s="1039"/>
      <c r="F46" s="1039"/>
      <c r="G46" s="1039"/>
      <c r="H46" s="1063"/>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62"/>
      <c r="B47" s="1039"/>
      <c r="C47" s="1039"/>
      <c r="D47" s="1039"/>
      <c r="E47" s="1039"/>
      <c r="F47" s="1039"/>
      <c r="G47" s="1039"/>
      <c r="H47" s="1063"/>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62"/>
      <c r="B48" s="1039"/>
      <c r="C48" s="1039"/>
      <c r="D48" s="1039"/>
      <c r="E48" s="1039"/>
      <c r="F48" s="1039"/>
      <c r="G48" s="1039"/>
      <c r="H48" s="1063"/>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62"/>
      <c r="B49" s="1039"/>
      <c r="C49" s="1039"/>
      <c r="D49" s="1039"/>
      <c r="E49" s="1039"/>
      <c r="F49" s="1039"/>
      <c r="G49" s="1039"/>
      <c r="H49" s="1063"/>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62"/>
      <c r="B50" s="1039"/>
      <c r="C50" s="1039"/>
      <c r="D50" s="1039"/>
      <c r="E50" s="1039"/>
      <c r="F50" s="1039"/>
      <c r="G50" s="1039"/>
      <c r="H50" s="1063"/>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62"/>
      <c r="B51" s="1039"/>
      <c r="C51" s="1039"/>
      <c r="D51" s="1039"/>
      <c r="E51" s="1039"/>
      <c r="F51" s="1039"/>
      <c r="G51" s="1039"/>
      <c r="H51" s="1063"/>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62"/>
      <c r="B52" s="1039"/>
      <c r="C52" s="1039"/>
      <c r="D52" s="1039"/>
      <c r="E52" s="1039"/>
      <c r="F52" s="1039"/>
      <c r="G52" s="1039"/>
      <c r="H52" s="1063"/>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62"/>
      <c r="B53" s="1039"/>
      <c r="C53" s="1039"/>
      <c r="D53" s="1039"/>
      <c r="E53" s="1039"/>
      <c r="F53" s="1039"/>
      <c r="G53" s="1039"/>
      <c r="H53" s="1063"/>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62"/>
      <c r="B54" s="1039"/>
      <c r="C54" s="1039"/>
      <c r="D54" s="1039"/>
      <c r="E54" s="1039"/>
      <c r="F54" s="1039"/>
      <c r="G54" s="1039"/>
      <c r="H54" s="1063"/>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62"/>
      <c r="B55" s="1039"/>
      <c r="C55" s="1039"/>
      <c r="D55" s="1039"/>
      <c r="E55" s="1039"/>
      <c r="F55" s="1039"/>
      <c r="G55" s="1039"/>
      <c r="H55" s="1063"/>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62"/>
      <c r="B56" s="1039"/>
      <c r="C56" s="1039"/>
      <c r="D56" s="1039"/>
      <c r="E56" s="1039"/>
      <c r="F56" s="1039"/>
      <c r="G56" s="1039"/>
      <c r="H56" s="1063"/>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62"/>
      <c r="B57" s="1039"/>
      <c r="C57" s="1039"/>
      <c r="D57" s="1039"/>
      <c r="E57" s="1039"/>
      <c r="F57" s="1039"/>
      <c r="G57" s="1039"/>
      <c r="H57" s="1063"/>
      <c r="I57" s="1149" t="s">
        <v>276</v>
      </c>
      <c r="J57" s="1150"/>
      <c r="K57" s="1150"/>
      <c r="L57" s="1151"/>
      <c r="M57" s="733">
        <f>SUM(M14:M56)</f>
        <v>0</v>
      </c>
      <c r="N57" s="731">
        <f t="shared" ref="N57:O57" si="32">SUM(N14:N56)</f>
        <v>0</v>
      </c>
      <c r="O57" s="734">
        <f t="shared" si="32"/>
        <v>0</v>
      </c>
      <c r="P57" s="1149" t="s">
        <v>276</v>
      </c>
      <c r="Q57" s="1150"/>
      <c r="R57" s="1150"/>
      <c r="S57" s="1151"/>
      <c r="T57" s="733">
        <f>SUM(T14:T56)</f>
        <v>0</v>
      </c>
      <c r="U57" s="731">
        <f t="shared" ref="U57" si="33">SUM(U14:U56)</f>
        <v>0</v>
      </c>
      <c r="V57" s="734">
        <f>SUM(V14:V56)</f>
        <v>0</v>
      </c>
      <c r="W57" s="1149" t="s">
        <v>276</v>
      </c>
      <c r="X57" s="1150"/>
      <c r="Y57" s="1150"/>
      <c r="Z57" s="1151"/>
      <c r="AA57" s="733">
        <f>SUM(AA14:AA56)</f>
        <v>0</v>
      </c>
      <c r="AB57" s="731">
        <f t="shared" ref="AB57" si="34">SUM(AB14:AB56)</f>
        <v>0</v>
      </c>
      <c r="AC57" s="734">
        <f>SUM(AC14:AC56)</f>
        <v>0</v>
      </c>
      <c r="AD57" s="1149" t="s">
        <v>276</v>
      </c>
      <c r="AE57" s="1150"/>
      <c r="AF57" s="1150"/>
      <c r="AG57" s="1151"/>
      <c r="AH57" s="733">
        <f>SUM(AH14:AH56)</f>
        <v>0</v>
      </c>
      <c r="AI57" s="731">
        <f>SUM(AI14:AI56)</f>
        <v>0</v>
      </c>
      <c r="AJ57" s="734">
        <f t="shared" ref="AJ57" si="35">SUM(AJ14:AJ56)</f>
        <v>0</v>
      </c>
      <c r="AK57" s="1149" t="s">
        <v>276</v>
      </c>
      <c r="AL57" s="1150"/>
      <c r="AM57" s="1150"/>
      <c r="AN57" s="1151"/>
      <c r="AO57" s="733">
        <f>SUM(AO14:AO56)</f>
        <v>0</v>
      </c>
      <c r="AP57" s="731">
        <f t="shared" ref="AP57:AQ57" si="36">SUM(AP14:AP56)</f>
        <v>0</v>
      </c>
      <c r="AQ57" s="734">
        <f t="shared" si="36"/>
        <v>0</v>
      </c>
      <c r="AR57" s="1149" t="s">
        <v>276</v>
      </c>
      <c r="AS57" s="1150"/>
      <c r="AT57" s="1150"/>
      <c r="AU57" s="1151"/>
      <c r="AV57" s="733">
        <f>SUM(AV14:AV56)</f>
        <v>0</v>
      </c>
      <c r="AW57" s="731">
        <f t="shared" ref="AW57:AX57" si="37">SUM(AW14:AW56)</f>
        <v>0</v>
      </c>
      <c r="AX57" s="734">
        <f t="shared" si="37"/>
        <v>0</v>
      </c>
      <c r="AY57" s="1149" t="s">
        <v>276</v>
      </c>
      <c r="AZ57" s="1150"/>
      <c r="BA57" s="1150"/>
      <c r="BB57" s="1151"/>
      <c r="BC57" s="733">
        <f>SUM(BC14:BC56)</f>
        <v>0</v>
      </c>
      <c r="BD57" s="731">
        <f t="shared" ref="BD57:BE57" si="38">SUM(BD14:BD56)</f>
        <v>0</v>
      </c>
      <c r="BE57" s="734">
        <f t="shared" si="38"/>
        <v>0</v>
      </c>
      <c r="BF57" s="1149" t="s">
        <v>276</v>
      </c>
      <c r="BG57" s="1150"/>
      <c r="BH57" s="1150"/>
      <c r="BI57" s="1151"/>
      <c r="BJ57" s="733">
        <f>SUM(BJ14:BJ56)</f>
        <v>0</v>
      </c>
      <c r="BK57" s="731">
        <f t="shared" ref="BK57:BL57" si="39">SUM(BK14:BK56)</f>
        <v>0</v>
      </c>
      <c r="BL57" s="734">
        <f t="shared" si="39"/>
        <v>0</v>
      </c>
      <c r="BM57" s="1149" t="s">
        <v>276</v>
      </c>
      <c r="BN57" s="1150"/>
      <c r="BO57" s="1150"/>
      <c r="BP57" s="1151"/>
      <c r="BQ57" s="733">
        <f>SUM(BQ14:BQ56)</f>
        <v>0</v>
      </c>
      <c r="BR57" s="731">
        <f t="shared" ref="BR57:BS57" si="40">SUM(BR14:BR56)</f>
        <v>0</v>
      </c>
      <c r="BS57" s="734">
        <f t="shared" si="40"/>
        <v>0</v>
      </c>
      <c r="BT57" s="1149" t="s">
        <v>276</v>
      </c>
      <c r="BU57" s="1150"/>
      <c r="BV57" s="1150"/>
      <c r="BW57" s="1151"/>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62"/>
      <c r="B58" s="1039"/>
      <c r="C58" s="1039"/>
      <c r="D58" s="1039"/>
      <c r="E58" s="1039"/>
      <c r="F58" s="1039"/>
      <c r="G58" s="1039"/>
      <c r="H58" s="1063"/>
      <c r="I58" s="1101" t="s">
        <v>277</v>
      </c>
      <c r="J58" s="1102"/>
      <c r="K58" s="1103"/>
      <c r="L58" s="739">
        <f>SUM(L14:L56)</f>
        <v>0</v>
      </c>
      <c r="M58" s="107"/>
      <c r="N58" s="450"/>
      <c r="O58" s="115"/>
      <c r="P58" s="1101" t="s">
        <v>277</v>
      </c>
      <c r="Q58" s="1102"/>
      <c r="R58" s="1103"/>
      <c r="S58" s="739">
        <f>SUM(S14:S56)</f>
        <v>0</v>
      </c>
      <c r="T58" s="107"/>
      <c r="U58" s="450"/>
      <c r="V58" s="115"/>
      <c r="W58" s="1101" t="s">
        <v>277</v>
      </c>
      <c r="X58" s="1102"/>
      <c r="Y58" s="1103"/>
      <c r="Z58" s="739">
        <f>SUM(Z14:Z56)</f>
        <v>0</v>
      </c>
      <c r="AA58" s="107"/>
      <c r="AB58" s="450"/>
      <c r="AC58" s="115"/>
      <c r="AD58" s="1101" t="s">
        <v>277</v>
      </c>
      <c r="AE58" s="1102"/>
      <c r="AF58" s="1103"/>
      <c r="AG58" s="739">
        <f>SUM(AG14:AG56)</f>
        <v>0</v>
      </c>
      <c r="AH58" s="107"/>
      <c r="AI58" s="450"/>
      <c r="AJ58" s="115"/>
      <c r="AK58" s="1101" t="s">
        <v>277</v>
      </c>
      <c r="AL58" s="1102"/>
      <c r="AM58" s="1103"/>
      <c r="AN58" s="739">
        <f>SUM(AN14:AN56)</f>
        <v>0</v>
      </c>
      <c r="AO58" s="107"/>
      <c r="AP58" s="450"/>
      <c r="AQ58" s="115"/>
      <c r="AR58" s="1101" t="s">
        <v>277</v>
      </c>
      <c r="AS58" s="1102"/>
      <c r="AT58" s="1103"/>
      <c r="AU58" s="739">
        <f>SUM(AU14:AU56)</f>
        <v>0</v>
      </c>
      <c r="AV58" s="107"/>
      <c r="AW58" s="450"/>
      <c r="AX58" s="115"/>
      <c r="AY58" s="1101" t="s">
        <v>277</v>
      </c>
      <c r="AZ58" s="1102"/>
      <c r="BA58" s="1103"/>
      <c r="BB58" s="739">
        <f>SUM(BB14:BB56)</f>
        <v>0</v>
      </c>
      <c r="BC58" s="107"/>
      <c r="BD58" s="450"/>
      <c r="BE58" s="115"/>
      <c r="BF58" s="1101" t="s">
        <v>277</v>
      </c>
      <c r="BG58" s="1102"/>
      <c r="BH58" s="1103"/>
      <c r="BI58" s="739">
        <f>SUM(BI14:BI56)</f>
        <v>0</v>
      </c>
      <c r="BJ58" s="107"/>
      <c r="BK58" s="450"/>
      <c r="BL58" s="115"/>
      <c r="BM58" s="1101" t="s">
        <v>277</v>
      </c>
      <c r="BN58" s="1102"/>
      <c r="BO58" s="1103"/>
      <c r="BP58" s="739">
        <f>SUM(BP14:BP56)</f>
        <v>0</v>
      </c>
      <c r="BQ58" s="107"/>
      <c r="BR58" s="450"/>
      <c r="BS58" s="115"/>
      <c r="BT58" s="1101" t="s">
        <v>277</v>
      </c>
      <c r="BU58" s="1102"/>
      <c r="BV58" s="1103"/>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62"/>
      <c r="B59" s="1039"/>
      <c r="C59" s="1039"/>
      <c r="D59" s="1039"/>
      <c r="E59" s="1039"/>
      <c r="F59" s="1039"/>
      <c r="G59" s="1039"/>
      <c r="H59" s="1063"/>
      <c r="I59" s="421"/>
      <c r="J59" s="422"/>
      <c r="K59" s="422"/>
      <c r="L59" s="423" t="s">
        <v>278</v>
      </c>
      <c r="M59" s="424"/>
      <c r="N59" s="740">
        <f>O59-M59</f>
        <v>0</v>
      </c>
      <c r="O59" s="425"/>
      <c r="P59" s="421"/>
      <c r="Q59" s="198"/>
      <c r="R59" s="422"/>
      <c r="S59" s="423" t="s">
        <v>278</v>
      </c>
      <c r="T59" s="636"/>
      <c r="U59" s="740">
        <f>V59-T59</f>
        <v>0</v>
      </c>
      <c r="V59" s="425"/>
      <c r="W59" s="203"/>
      <c r="X59" s="422"/>
      <c r="Y59" s="422"/>
      <c r="Z59" s="759" t="s">
        <v>278</v>
      </c>
      <c r="AA59" s="424"/>
      <c r="AB59" s="740">
        <f>AC59-AA59</f>
        <v>0</v>
      </c>
      <c r="AC59" s="425"/>
      <c r="AD59" s="421"/>
      <c r="AE59" s="422"/>
      <c r="AF59" s="198"/>
      <c r="AG59" s="423" t="s">
        <v>278</v>
      </c>
      <c r="AH59" s="424"/>
      <c r="AI59" s="740">
        <f>AJ59-AH59</f>
        <v>0</v>
      </c>
      <c r="AJ59" s="425"/>
      <c r="AK59" s="421"/>
      <c r="AL59" s="198"/>
      <c r="AM59" s="422"/>
      <c r="AN59" s="423" t="s">
        <v>278</v>
      </c>
      <c r="AO59" s="636"/>
      <c r="AP59" s="485">
        <f>AQ59-AO59</f>
        <v>0</v>
      </c>
      <c r="AQ59" s="425"/>
      <c r="AR59" s="203"/>
      <c r="AS59" s="422"/>
      <c r="AT59" s="422"/>
      <c r="AU59" s="423" t="s">
        <v>278</v>
      </c>
      <c r="AV59" s="424"/>
      <c r="AW59" s="485">
        <f>AX59-AV59</f>
        <v>0</v>
      </c>
      <c r="AX59" s="425"/>
      <c r="AY59" s="421"/>
      <c r="AZ59" s="422"/>
      <c r="BA59" s="422"/>
      <c r="BB59" s="423" t="s">
        <v>278</v>
      </c>
      <c r="BC59" s="424"/>
      <c r="BD59" s="485">
        <f>BE59-BC59</f>
        <v>0</v>
      </c>
      <c r="BE59" s="425"/>
      <c r="BF59" s="421"/>
      <c r="BG59" s="422"/>
      <c r="BH59" s="422"/>
      <c r="BI59" s="423" t="s">
        <v>278</v>
      </c>
      <c r="BJ59" s="424"/>
      <c r="BK59" s="485">
        <f>BL59-BJ59</f>
        <v>0</v>
      </c>
      <c r="BL59" s="425"/>
      <c r="BM59" s="421"/>
      <c r="BN59" s="422"/>
      <c r="BO59" s="422"/>
      <c r="BP59" s="423" t="s">
        <v>278</v>
      </c>
      <c r="BQ59" s="424"/>
      <c r="BR59" s="485">
        <f>BS59-BQ59</f>
        <v>0</v>
      </c>
      <c r="BS59" s="425"/>
      <c r="BT59" s="421"/>
      <c r="BU59" s="422"/>
      <c r="BV59" s="422"/>
      <c r="BW59" s="423" t="s">
        <v>278</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62"/>
      <c r="B60" s="1039"/>
      <c r="C60" s="1039"/>
      <c r="D60" s="1039"/>
      <c r="E60" s="1039"/>
      <c r="F60" s="1039"/>
      <c r="G60" s="1039"/>
      <c r="H60" s="1063"/>
      <c r="I60" s="453"/>
      <c r="J60" s="104"/>
      <c r="K60" s="116"/>
      <c r="L60" s="758" t="s">
        <v>279</v>
      </c>
      <c r="M60" s="859">
        <f>ROUND(M57*M59,0)</f>
        <v>0</v>
      </c>
      <c r="N60" s="735">
        <f>O60-M60</f>
        <v>0</v>
      </c>
      <c r="O60" s="859">
        <f>ROUND(O57*O59,0)</f>
        <v>0</v>
      </c>
      <c r="P60" s="453"/>
      <c r="Q60" s="104"/>
      <c r="R60" s="116"/>
      <c r="S60" s="758" t="s">
        <v>279</v>
      </c>
      <c r="T60" s="859">
        <f>ROUND(T57*T59,0)</f>
        <v>0</v>
      </c>
      <c r="U60" s="735">
        <f>V60-T60</f>
        <v>0</v>
      </c>
      <c r="V60" s="859">
        <f>ROUND(V57*V59,0)</f>
        <v>0</v>
      </c>
      <c r="W60" s="453"/>
      <c r="X60" s="104"/>
      <c r="Y60" s="116"/>
      <c r="Z60" s="758" t="s">
        <v>279</v>
      </c>
      <c r="AA60" s="859">
        <f>ROUND(AA57*AA59,0)</f>
        <v>0</v>
      </c>
      <c r="AB60" s="735">
        <f>AC60-AA60</f>
        <v>0</v>
      </c>
      <c r="AC60" s="859">
        <f>ROUND(AC57*AC59,0)</f>
        <v>0</v>
      </c>
      <c r="AD60" s="453"/>
      <c r="AE60" s="104"/>
      <c r="AF60" s="116"/>
      <c r="AG60" s="758" t="s">
        <v>279</v>
      </c>
      <c r="AH60" s="859">
        <f>ROUND(AH57*AH59,0)</f>
        <v>0</v>
      </c>
      <c r="AI60" s="735">
        <f>AJ60-AH60</f>
        <v>0</v>
      </c>
      <c r="AJ60" s="859">
        <f>ROUND(AJ57*AJ59,0)</f>
        <v>0</v>
      </c>
      <c r="AK60" s="453"/>
      <c r="AL60" s="104"/>
      <c r="AM60" s="116"/>
      <c r="AN60" s="758" t="s">
        <v>279</v>
      </c>
      <c r="AO60" s="859">
        <f>ROUND(AO57*AO59,0)</f>
        <v>0</v>
      </c>
      <c r="AP60" s="735">
        <f>AQ60-AO60</f>
        <v>0</v>
      </c>
      <c r="AQ60" s="859">
        <f>ROUND(AQ57*AQ59,0)</f>
        <v>0</v>
      </c>
      <c r="AR60" s="453"/>
      <c r="AS60" s="104"/>
      <c r="AT60" s="116"/>
      <c r="AU60" s="758" t="s">
        <v>279</v>
      </c>
      <c r="AV60" s="859">
        <f>ROUND(AV57*AV59,0)</f>
        <v>0</v>
      </c>
      <c r="AW60" s="735">
        <f>AX60-AV60</f>
        <v>0</v>
      </c>
      <c r="AX60" s="859">
        <f>ROUND(AX57*AX59,0)</f>
        <v>0</v>
      </c>
      <c r="AY60" s="453"/>
      <c r="AZ60" s="104"/>
      <c r="BA60" s="116"/>
      <c r="BB60" s="758" t="s">
        <v>279</v>
      </c>
      <c r="BC60" s="859">
        <f>ROUND(BC57*BC59,0)</f>
        <v>0</v>
      </c>
      <c r="BD60" s="735">
        <f>BE60-BC60</f>
        <v>0</v>
      </c>
      <c r="BE60" s="859">
        <f>ROUND(BE57*BE59,0)</f>
        <v>0</v>
      </c>
      <c r="BF60" s="453"/>
      <c r="BG60" s="104"/>
      <c r="BH60" s="116"/>
      <c r="BI60" s="758" t="s">
        <v>279</v>
      </c>
      <c r="BJ60" s="859">
        <f>ROUND(BJ57*BJ59,0)</f>
        <v>0</v>
      </c>
      <c r="BK60" s="735">
        <f>BL60-BJ60</f>
        <v>0</v>
      </c>
      <c r="BL60" s="859">
        <f>ROUND(BL57*BL59,0)</f>
        <v>0</v>
      </c>
      <c r="BM60" s="453"/>
      <c r="BN60" s="104"/>
      <c r="BO60" s="116"/>
      <c r="BP60" s="758" t="s">
        <v>279</v>
      </c>
      <c r="BQ60" s="859">
        <f>ROUND(BQ57*BQ59,0)</f>
        <v>0</v>
      </c>
      <c r="BR60" s="735">
        <f>BS60-BQ60</f>
        <v>0</v>
      </c>
      <c r="BS60" s="859">
        <f>ROUND(BS57*BS59,0)</f>
        <v>0</v>
      </c>
      <c r="BT60" s="453"/>
      <c r="BU60" s="104"/>
      <c r="BV60" s="116"/>
      <c r="BW60" s="758" t="s">
        <v>279</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059"/>
      <c r="B61" s="1060"/>
      <c r="C61" s="1060"/>
      <c r="D61" s="1060"/>
      <c r="E61" s="1060"/>
      <c r="F61" s="1060"/>
      <c r="G61" s="1060"/>
      <c r="H61" s="1061"/>
      <c r="I61" s="454"/>
      <c r="J61" s="204"/>
      <c r="K61" s="204"/>
      <c r="L61" s="205" t="s">
        <v>280</v>
      </c>
      <c r="M61" s="736">
        <f>M57+M60</f>
        <v>0</v>
      </c>
      <c r="N61" s="737">
        <f>N57+N60</f>
        <v>0</v>
      </c>
      <c r="O61" s="738">
        <f>O57+O60</f>
        <v>0</v>
      </c>
      <c r="P61" s="454"/>
      <c r="Q61" s="204"/>
      <c r="R61" s="204"/>
      <c r="S61" s="205" t="s">
        <v>280</v>
      </c>
      <c r="T61" s="736">
        <f>T57+T60</f>
        <v>0</v>
      </c>
      <c r="U61" s="737">
        <f>U57+U60</f>
        <v>0</v>
      </c>
      <c r="V61" s="738">
        <f>V57+V60</f>
        <v>0</v>
      </c>
      <c r="W61" s="454"/>
      <c r="X61" s="204"/>
      <c r="Y61" s="204"/>
      <c r="Z61" s="205" t="s">
        <v>280</v>
      </c>
      <c r="AA61" s="736">
        <f>AA57+AA60</f>
        <v>0</v>
      </c>
      <c r="AB61" s="737">
        <f>AB57+AB60</f>
        <v>0</v>
      </c>
      <c r="AC61" s="738">
        <f>AC57+AC60</f>
        <v>0</v>
      </c>
      <c r="AD61" s="454"/>
      <c r="AE61" s="204"/>
      <c r="AF61" s="204"/>
      <c r="AG61" s="205" t="s">
        <v>280</v>
      </c>
      <c r="AH61" s="736">
        <f>AH57+AH60</f>
        <v>0</v>
      </c>
      <c r="AI61" s="737">
        <f>AI57+AI60</f>
        <v>0</v>
      </c>
      <c r="AJ61" s="738">
        <f>AJ57+AJ60</f>
        <v>0</v>
      </c>
      <c r="AK61" s="454"/>
      <c r="AL61" s="204"/>
      <c r="AM61" s="204"/>
      <c r="AN61" s="205" t="s">
        <v>280</v>
      </c>
      <c r="AO61" s="736">
        <f>AO57+AO60</f>
        <v>0</v>
      </c>
      <c r="AP61" s="737">
        <f>AP57+AP60</f>
        <v>0</v>
      </c>
      <c r="AQ61" s="738">
        <f>AQ57+AQ60</f>
        <v>0</v>
      </c>
      <c r="AR61" s="454"/>
      <c r="AS61" s="204"/>
      <c r="AT61" s="204"/>
      <c r="AU61" s="205" t="s">
        <v>280</v>
      </c>
      <c r="AV61" s="736">
        <f>AV57+AV60</f>
        <v>0</v>
      </c>
      <c r="AW61" s="737">
        <f>AW57+AW60</f>
        <v>0</v>
      </c>
      <c r="AX61" s="738">
        <f>AX57+AX60</f>
        <v>0</v>
      </c>
      <c r="AY61" s="454"/>
      <c r="AZ61" s="204"/>
      <c r="BA61" s="204"/>
      <c r="BB61" s="205" t="s">
        <v>280</v>
      </c>
      <c r="BC61" s="736">
        <f>BC57+BC60</f>
        <v>0</v>
      </c>
      <c r="BD61" s="737">
        <f>BD57+BD60</f>
        <v>0</v>
      </c>
      <c r="BE61" s="738">
        <f>BE57+BE60</f>
        <v>0</v>
      </c>
      <c r="BF61" s="454"/>
      <c r="BG61" s="204"/>
      <c r="BH61" s="204"/>
      <c r="BI61" s="205" t="s">
        <v>280</v>
      </c>
      <c r="BJ61" s="736">
        <f>BJ57+BJ60</f>
        <v>0</v>
      </c>
      <c r="BK61" s="737">
        <f>BK57+BK60</f>
        <v>0</v>
      </c>
      <c r="BL61" s="738">
        <f>BL57+BL60</f>
        <v>0</v>
      </c>
      <c r="BM61" s="454"/>
      <c r="BN61" s="204"/>
      <c r="BO61" s="204"/>
      <c r="BP61" s="205" t="s">
        <v>280</v>
      </c>
      <c r="BQ61" s="736">
        <f>BQ57+BQ60</f>
        <v>0</v>
      </c>
      <c r="BR61" s="737">
        <f>BR57+BR60</f>
        <v>0</v>
      </c>
      <c r="BS61" s="738">
        <f>BS57+BS60</f>
        <v>0</v>
      </c>
      <c r="BT61" s="454"/>
      <c r="BU61" s="204"/>
      <c r="BV61" s="204"/>
      <c r="BW61" s="205" t="s">
        <v>280</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211</v>
      </c>
      <c r="B73" s="719"/>
      <c r="C73" s="719"/>
      <c r="D73" s="719"/>
      <c r="E73" s="719"/>
      <c r="F73" s="719"/>
      <c r="G73" s="719"/>
      <c r="H73" s="719"/>
      <c r="I73" s="279">
        <f>'Summary (3)'!$E87</f>
        <v>1</v>
      </c>
      <c r="J73" s="280">
        <f>'Summary (3)'!$E87</f>
        <v>1</v>
      </c>
      <c r="K73" s="280">
        <f>'Summary (3)'!$E87</f>
        <v>1</v>
      </c>
      <c r="L73" s="280">
        <f>'Summary (3)'!$E87</f>
        <v>1</v>
      </c>
      <c r="M73" s="280">
        <f>'Summary (3)'!$E87</f>
        <v>1</v>
      </c>
      <c r="N73" s="457">
        <f>'Summary (3)'!$E87</f>
        <v>1</v>
      </c>
      <c r="O73" s="281">
        <f>'Summary (3)'!$E87</f>
        <v>1</v>
      </c>
      <c r="P73" s="279">
        <f>'Summary (3)'!$H87</f>
        <v>2</v>
      </c>
      <c r="Q73" s="280">
        <f>'Summary (3)'!$H87</f>
        <v>2</v>
      </c>
      <c r="R73" s="280">
        <f>'Summary (3)'!$H87</f>
        <v>2</v>
      </c>
      <c r="S73" s="280">
        <f>'Summary (3)'!$H87</f>
        <v>2</v>
      </c>
      <c r="T73" s="280">
        <f>'Summary (3)'!$H87</f>
        <v>2</v>
      </c>
      <c r="U73" s="457">
        <f>'Summary (3)'!$H87</f>
        <v>2</v>
      </c>
      <c r="V73" s="281">
        <f>'Summary (3)'!$H87</f>
        <v>2</v>
      </c>
      <c r="W73" s="279">
        <f>'Summary (3)'!$K87</f>
        <v>3</v>
      </c>
      <c r="X73" s="280">
        <f>'Summary (3)'!$K87</f>
        <v>3</v>
      </c>
      <c r="Y73" s="280">
        <f>'Summary (3)'!$K87</f>
        <v>3</v>
      </c>
      <c r="Z73" s="280">
        <f>'Summary (3)'!$K87</f>
        <v>3</v>
      </c>
      <c r="AA73" s="280">
        <f>'Summary (3)'!$K87</f>
        <v>3</v>
      </c>
      <c r="AB73" s="457">
        <f>'Summary (3)'!$K87</f>
        <v>3</v>
      </c>
      <c r="AC73" s="281">
        <f>'Summary (3)'!$K87</f>
        <v>3</v>
      </c>
      <c r="AD73" s="279">
        <f>'Summary (3)'!$N87</f>
        <v>4</v>
      </c>
      <c r="AE73" s="280">
        <f>'Summary (3)'!$N87</f>
        <v>4</v>
      </c>
      <c r="AF73" s="280">
        <f>'Summary (3)'!$N87</f>
        <v>4</v>
      </c>
      <c r="AG73" s="280">
        <f>'Summary (3)'!$N87</f>
        <v>4</v>
      </c>
      <c r="AH73" s="280">
        <f>'Summary (3)'!$N87</f>
        <v>4</v>
      </c>
      <c r="AI73" s="457">
        <f>'Summary (3)'!$N87</f>
        <v>4</v>
      </c>
      <c r="AJ73" s="281">
        <f>'Summary (3)'!$N87</f>
        <v>4</v>
      </c>
      <c r="AK73" s="279">
        <f>'Summary (3)'!$Q87</f>
        <v>5</v>
      </c>
      <c r="AL73" s="280">
        <f>'Summary (3)'!$Q87</f>
        <v>5</v>
      </c>
      <c r="AM73" s="280">
        <f>'Summary (3)'!$Q87</f>
        <v>5</v>
      </c>
      <c r="AN73" s="280">
        <f>'Summary (3)'!$Q87</f>
        <v>5</v>
      </c>
      <c r="AO73" s="280">
        <f>'Summary (3)'!$Q87</f>
        <v>5</v>
      </c>
      <c r="AP73" s="457">
        <f>'Summary (3)'!$Q87</f>
        <v>5</v>
      </c>
      <c r="AQ73" s="281">
        <f>'Summary (3)'!$Q87</f>
        <v>5</v>
      </c>
      <c r="AR73" s="279">
        <f>'Summary (3)'!$T87</f>
        <v>6</v>
      </c>
      <c r="AS73" s="280">
        <f>'Summary (3)'!$T87</f>
        <v>6</v>
      </c>
      <c r="AT73" s="280">
        <f>'Summary (3)'!$T87</f>
        <v>6</v>
      </c>
      <c r="AU73" s="280">
        <f>'Summary (3)'!$T87</f>
        <v>6</v>
      </c>
      <c r="AV73" s="280">
        <f>'Summary (3)'!$T87</f>
        <v>6</v>
      </c>
      <c r="AW73" s="457">
        <f>'Summary (3)'!$T87</f>
        <v>6</v>
      </c>
      <c r="AX73" s="281">
        <f>'Summary (3)'!$T87</f>
        <v>6</v>
      </c>
      <c r="AY73" s="279">
        <f>'Summary (3)'!$W87</f>
        <v>7</v>
      </c>
      <c r="AZ73" s="280">
        <f>'Summary (3)'!$W87</f>
        <v>7</v>
      </c>
      <c r="BA73" s="280">
        <f>'Summary (3)'!$W87</f>
        <v>7</v>
      </c>
      <c r="BB73" s="280">
        <f>'Summary (3)'!$W87</f>
        <v>7</v>
      </c>
      <c r="BC73" s="280">
        <f>'Summary (3)'!$W87</f>
        <v>7</v>
      </c>
      <c r="BD73" s="457">
        <f>'Summary (3)'!$W87</f>
        <v>7</v>
      </c>
      <c r="BE73" s="281">
        <f>'Summary (3)'!$W87</f>
        <v>7</v>
      </c>
      <c r="BF73" s="279">
        <f>'Summary (3)'!$Z87</f>
        <v>8</v>
      </c>
      <c r="BG73" s="280">
        <f>'Summary (3)'!$Z87</f>
        <v>8</v>
      </c>
      <c r="BH73" s="280">
        <f>'Summary (3)'!$Z87</f>
        <v>8</v>
      </c>
      <c r="BI73" s="280">
        <f>'Summary (3)'!$Z87</f>
        <v>8</v>
      </c>
      <c r="BJ73" s="280">
        <f>'Summary (3)'!$Z87</f>
        <v>8</v>
      </c>
      <c r="BK73" s="457">
        <f>'Summary (3)'!$Z87</f>
        <v>8</v>
      </c>
      <c r="BL73" s="281">
        <f>'Summary (3)'!$Z87</f>
        <v>8</v>
      </c>
      <c r="BM73" s="279">
        <f>'Summary (3)'!$AC87</f>
        <v>9</v>
      </c>
      <c r="BN73" s="280">
        <f>'Summary (3)'!$AC87</f>
        <v>9</v>
      </c>
      <c r="BO73" s="280">
        <f>'Summary (3)'!$AC87</f>
        <v>9</v>
      </c>
      <c r="BP73" s="280">
        <f>'Summary (3)'!$AC87</f>
        <v>9</v>
      </c>
      <c r="BQ73" s="280">
        <f>'Summary (3)'!$AC87</f>
        <v>9</v>
      </c>
      <c r="BR73" s="457">
        <f>'Summary (3)'!$AC87</f>
        <v>9</v>
      </c>
      <c r="BS73" s="281">
        <f>'Summary (3)'!$AC87</f>
        <v>9</v>
      </c>
      <c r="BT73" s="279">
        <f>'Summary (3)'!$AF87</f>
        <v>10</v>
      </c>
      <c r="BU73" s="280">
        <f>'Summary (3)'!$AF87</f>
        <v>10</v>
      </c>
      <c r="BV73" s="280">
        <f>'Summary (3)'!$AF87</f>
        <v>10</v>
      </c>
      <c r="BW73" s="280">
        <f>'Summary (3)'!$AF87</f>
        <v>10</v>
      </c>
      <c r="BX73" s="280">
        <f>'Summary (3)'!$AF87</f>
        <v>10</v>
      </c>
      <c r="BY73" s="457">
        <f>'Summary (3)'!$AF87</f>
        <v>10</v>
      </c>
      <c r="BZ73" s="281">
        <f>'Summary (3)'!$AF87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212</v>
      </c>
      <c r="B74" s="720"/>
      <c r="C74" s="720"/>
      <c r="D74" s="720"/>
      <c r="E74" s="720"/>
      <c r="F74" s="720"/>
      <c r="G74" s="720"/>
      <c r="H74" s="720"/>
      <c r="I74" s="282">
        <f>'Summary (3)'!$E88</f>
        <v>45323</v>
      </c>
      <c r="J74" s="109">
        <f>'Summary (3)'!$E88</f>
        <v>45323</v>
      </c>
      <c r="K74" s="109">
        <f>'Summary (3)'!$E88</f>
        <v>45323</v>
      </c>
      <c r="L74" s="109">
        <f>'Summary (3)'!$E88</f>
        <v>45323</v>
      </c>
      <c r="M74" s="109">
        <f>'Summary (3)'!$E88</f>
        <v>45323</v>
      </c>
      <c r="N74" s="458">
        <f>'Summary (3)'!$E88</f>
        <v>45323</v>
      </c>
      <c r="O74" s="283">
        <f>'Summary (3)'!$E88</f>
        <v>45323</v>
      </c>
      <c r="P74" s="282">
        <f>'Summary (3)'!$H88</f>
        <v>45689</v>
      </c>
      <c r="Q74" s="109">
        <f>'Summary (3)'!$H88</f>
        <v>45689</v>
      </c>
      <c r="R74" s="109">
        <f>'Summary (3)'!$H88</f>
        <v>45689</v>
      </c>
      <c r="S74" s="109">
        <f>'Summary (3)'!$H88</f>
        <v>45689</v>
      </c>
      <c r="T74" s="109">
        <f>'Summary (3)'!$H88</f>
        <v>45689</v>
      </c>
      <c r="U74" s="458">
        <f>'Summary (3)'!$H88</f>
        <v>45689</v>
      </c>
      <c r="V74" s="283">
        <f>'Summary (3)'!$H88</f>
        <v>45689</v>
      </c>
      <c r="W74" s="282">
        <f>'Summary (3)'!$K88</f>
        <v>46054</v>
      </c>
      <c r="X74" s="109">
        <f>'Summary (3)'!$K88</f>
        <v>46054</v>
      </c>
      <c r="Y74" s="109">
        <f>'Summary (3)'!$K88</f>
        <v>46054</v>
      </c>
      <c r="Z74" s="109">
        <f>'Summary (3)'!$K88</f>
        <v>46054</v>
      </c>
      <c r="AA74" s="109">
        <f>'Summary (3)'!$K88</f>
        <v>46054</v>
      </c>
      <c r="AB74" s="458">
        <f>'Summary (3)'!$K88</f>
        <v>46054</v>
      </c>
      <c r="AC74" s="283">
        <f>'Summary (3)'!$K88</f>
        <v>46054</v>
      </c>
      <c r="AD74" s="282">
        <f>'Summary (3)'!$N88</f>
        <v>46419</v>
      </c>
      <c r="AE74" s="109">
        <f>'Summary (3)'!$N88</f>
        <v>46419</v>
      </c>
      <c r="AF74" s="109">
        <f>'Summary (3)'!$N88</f>
        <v>46419</v>
      </c>
      <c r="AG74" s="109">
        <f>'Summary (3)'!$N88</f>
        <v>46419</v>
      </c>
      <c r="AH74" s="109">
        <f>'Summary (3)'!$N88</f>
        <v>46419</v>
      </c>
      <c r="AI74" s="458">
        <f>'Summary (3)'!$N88</f>
        <v>46419</v>
      </c>
      <c r="AJ74" s="283">
        <f>'Summary (3)'!$N88</f>
        <v>46419</v>
      </c>
      <c r="AK74" s="282">
        <f>'Summary (3)'!$Q88</f>
        <v>46784</v>
      </c>
      <c r="AL74" s="109">
        <f>'Summary (3)'!$Q88</f>
        <v>46784</v>
      </c>
      <c r="AM74" s="109">
        <f>'Summary (3)'!$Q88</f>
        <v>46784</v>
      </c>
      <c r="AN74" s="109">
        <f>'Summary (3)'!$Q88</f>
        <v>46784</v>
      </c>
      <c r="AO74" s="109">
        <f>'Summary (3)'!$Q88</f>
        <v>46784</v>
      </c>
      <c r="AP74" s="458">
        <f>'Summary (3)'!$Q88</f>
        <v>46784</v>
      </c>
      <c r="AQ74" s="283">
        <f>'Summary (3)'!$Q88</f>
        <v>46784</v>
      </c>
      <c r="AR74" s="282">
        <f>'Summary (3)'!$T88</f>
        <v>47150</v>
      </c>
      <c r="AS74" s="109">
        <f>'Summary (3)'!$T88</f>
        <v>47150</v>
      </c>
      <c r="AT74" s="109">
        <f>'Summary (3)'!$T88</f>
        <v>47150</v>
      </c>
      <c r="AU74" s="109">
        <f>'Summary (3)'!$T88</f>
        <v>47150</v>
      </c>
      <c r="AV74" s="109">
        <f>'Summary (3)'!$T88</f>
        <v>47150</v>
      </c>
      <c r="AW74" s="458">
        <f>'Summary (3)'!$T88</f>
        <v>47150</v>
      </c>
      <c r="AX74" s="283">
        <f>'Summary (3)'!$T88</f>
        <v>47150</v>
      </c>
      <c r="AY74" s="282">
        <f>'Summary (3)'!$W88</f>
        <v>47515</v>
      </c>
      <c r="AZ74" s="109">
        <f>'Summary (3)'!$W88</f>
        <v>47515</v>
      </c>
      <c r="BA74" s="109">
        <f>'Summary (3)'!$W88</f>
        <v>47515</v>
      </c>
      <c r="BB74" s="109">
        <f>'Summary (3)'!$W88</f>
        <v>47515</v>
      </c>
      <c r="BC74" s="109">
        <f>'Summary (3)'!$W88</f>
        <v>47515</v>
      </c>
      <c r="BD74" s="458">
        <f>'Summary (3)'!$W88</f>
        <v>47515</v>
      </c>
      <c r="BE74" s="283">
        <f>'Summary (3)'!$W88</f>
        <v>47515</v>
      </c>
      <c r="BF74" s="282">
        <f>'Summary (3)'!$Z88</f>
        <v>47880</v>
      </c>
      <c r="BG74" s="109">
        <f>'Summary (3)'!$Z88</f>
        <v>47880</v>
      </c>
      <c r="BH74" s="109">
        <f>'Summary (3)'!$Z88</f>
        <v>47880</v>
      </c>
      <c r="BI74" s="109">
        <f>'Summary (3)'!$Z88</f>
        <v>47880</v>
      </c>
      <c r="BJ74" s="109">
        <f>'Summary (3)'!$Z88</f>
        <v>47880</v>
      </c>
      <c r="BK74" s="458">
        <f>'Summary (3)'!$Z88</f>
        <v>47880</v>
      </c>
      <c r="BL74" s="283">
        <f>'Summary (3)'!$Z88</f>
        <v>47880</v>
      </c>
      <c r="BM74" s="282">
        <f>'Summary (3)'!$AC88</f>
        <v>48245</v>
      </c>
      <c r="BN74" s="109">
        <f>'Summary (3)'!$AC88</f>
        <v>48245</v>
      </c>
      <c r="BO74" s="109">
        <f>'Summary (3)'!$AC88</f>
        <v>48245</v>
      </c>
      <c r="BP74" s="109">
        <f>'Summary (3)'!$AC88</f>
        <v>48245</v>
      </c>
      <c r="BQ74" s="109">
        <f>'Summary (3)'!$AC88</f>
        <v>48245</v>
      </c>
      <c r="BR74" s="458">
        <f>'Summary (3)'!$AC88</f>
        <v>48245</v>
      </c>
      <c r="BS74" s="283">
        <f>'Summary (3)'!$AC88</f>
        <v>48245</v>
      </c>
      <c r="BT74" s="282">
        <f>'Summary (3)'!$AF88</f>
        <v>48611</v>
      </c>
      <c r="BU74" s="109">
        <f>'Summary (3)'!$AF88</f>
        <v>48611</v>
      </c>
      <c r="BV74" s="109">
        <f>'Summary (3)'!$AF88</f>
        <v>48611</v>
      </c>
      <c r="BW74" s="109">
        <f>'Summary (3)'!$AF88</f>
        <v>48611</v>
      </c>
      <c r="BX74" s="109">
        <f>'Summary (3)'!$AF88</f>
        <v>48611</v>
      </c>
      <c r="BY74" s="458">
        <f>'Summary (3)'!$AF88</f>
        <v>48611</v>
      </c>
      <c r="BZ74" s="283">
        <f>'Summary (3)'!$AF88</f>
        <v>48611</v>
      </c>
      <c r="CA74" s="109">
        <f>'Summary (3)'!AI88</f>
        <v>45323</v>
      </c>
      <c r="CB74" s="109">
        <f>'Summary (3)'!AJ88</f>
        <v>45323</v>
      </c>
      <c r="CC74" s="109">
        <f>'Summary (3)'!AK88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213</v>
      </c>
      <c r="B75" s="720"/>
      <c r="C75" s="720"/>
      <c r="D75" s="720"/>
      <c r="E75" s="720"/>
      <c r="F75" s="720"/>
      <c r="G75" s="720"/>
      <c r="H75" s="720"/>
      <c r="I75" s="282">
        <f>'Summary (3)'!$E89</f>
        <v>45688</v>
      </c>
      <c r="J75" s="109">
        <f>'Summary (3)'!$E89</f>
        <v>45688</v>
      </c>
      <c r="K75" s="109">
        <f>'Summary (3)'!$E89</f>
        <v>45688</v>
      </c>
      <c r="L75" s="109">
        <f>'Summary (3)'!$E89</f>
        <v>45688</v>
      </c>
      <c r="M75" s="109">
        <f>'Summary (3)'!$E89</f>
        <v>45688</v>
      </c>
      <c r="N75" s="458">
        <f>'Summary (3)'!$E89</f>
        <v>45688</v>
      </c>
      <c r="O75" s="283">
        <f>'Summary (3)'!$E89</f>
        <v>45688</v>
      </c>
      <c r="P75" s="282">
        <f>'Summary (3)'!$H89</f>
        <v>46053</v>
      </c>
      <c r="Q75" s="109">
        <f>'Summary (3)'!$H89</f>
        <v>46053</v>
      </c>
      <c r="R75" s="109">
        <f>'Summary (3)'!$H89</f>
        <v>46053</v>
      </c>
      <c r="S75" s="109">
        <f>'Summary (3)'!$H89</f>
        <v>46053</v>
      </c>
      <c r="T75" s="109">
        <f>'Summary (3)'!$H89</f>
        <v>46053</v>
      </c>
      <c r="U75" s="458">
        <f>'Summary (3)'!$H89</f>
        <v>46053</v>
      </c>
      <c r="V75" s="283">
        <f>'Summary (3)'!$H89</f>
        <v>46053</v>
      </c>
      <c r="W75" s="282">
        <f>'Summary (3)'!$K89</f>
        <v>46418</v>
      </c>
      <c r="X75" s="109">
        <f>'Summary (3)'!$K89</f>
        <v>46418</v>
      </c>
      <c r="Y75" s="109">
        <f>'Summary (3)'!$K89</f>
        <v>46418</v>
      </c>
      <c r="Z75" s="109">
        <f>'Summary (3)'!$K89</f>
        <v>46418</v>
      </c>
      <c r="AA75" s="109">
        <f>'Summary (3)'!$K89</f>
        <v>46418</v>
      </c>
      <c r="AB75" s="458">
        <f>'Summary (3)'!$K89</f>
        <v>46418</v>
      </c>
      <c r="AC75" s="283">
        <f>'Summary (3)'!$K89</f>
        <v>46418</v>
      </c>
      <c r="AD75" s="282">
        <f>'Summary (3)'!$N89</f>
        <v>46783</v>
      </c>
      <c r="AE75" s="109">
        <f>'Summary (3)'!$N89</f>
        <v>46783</v>
      </c>
      <c r="AF75" s="109">
        <f>'Summary (3)'!$N89</f>
        <v>46783</v>
      </c>
      <c r="AG75" s="109">
        <f>'Summary (3)'!$N89</f>
        <v>46783</v>
      </c>
      <c r="AH75" s="109">
        <f>'Summary (3)'!$N89</f>
        <v>46783</v>
      </c>
      <c r="AI75" s="458">
        <f>'Summary (3)'!$N89</f>
        <v>46783</v>
      </c>
      <c r="AJ75" s="283">
        <f>'Summary (3)'!$N89</f>
        <v>46783</v>
      </c>
      <c r="AK75" s="282">
        <f>'Summary (3)'!$Q89</f>
        <v>47149</v>
      </c>
      <c r="AL75" s="109">
        <f>'Summary (3)'!$Q89</f>
        <v>47149</v>
      </c>
      <c r="AM75" s="109">
        <f>'Summary (3)'!$Q89</f>
        <v>47149</v>
      </c>
      <c r="AN75" s="109">
        <f>'Summary (3)'!$Q89</f>
        <v>47149</v>
      </c>
      <c r="AO75" s="109">
        <f>'Summary (3)'!$Q89</f>
        <v>47149</v>
      </c>
      <c r="AP75" s="458">
        <f>'Summary (3)'!$Q89</f>
        <v>47149</v>
      </c>
      <c r="AQ75" s="283">
        <f>'Summary (3)'!$Q89</f>
        <v>47149</v>
      </c>
      <c r="AR75" s="282">
        <f>'Summary (3)'!$T89</f>
        <v>47514</v>
      </c>
      <c r="AS75" s="109">
        <f>'Summary (3)'!$T89</f>
        <v>47514</v>
      </c>
      <c r="AT75" s="109">
        <f>'Summary (3)'!$T89</f>
        <v>47514</v>
      </c>
      <c r="AU75" s="109">
        <f>'Summary (3)'!$T89</f>
        <v>47514</v>
      </c>
      <c r="AV75" s="109">
        <f>'Summary (3)'!$T89</f>
        <v>47514</v>
      </c>
      <c r="AW75" s="458">
        <f>'Summary (3)'!$T89</f>
        <v>47514</v>
      </c>
      <c r="AX75" s="283">
        <f>'Summary (3)'!$T89</f>
        <v>47514</v>
      </c>
      <c r="AY75" s="282">
        <f>'Summary (3)'!$W89</f>
        <v>47879</v>
      </c>
      <c r="AZ75" s="109">
        <f>'Summary (3)'!$W89</f>
        <v>47879</v>
      </c>
      <c r="BA75" s="109">
        <f>'Summary (3)'!$W89</f>
        <v>47879</v>
      </c>
      <c r="BB75" s="109">
        <f>'Summary (3)'!$W89</f>
        <v>47879</v>
      </c>
      <c r="BC75" s="109">
        <f>'Summary (3)'!$W89</f>
        <v>47879</v>
      </c>
      <c r="BD75" s="458">
        <f>'Summary (3)'!$W89</f>
        <v>47879</v>
      </c>
      <c r="BE75" s="283">
        <f>'Summary (3)'!$W89</f>
        <v>47879</v>
      </c>
      <c r="BF75" s="282">
        <f>'Summary (3)'!$Z89</f>
        <v>48244</v>
      </c>
      <c r="BG75" s="109">
        <f>'Summary (3)'!$Z89</f>
        <v>48244</v>
      </c>
      <c r="BH75" s="109">
        <f>'Summary (3)'!$Z89</f>
        <v>48244</v>
      </c>
      <c r="BI75" s="109">
        <f>'Summary (3)'!$Z89</f>
        <v>48244</v>
      </c>
      <c r="BJ75" s="109">
        <f>'Summary (3)'!$Z89</f>
        <v>48244</v>
      </c>
      <c r="BK75" s="458">
        <f>'Summary (3)'!$Z89</f>
        <v>48244</v>
      </c>
      <c r="BL75" s="283">
        <f>'Summary (3)'!$Z89</f>
        <v>48244</v>
      </c>
      <c r="BM75" s="282">
        <f>'Summary (3)'!$AC89</f>
        <v>48610</v>
      </c>
      <c r="BN75" s="109">
        <f>'Summary (3)'!$AC89</f>
        <v>48610</v>
      </c>
      <c r="BO75" s="109">
        <f>'Summary (3)'!$AC89</f>
        <v>48610</v>
      </c>
      <c r="BP75" s="109">
        <f>'Summary (3)'!$AC89</f>
        <v>48610</v>
      </c>
      <c r="BQ75" s="109">
        <f>'Summary (3)'!$AC89</f>
        <v>48610</v>
      </c>
      <c r="BR75" s="458">
        <f>'Summary (3)'!$AC89</f>
        <v>48610</v>
      </c>
      <c r="BS75" s="283">
        <f>'Summary (3)'!$AC89</f>
        <v>48610</v>
      </c>
      <c r="BT75" s="282">
        <f>'Summary (3)'!$AF89</f>
        <v>48975</v>
      </c>
      <c r="BU75" s="109">
        <f>'Summary (3)'!$AF89</f>
        <v>48975</v>
      </c>
      <c r="BV75" s="109">
        <f>'Summary (3)'!$AF89</f>
        <v>48975</v>
      </c>
      <c r="BW75" s="109">
        <f>'Summary (3)'!$AF89</f>
        <v>48975</v>
      </c>
      <c r="BX75" s="109">
        <f>'Summary (3)'!$AF89</f>
        <v>48975</v>
      </c>
      <c r="BY75" s="458">
        <f>'Summary (3)'!$AF89</f>
        <v>48975</v>
      </c>
      <c r="BZ75" s="283">
        <f>'Summary (3)'!$AF89</f>
        <v>48975</v>
      </c>
      <c r="CA75" s="109">
        <f>'Summary (3)'!AI89</f>
        <v>45688</v>
      </c>
      <c r="CB75" s="109">
        <f>'Summary (3)'!AJ89</f>
        <v>45688</v>
      </c>
      <c r="CC75" s="109">
        <f>'Summary (3)'!AK89</f>
        <v>45688</v>
      </c>
    </row>
    <row r="76" spans="1:118" s="103" customFormat="1">
      <c r="A76" s="719" t="s">
        <v>204</v>
      </c>
      <c r="B76" s="719"/>
      <c r="C76" s="719"/>
      <c r="D76" s="719"/>
      <c r="E76" s="719"/>
      <c r="F76" s="719"/>
      <c r="G76" s="719"/>
      <c r="H76" s="719"/>
      <c r="I76" s="282">
        <f>'Summary (3)'!$E90</f>
        <v>0</v>
      </c>
      <c r="J76" s="109">
        <f>'Summary (3)'!$E90</f>
        <v>0</v>
      </c>
      <c r="K76" s="109">
        <f>'Summary (3)'!$E90</f>
        <v>0</v>
      </c>
      <c r="L76" s="109">
        <f>'Summary (3)'!$E90</f>
        <v>0</v>
      </c>
      <c r="M76" s="109">
        <f>'Summary (3)'!$E90</f>
        <v>0</v>
      </c>
      <c r="N76" s="458">
        <f>'Summary (3)'!$E90</f>
        <v>0</v>
      </c>
      <c r="O76" s="283">
        <f>'Summary (3)'!$E90</f>
        <v>0</v>
      </c>
      <c r="P76" s="282">
        <f>'Summary (3)'!$H90</f>
        <v>0</v>
      </c>
      <c r="Q76" s="109">
        <f>'Summary (3)'!$H90</f>
        <v>0</v>
      </c>
      <c r="R76" s="109">
        <f>'Summary (3)'!$H90</f>
        <v>0</v>
      </c>
      <c r="S76" s="109">
        <f>'Summary (3)'!$H90</f>
        <v>0</v>
      </c>
      <c r="T76" s="109">
        <f>'Summary (3)'!$H90</f>
        <v>0</v>
      </c>
      <c r="U76" s="458">
        <f>'Summary (3)'!$H90</f>
        <v>0</v>
      </c>
      <c r="V76" s="283">
        <f>'Summary (3)'!$H90</f>
        <v>0</v>
      </c>
      <c r="W76" s="282">
        <f>'Summary (3)'!$K90</f>
        <v>0</v>
      </c>
      <c r="X76" s="109">
        <f>'Summary (3)'!$K90</f>
        <v>0</v>
      </c>
      <c r="Y76" s="109">
        <f>'Summary (3)'!$K90</f>
        <v>0</v>
      </c>
      <c r="Z76" s="109">
        <f>'Summary (3)'!$K90</f>
        <v>0</v>
      </c>
      <c r="AA76" s="109">
        <f>'Summary (3)'!$K90</f>
        <v>0</v>
      </c>
      <c r="AB76" s="458">
        <f>'Summary (3)'!$K90</f>
        <v>0</v>
      </c>
      <c r="AC76" s="283">
        <f>'Summary (3)'!$K90</f>
        <v>0</v>
      </c>
      <c r="AD76" s="282">
        <f>'Summary (3)'!$N90</f>
        <v>0</v>
      </c>
      <c r="AE76" s="109">
        <f>'Summary (3)'!$N90</f>
        <v>0</v>
      </c>
      <c r="AF76" s="109">
        <f>'Summary (3)'!$N90</f>
        <v>0</v>
      </c>
      <c r="AG76" s="109">
        <f>'Summary (3)'!$N90</f>
        <v>0</v>
      </c>
      <c r="AH76" s="109">
        <f>'Summary (3)'!$N90</f>
        <v>0</v>
      </c>
      <c r="AI76" s="458">
        <f>'Summary (3)'!$N90</f>
        <v>0</v>
      </c>
      <c r="AJ76" s="283">
        <f>'Summary (3)'!$N90</f>
        <v>0</v>
      </c>
      <c r="AK76" s="282">
        <f>'Summary (3)'!$Q90</f>
        <v>0</v>
      </c>
      <c r="AL76" s="109">
        <f>'Summary (3)'!$Q90</f>
        <v>0</v>
      </c>
      <c r="AM76" s="109">
        <f>'Summary (3)'!$Q90</f>
        <v>0</v>
      </c>
      <c r="AN76" s="109">
        <f>'Summary (3)'!$Q90</f>
        <v>0</v>
      </c>
      <c r="AO76" s="109">
        <f>'Summary (3)'!$Q90</f>
        <v>0</v>
      </c>
      <c r="AP76" s="458">
        <f>'Summary (3)'!$Q90</f>
        <v>0</v>
      </c>
      <c r="AQ76" s="283">
        <f>'Summary (3)'!$Q90</f>
        <v>0</v>
      </c>
      <c r="AR76" s="282">
        <f>'Summary (3)'!$T90</f>
        <v>0</v>
      </c>
      <c r="AS76" s="109">
        <f>'Summary (3)'!$T90</f>
        <v>0</v>
      </c>
      <c r="AT76" s="109">
        <f>'Summary (3)'!$T90</f>
        <v>0</v>
      </c>
      <c r="AU76" s="109">
        <f>'Summary (3)'!$T90</f>
        <v>0</v>
      </c>
      <c r="AV76" s="109">
        <f>'Summary (3)'!$T90</f>
        <v>0</v>
      </c>
      <c r="AW76" s="458">
        <f>'Summary (3)'!$T90</f>
        <v>0</v>
      </c>
      <c r="AX76" s="283">
        <f>'Summary (3)'!$T90</f>
        <v>0</v>
      </c>
      <c r="AY76" s="282">
        <f>'Summary (3)'!$W90</f>
        <v>0</v>
      </c>
      <c r="AZ76" s="109">
        <f>'Summary (3)'!$W90</f>
        <v>0</v>
      </c>
      <c r="BA76" s="109">
        <f>'Summary (3)'!$W90</f>
        <v>0</v>
      </c>
      <c r="BB76" s="109">
        <f>'Summary (3)'!$W90</f>
        <v>0</v>
      </c>
      <c r="BC76" s="109">
        <f>'Summary (3)'!$W90</f>
        <v>0</v>
      </c>
      <c r="BD76" s="458">
        <f>'Summary (3)'!$W90</f>
        <v>0</v>
      </c>
      <c r="BE76" s="283">
        <f>'Summary (3)'!$W90</f>
        <v>0</v>
      </c>
      <c r="BF76" s="282">
        <f>'Summary (3)'!$Z90</f>
        <v>0</v>
      </c>
      <c r="BG76" s="109">
        <f>'Summary (3)'!$Z90</f>
        <v>0</v>
      </c>
      <c r="BH76" s="109">
        <f>'Summary (3)'!$Z90</f>
        <v>0</v>
      </c>
      <c r="BI76" s="109">
        <f>'Summary (3)'!$Z90</f>
        <v>0</v>
      </c>
      <c r="BJ76" s="109">
        <f>'Summary (3)'!$Z90</f>
        <v>0</v>
      </c>
      <c r="BK76" s="458">
        <f>'Summary (3)'!$Z90</f>
        <v>0</v>
      </c>
      <c r="BL76" s="283">
        <f>'Summary (3)'!$Z90</f>
        <v>0</v>
      </c>
      <c r="BM76" s="282">
        <f>'Summary (3)'!$AC90</f>
        <v>0</v>
      </c>
      <c r="BN76" s="109">
        <f>'Summary (3)'!$AC90</f>
        <v>0</v>
      </c>
      <c r="BO76" s="109">
        <f>'Summary (3)'!$AC90</f>
        <v>0</v>
      </c>
      <c r="BP76" s="109">
        <f>'Summary (3)'!$AC90</f>
        <v>0</v>
      </c>
      <c r="BQ76" s="109">
        <f>'Summary (3)'!$AC90</f>
        <v>0</v>
      </c>
      <c r="BR76" s="458">
        <f>'Summary (3)'!$AC90</f>
        <v>0</v>
      </c>
      <c r="BS76" s="283">
        <f>'Summary (3)'!$AC90</f>
        <v>0</v>
      </c>
      <c r="BT76" s="282">
        <f>'Summary (3)'!$AF90</f>
        <v>0</v>
      </c>
      <c r="BU76" s="109">
        <f>'Summary (3)'!$AF90</f>
        <v>0</v>
      </c>
      <c r="BV76" s="109">
        <f>'Summary (3)'!$AF90</f>
        <v>0</v>
      </c>
      <c r="BW76" s="109">
        <f>'Summary (3)'!$AF90</f>
        <v>0</v>
      </c>
      <c r="BX76" s="109">
        <f>'Summary (3)'!$AF90</f>
        <v>0</v>
      </c>
      <c r="BY76" s="458">
        <f>'Summary (3)'!$AF90</f>
        <v>0</v>
      </c>
      <c r="BZ76" s="283">
        <f>'Summary (3)'!$AF90</f>
        <v>0</v>
      </c>
      <c r="CA76" s="109">
        <f>'Summary (3)'!AI90</f>
        <v>0</v>
      </c>
      <c r="CB76" s="109">
        <f>'Summary (3)'!AJ90</f>
        <v>0</v>
      </c>
      <c r="CC76" s="109">
        <f>'Summary (3)'!AK90</f>
        <v>0</v>
      </c>
    </row>
    <row r="77" spans="1:118" s="103" customFormat="1" ht="16.5" thickBot="1">
      <c r="A77" s="721" t="s">
        <v>214</v>
      </c>
      <c r="B77" s="721"/>
      <c r="C77" s="721"/>
      <c r="D77" s="721"/>
      <c r="E77" s="721"/>
      <c r="F77" s="721"/>
      <c r="G77" s="721"/>
      <c r="H77" s="721"/>
      <c r="I77" s="284">
        <f>'Summary (3)'!$E91</f>
        <v>0</v>
      </c>
      <c r="J77" s="285">
        <f>'Summary (3)'!$E91</f>
        <v>0</v>
      </c>
      <c r="K77" s="285">
        <f>'Summary (3)'!$E91</f>
        <v>0</v>
      </c>
      <c r="L77" s="285">
        <f>'Summary (3)'!$E91</f>
        <v>0</v>
      </c>
      <c r="M77" s="285">
        <f>'Summary (3)'!$E91</f>
        <v>0</v>
      </c>
      <c r="N77" s="459">
        <f>'Summary (3)'!$E91</f>
        <v>0</v>
      </c>
      <c r="O77" s="286">
        <f>'Summary (3)'!$E91</f>
        <v>0</v>
      </c>
      <c r="P77" s="284">
        <f>'Summary (3)'!$H91</f>
        <v>0</v>
      </c>
      <c r="Q77" s="285">
        <f>'Summary (3)'!$H91</f>
        <v>0</v>
      </c>
      <c r="R77" s="285">
        <f>'Summary (3)'!$H91</f>
        <v>0</v>
      </c>
      <c r="S77" s="285">
        <f>'Summary (3)'!$H91</f>
        <v>0</v>
      </c>
      <c r="T77" s="285">
        <f>'Summary (3)'!$H91</f>
        <v>0</v>
      </c>
      <c r="U77" s="459">
        <f>'Summary (3)'!$H91</f>
        <v>0</v>
      </c>
      <c r="V77" s="286">
        <f>'Summary (3)'!$H91</f>
        <v>0</v>
      </c>
      <c r="W77" s="284">
        <f>'Summary (3)'!$K91</f>
        <v>0</v>
      </c>
      <c r="X77" s="285">
        <f>'Summary (3)'!$K91</f>
        <v>0</v>
      </c>
      <c r="Y77" s="285">
        <f>'Summary (3)'!$K91</f>
        <v>0</v>
      </c>
      <c r="Z77" s="285">
        <f>'Summary (3)'!$K91</f>
        <v>0</v>
      </c>
      <c r="AA77" s="285">
        <f>'Summary (3)'!$K91</f>
        <v>0</v>
      </c>
      <c r="AB77" s="459">
        <f>'Summary (3)'!$K91</f>
        <v>0</v>
      </c>
      <c r="AC77" s="286">
        <f>'Summary (3)'!$K91</f>
        <v>0</v>
      </c>
      <c r="AD77" s="284">
        <f>'Summary (3)'!$N91</f>
        <v>0</v>
      </c>
      <c r="AE77" s="285">
        <f>'Summary (3)'!$N91</f>
        <v>0</v>
      </c>
      <c r="AF77" s="285">
        <f>'Summary (3)'!$N91</f>
        <v>0</v>
      </c>
      <c r="AG77" s="285">
        <f>'Summary (3)'!$N91</f>
        <v>0</v>
      </c>
      <c r="AH77" s="285">
        <f>'Summary (3)'!$N91</f>
        <v>0</v>
      </c>
      <c r="AI77" s="459">
        <f>'Summary (3)'!$N91</f>
        <v>0</v>
      </c>
      <c r="AJ77" s="286">
        <f>'Summary (3)'!$N91</f>
        <v>0</v>
      </c>
      <c r="AK77" s="284">
        <f>'Summary (3)'!$Q91</f>
        <v>0</v>
      </c>
      <c r="AL77" s="285">
        <f>'Summary (3)'!$Q91</f>
        <v>0</v>
      </c>
      <c r="AM77" s="285">
        <f>'Summary (3)'!$Q91</f>
        <v>0</v>
      </c>
      <c r="AN77" s="285">
        <f>'Summary (3)'!$Q91</f>
        <v>0</v>
      </c>
      <c r="AO77" s="285">
        <f>'Summary (3)'!$Q91</f>
        <v>0</v>
      </c>
      <c r="AP77" s="459">
        <f>'Summary (3)'!$Q91</f>
        <v>0</v>
      </c>
      <c r="AQ77" s="286">
        <f>'Summary (3)'!$Q91</f>
        <v>0</v>
      </c>
      <c r="AR77" s="284">
        <f>'Summary (3)'!$T91</f>
        <v>0</v>
      </c>
      <c r="AS77" s="285">
        <f>'Summary (3)'!$T91</f>
        <v>0</v>
      </c>
      <c r="AT77" s="285">
        <f>'Summary (3)'!$T91</f>
        <v>0</v>
      </c>
      <c r="AU77" s="285">
        <f>'Summary (3)'!$T91</f>
        <v>0</v>
      </c>
      <c r="AV77" s="285">
        <f>'Summary (3)'!$T91</f>
        <v>0</v>
      </c>
      <c r="AW77" s="459">
        <f>'Summary (3)'!$T91</f>
        <v>0</v>
      </c>
      <c r="AX77" s="286">
        <f>'Summary (3)'!$T91</f>
        <v>0</v>
      </c>
      <c r="AY77" s="284">
        <f>'Summary (3)'!$W91</f>
        <v>0</v>
      </c>
      <c r="AZ77" s="285">
        <f>'Summary (3)'!$W91</f>
        <v>0</v>
      </c>
      <c r="BA77" s="285">
        <f>'Summary (3)'!$W91</f>
        <v>0</v>
      </c>
      <c r="BB77" s="285">
        <f>'Summary (3)'!$W91</f>
        <v>0</v>
      </c>
      <c r="BC77" s="285">
        <f>'Summary (3)'!$W91</f>
        <v>0</v>
      </c>
      <c r="BD77" s="459">
        <f>'Summary (3)'!$W91</f>
        <v>0</v>
      </c>
      <c r="BE77" s="286">
        <f>'Summary (3)'!$W91</f>
        <v>0</v>
      </c>
      <c r="BF77" s="284">
        <f>'Summary (3)'!$Z91</f>
        <v>0</v>
      </c>
      <c r="BG77" s="285">
        <f>'Summary (3)'!$Z91</f>
        <v>0</v>
      </c>
      <c r="BH77" s="285">
        <f>'Summary (3)'!$Z91</f>
        <v>0</v>
      </c>
      <c r="BI77" s="285">
        <f>'Summary (3)'!$Z91</f>
        <v>0</v>
      </c>
      <c r="BJ77" s="285">
        <f>'Summary (3)'!$Z91</f>
        <v>0</v>
      </c>
      <c r="BK77" s="459">
        <f>'Summary (3)'!$Z91</f>
        <v>0</v>
      </c>
      <c r="BL77" s="286">
        <f>'Summary (3)'!$Z91</f>
        <v>0</v>
      </c>
      <c r="BM77" s="284">
        <f>'Summary (3)'!$AC91</f>
        <v>0</v>
      </c>
      <c r="BN77" s="285">
        <f>'Summary (3)'!$AC91</f>
        <v>0</v>
      </c>
      <c r="BO77" s="285">
        <f>'Summary (3)'!$AC91</f>
        <v>0</v>
      </c>
      <c r="BP77" s="285">
        <f>'Summary (3)'!$AC91</f>
        <v>0</v>
      </c>
      <c r="BQ77" s="285">
        <f>'Summary (3)'!$AC91</f>
        <v>0</v>
      </c>
      <c r="BR77" s="459">
        <f>'Summary (3)'!$AC91</f>
        <v>0</v>
      </c>
      <c r="BS77" s="286">
        <f>'Summary (3)'!$AC91</f>
        <v>0</v>
      </c>
      <c r="BT77" s="284">
        <f>'Summary (3)'!$AF91</f>
        <v>0</v>
      </c>
      <c r="BU77" s="285">
        <f>'Summary (3)'!$AF91</f>
        <v>0</v>
      </c>
      <c r="BV77" s="285">
        <f>'Summary (3)'!$AF91</f>
        <v>0</v>
      </c>
      <c r="BW77" s="285">
        <f>'Summary (3)'!$AF91</f>
        <v>0</v>
      </c>
      <c r="BX77" s="285">
        <f>'Summary (3)'!$AF91</f>
        <v>0</v>
      </c>
      <c r="BY77" s="459">
        <f>'Summary (3)'!$AF91</f>
        <v>0</v>
      </c>
      <c r="BZ77" s="286">
        <f>'Summary (3)'!$AF91</f>
        <v>0</v>
      </c>
      <c r="CA77" s="265"/>
      <c r="CB77" s="265"/>
      <c r="CC77" s="266"/>
    </row>
    <row r="78" spans="1:118" s="410" customFormat="1">
      <c r="A78" s="778" t="s">
        <v>358</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B3:H3"/>
    <mergeCell ref="B4:H4"/>
    <mergeCell ref="B5:H5"/>
    <mergeCell ref="B6:H6"/>
    <mergeCell ref="B7:H7"/>
    <mergeCell ref="I9:O9"/>
    <mergeCell ref="P9:V9"/>
    <mergeCell ref="W9:AC9"/>
    <mergeCell ref="AD9:AJ9"/>
    <mergeCell ref="AK9:AQ9"/>
    <mergeCell ref="BT6:BV6"/>
    <mergeCell ref="I8:O8"/>
    <mergeCell ref="P8:V8"/>
    <mergeCell ref="W8:AC8"/>
    <mergeCell ref="AD8:AJ8"/>
    <mergeCell ref="AK8:AQ8"/>
    <mergeCell ref="AR8:AX8"/>
    <mergeCell ref="AY8:BE8"/>
    <mergeCell ref="BF8:BL8"/>
    <mergeCell ref="BM8:BS8"/>
    <mergeCell ref="AR9:AX9"/>
    <mergeCell ref="AY9:BE9"/>
    <mergeCell ref="BF9:BL9"/>
    <mergeCell ref="BM9:BS9"/>
    <mergeCell ref="BT10:BU12"/>
    <mergeCell ref="BV10:BW12"/>
    <mergeCell ref="AT10:AU12"/>
    <mergeCell ref="AY10:AZ12"/>
    <mergeCell ref="BA10:BB12"/>
    <mergeCell ref="BF10:BG12"/>
    <mergeCell ref="BH10:BI12"/>
    <mergeCell ref="BM10:BN12"/>
    <mergeCell ref="CA9:CC9"/>
    <mergeCell ref="BT9:BZ9"/>
    <mergeCell ref="BO10:BP12"/>
    <mergeCell ref="Y10:Z12"/>
    <mergeCell ref="AD10:AE12"/>
    <mergeCell ref="AF10:AG12"/>
    <mergeCell ref="AK10:AL12"/>
    <mergeCell ref="AM10:AN12"/>
    <mergeCell ref="AR10:AS12"/>
    <mergeCell ref="I10:J12"/>
    <mergeCell ref="K10:L12"/>
    <mergeCell ref="P10:Q12"/>
    <mergeCell ref="R10:S12"/>
    <mergeCell ref="W10:X12"/>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A17:H17"/>
    <mergeCell ref="A18:H18"/>
    <mergeCell ref="A19:H19"/>
    <mergeCell ref="A20:H20"/>
    <mergeCell ref="A21:H21"/>
    <mergeCell ref="C8:H8"/>
    <mergeCell ref="A9:H13"/>
    <mergeCell ref="A14:H14"/>
    <mergeCell ref="A15:H15"/>
    <mergeCell ref="A16:H16"/>
    <mergeCell ref="A27:H27"/>
    <mergeCell ref="A28:H28"/>
    <mergeCell ref="A29:H29"/>
    <mergeCell ref="A30:H30"/>
    <mergeCell ref="A31:H31"/>
    <mergeCell ref="A22:H22"/>
    <mergeCell ref="A23:H23"/>
    <mergeCell ref="A24:H24"/>
    <mergeCell ref="A25:H25"/>
    <mergeCell ref="A26:H26"/>
    <mergeCell ref="A37:H37"/>
    <mergeCell ref="A38:H38"/>
    <mergeCell ref="A39:H39"/>
    <mergeCell ref="A40:H40"/>
    <mergeCell ref="A41:H41"/>
    <mergeCell ref="A32:H32"/>
    <mergeCell ref="A33:H33"/>
    <mergeCell ref="A34:H34"/>
    <mergeCell ref="A35:H35"/>
    <mergeCell ref="A36:H36"/>
    <mergeCell ref="A47:H47"/>
    <mergeCell ref="A48:H48"/>
    <mergeCell ref="A49:H49"/>
    <mergeCell ref="A50:H50"/>
    <mergeCell ref="A51:H51"/>
    <mergeCell ref="A42:H42"/>
    <mergeCell ref="A43:H43"/>
    <mergeCell ref="A44:H44"/>
    <mergeCell ref="A45:H45"/>
    <mergeCell ref="A46:H46"/>
    <mergeCell ref="A57:H57"/>
    <mergeCell ref="A58:H58"/>
    <mergeCell ref="A59:H59"/>
    <mergeCell ref="A60:H60"/>
    <mergeCell ref="A61:H61"/>
    <mergeCell ref="A52:H52"/>
    <mergeCell ref="A53:H53"/>
    <mergeCell ref="A54:H54"/>
    <mergeCell ref="A55:H55"/>
    <mergeCell ref="A56:H56"/>
  </mergeCells>
  <conditionalFormatting sqref="I14:I56 P14:P56 W14:W56 AD14:AD56 AK14:AK56 AR14:AR56 AY14:AY56 BF14:BF56 BM14:BM56 BT14:BT56">
    <cfRule type="expression" dxfId="295" priority="12">
      <formula>AND(I14&gt;0,I14&lt;I$78)</formula>
    </cfRule>
  </conditionalFormatting>
  <conditionalFormatting sqref="I14:K56 P14:R56 W14:Y56 AD14:AF56 AK14:AM56 AR14:AT56 AY14:BA56 BF14:BH56 BM14:BO56 BT14:BV56">
    <cfRule type="expression" dxfId="294" priority="9">
      <formula>$A14=""</formula>
    </cfRule>
    <cfRule type="containsBlanks" dxfId="293" priority="11">
      <formula>LEN(TRIM(I14))=0</formula>
    </cfRule>
  </conditionalFormatting>
  <conditionalFormatting sqref="I58:BW61">
    <cfRule type="expression" dxfId="291" priority="8">
      <formula>I$76&gt;I$75</formula>
    </cfRule>
  </conditionalFormatting>
  <conditionalFormatting sqref="I14:BZ56 I57 M57:P57 W57 AD57 AK57 AR57 AY57 BF57 BM57 BT57 T57:V61 AA57:AC61 AH57:AJ61 AO57:AQ61 AV57:AX61 BC57:BE61 BJ57:BL61 BQ57:BS61 BX57:BZ61">
    <cfRule type="expression" dxfId="290" priority="6">
      <formula>I$76&gt;I$75</formula>
    </cfRule>
  </conditionalFormatting>
  <conditionalFormatting sqref="M59 O59 T59 V59 AA59 AC59 AH59 AJ59 AO59 AQ59 AV59 AX59 BC59 BE59 BJ59 BL59 BQ59 BS59 BX59 BZ59">
    <cfRule type="containsBlanks" dxfId="289" priority="10">
      <formula>LEN(TRIM(M59))=0</formula>
    </cfRule>
  </conditionalFormatting>
  <conditionalFormatting sqref="BX60">
    <cfRule type="expression" dxfId="287" priority="4">
      <formula>BX$76&gt;BX$75</formula>
    </cfRule>
  </conditionalFormatting>
  <conditionalFormatting sqref="BZ60">
    <cfRule type="expression" dxfId="284"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6D0DBCF0-9994-463D-997D-FADD934DE782}">
            <xm:f>I$73&gt;'○ Summary (1)'!$D$6</xm:f>
            <x14:dxf>
              <fill>
                <patternFill>
                  <bgColor theme="0" tint="-0.499984740745262"/>
                </patternFill>
              </fill>
            </x14:dxf>
          </x14:cfRule>
          <xm:sqref>I58:BW61</xm:sqref>
        </x14:conditionalFormatting>
        <x14:conditionalFormatting xmlns:xm="http://schemas.microsoft.com/office/excel/2006/main">
          <x14:cfRule type="expression" priority="3" id="{BAA5E671-1C5E-4312-BA22-A5AB91AA5B06}">
            <xm:f>BX$73&gt;'○ Summary (1)'!$D$6</xm:f>
            <x14:dxf>
              <fill>
                <patternFill>
                  <bgColor theme="0" tint="-0.499984740745262"/>
                </patternFill>
              </fill>
            </x14:dxf>
          </x14:cfRule>
          <xm:sqref>BX60</xm:sqref>
        </x14:conditionalFormatting>
        <x14:conditionalFormatting xmlns:xm="http://schemas.microsoft.com/office/excel/2006/main">
          <x14:cfRule type="expression" priority="5" id="{59E74816-5A87-480B-9F50-0F2EE967E2FA}">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97C90AE3-0A07-4BB8-B259-83C8BC4989A0}">
            <xm:f>BZ$73&gt;'○ Summary (1)'!$D$6</xm:f>
            <x14:dxf>
              <fill>
                <patternFill>
                  <bgColor theme="0" tint="-0.499984740745262"/>
                </patternFill>
              </fill>
            </x14:dxf>
          </x14:cfRule>
          <xm:sqref>BZ60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L125"/>
  <sheetViews>
    <sheetView showGridLines="0" showZeros="0" zoomScaleNormal="100" workbookViewId="0">
      <pane xSplit="1" ySplit="13" topLeftCell="B78"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(3)'!A1</f>
        <v>DEPARTMENT OF HOMELESSNESS AND SUPPORTIVE HOUSING</v>
      </c>
      <c r="B1" s="98"/>
      <c r="C1" s="98"/>
      <c r="D1" s="98"/>
      <c r="E1" s="98"/>
      <c r="F1" s="98"/>
      <c r="AH1" s="651"/>
    </row>
    <row r="2" spans="1:34" ht="15.75">
      <c r="A2" s="106" t="s">
        <v>281</v>
      </c>
      <c r="B2" s="106"/>
      <c r="C2" s="106"/>
      <c r="D2" s="100"/>
      <c r="E2" s="98"/>
      <c r="F2" s="101"/>
    </row>
    <row r="3" spans="1:34" ht="15" customHeight="1">
      <c r="A3" s="112" t="s">
        <v>204</v>
      </c>
      <c r="B3" s="1248">
        <f>'Summary (3)'!B3</f>
        <v>0</v>
      </c>
      <c r="C3" s="1248"/>
      <c r="D3" s="1248"/>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(3)'!A7</f>
        <v>Provider Name</v>
      </c>
      <c r="B4" s="1249">
        <f>'Summary (3)'!B7</f>
        <v>0</v>
      </c>
      <c r="C4" s="1249"/>
      <c r="D4" s="1249"/>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(3)'!A8</f>
        <v>Program</v>
      </c>
      <c r="B5" s="1249" t="str">
        <f>'Summary (3)'!B8</f>
        <v>RFP #141 - Shelter Transportation</v>
      </c>
      <c r="C5" s="1249"/>
      <c r="D5" s="1249"/>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(3)'!A9</f>
        <v>F$P Contract ID#</v>
      </c>
      <c r="B6" s="1250">
        <f>'Summary (3)'!B9</f>
        <v>0</v>
      </c>
      <c r="C6" s="1250"/>
      <c r="D6" s="1250"/>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262</v>
      </c>
      <c r="B7" s="1320">
        <f>'Summary (3)'!B12</f>
        <v>0</v>
      </c>
      <c r="C7" s="1320"/>
      <c r="D7" s="1320"/>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(3)'!F17</f>
        <v xml:space="preserve"> </v>
      </c>
      <c r="D8" s="60"/>
      <c r="E8" s="60"/>
      <c r="F8" s="60" t="str">
        <f>'Summary (3)'!I17</f>
        <v xml:space="preserve"> </v>
      </c>
      <c r="G8" s="60"/>
      <c r="H8" s="60"/>
      <c r="I8" s="60" t="str">
        <f>'Summary (3)'!L17</f>
        <v xml:space="preserve"> </v>
      </c>
      <c r="J8" s="60"/>
      <c r="K8" s="60"/>
      <c r="L8" s="60" t="str">
        <f>'Summary (3)'!O17</f>
        <v xml:space="preserve"> </v>
      </c>
      <c r="M8" s="60"/>
      <c r="N8" s="60"/>
      <c r="O8" s="60" t="str">
        <f>'Summary (3)'!R17</f>
        <v xml:space="preserve"> </v>
      </c>
      <c r="P8" s="60"/>
      <c r="Q8" s="60"/>
      <c r="R8" s="60" t="str">
        <f>'Summary (3)'!U17</f>
        <v xml:space="preserve"> </v>
      </c>
      <c r="S8" s="60"/>
      <c r="T8" s="60"/>
      <c r="U8" s="60" t="str">
        <f>'Summary (3)'!X17</f>
        <v xml:space="preserve"> </v>
      </c>
      <c r="V8" s="60"/>
      <c r="W8" s="60"/>
      <c r="X8" s="60" t="str">
        <f>'Summary (3)'!AA17</f>
        <v xml:space="preserve"> </v>
      </c>
      <c r="Y8" s="60"/>
      <c r="Z8" s="60"/>
      <c r="AA8" s="60" t="str">
        <f>'Summary (3)'!AD17</f>
        <v xml:space="preserve"> </v>
      </c>
      <c r="AB8" s="60"/>
      <c r="AC8" s="60"/>
      <c r="AD8" s="60" t="str">
        <f>'Summary (3)'!AG17</f>
        <v xml:space="preserve"> </v>
      </c>
    </row>
    <row r="9" spans="1:34" ht="24.75" customHeight="1">
      <c r="B9" s="1218" t="str">
        <f>'Summary (3)'!E18</f>
        <v>Year 1</v>
      </c>
      <c r="C9" s="1219"/>
      <c r="D9" s="1220"/>
      <c r="E9" s="1221" t="str">
        <f>'Summary (3)'!H18</f>
        <v>Year 2</v>
      </c>
      <c r="F9" s="1222"/>
      <c r="G9" s="1223"/>
      <c r="H9" s="1224" t="str">
        <f>'Summary (3)'!K18</f>
        <v>Year 3</v>
      </c>
      <c r="I9" s="1225"/>
      <c r="J9" s="1226"/>
      <c r="K9" s="1227" t="str">
        <f>'Summary (3)'!N18</f>
        <v>Year 4</v>
      </c>
      <c r="L9" s="1228"/>
      <c r="M9" s="1229"/>
      <c r="N9" s="1230" t="str">
        <f>'Summary (3)'!Q18</f>
        <v>Year 5</v>
      </c>
      <c r="O9" s="1231"/>
      <c r="P9" s="1232"/>
      <c r="Q9" s="1233" t="str">
        <f>'Summary (3)'!T18</f>
        <v>Year 6</v>
      </c>
      <c r="R9" s="1234"/>
      <c r="S9" s="1235"/>
      <c r="T9" s="1236" t="str">
        <f>'Summary (3)'!W18</f>
        <v>Year 7</v>
      </c>
      <c r="U9" s="1237"/>
      <c r="V9" s="1238"/>
      <c r="W9" s="1239" t="str">
        <f>'Summary (3)'!Z18</f>
        <v>Year 8</v>
      </c>
      <c r="X9" s="1240"/>
      <c r="Y9" s="1241"/>
      <c r="Z9" s="1242" t="str">
        <f>'Summary (3)'!AC18</f>
        <v>Year 9</v>
      </c>
      <c r="AA9" s="1243"/>
      <c r="AB9" s="1244"/>
      <c r="AC9" s="1245" t="str">
        <f>'Summary (3)'!AF18</f>
        <v>Year 10</v>
      </c>
      <c r="AD9" s="1246"/>
      <c r="AE9" s="1247"/>
      <c r="AF9" s="1215" t="s">
        <v>240</v>
      </c>
      <c r="AG9" s="1216"/>
      <c r="AH9" s="1217"/>
    </row>
    <row r="10" spans="1:34" s="22" customFormat="1" ht="27" customHeight="1">
      <c r="B10" s="791" t="str">
        <f>'Salary Detail (3)'!M10</f>
        <v>2/1/2024 - 1/31/2025</v>
      </c>
      <c r="C10" s="792" t="str">
        <f>'Salary Detail (3)'!N10</f>
        <v>2/1/2024 - 1/31/2025</v>
      </c>
      <c r="D10" s="793" t="str">
        <f>'Salary Detail (3)'!O10</f>
        <v>2/1/2024 - 1/31/2025</v>
      </c>
      <c r="E10" s="794" t="str">
        <f>'Salary Detail (3)'!T10</f>
        <v>N/A</v>
      </c>
      <c r="F10" s="795" t="str">
        <f>'Salary Detail (3)'!U10</f>
        <v>N/A</v>
      </c>
      <c r="G10" s="796" t="str">
        <f>'Salary Detail (3)'!V10</f>
        <v>N/A</v>
      </c>
      <c r="H10" s="797" t="str">
        <f>'Salary Detail (3)'!AA10</f>
        <v>N/A</v>
      </c>
      <c r="I10" s="798" t="str">
        <f>'Salary Detail (3)'!AB10</f>
        <v>N/A</v>
      </c>
      <c r="J10" s="799" t="str">
        <f>'Salary Detail (3)'!AC10</f>
        <v>N/A</v>
      </c>
      <c r="K10" s="800" t="str">
        <f>'Salary Detail (3)'!AH10</f>
        <v>N/A</v>
      </c>
      <c r="L10" s="801" t="str">
        <f>'Salary Detail (3)'!AI10</f>
        <v>N/A</v>
      </c>
      <c r="M10" s="802" t="str">
        <f>'Salary Detail (3)'!AJ10</f>
        <v>N/A</v>
      </c>
      <c r="N10" s="803" t="str">
        <f>'Salary Detail (3)'!AO10</f>
        <v>N/A</v>
      </c>
      <c r="O10" s="804" t="str">
        <f>'Salary Detail (3)'!AP10</f>
        <v>N/A</v>
      </c>
      <c r="P10" s="805" t="str">
        <f>'Salary Detail (3)'!AQ10</f>
        <v>N/A</v>
      </c>
      <c r="Q10" s="806" t="str">
        <f>'Salary Detail (3)'!AV10</f>
        <v>N/A</v>
      </c>
      <c r="R10" s="807" t="str">
        <f>'Salary Detail (3)'!AW10</f>
        <v>N/A</v>
      </c>
      <c r="S10" s="808" t="str">
        <f>'Salary Detail (3)'!AX10</f>
        <v>N/A</v>
      </c>
      <c r="T10" s="809" t="str">
        <f>'Salary Detail (3)'!BC10</f>
        <v>N/A</v>
      </c>
      <c r="U10" s="810" t="str">
        <f>'Salary Detail (3)'!BD10</f>
        <v>N/A</v>
      </c>
      <c r="V10" s="811" t="str">
        <f>'Salary Detail (3)'!BE10</f>
        <v>N/A</v>
      </c>
      <c r="W10" s="812" t="str">
        <f>'Salary Detail (3)'!BJ10</f>
        <v>N/A</v>
      </c>
      <c r="X10" s="813" t="str">
        <f>'Salary Detail (3)'!BK10</f>
        <v>N/A</v>
      </c>
      <c r="Y10" s="814" t="str">
        <f>'Salary Detail (3)'!BL10</f>
        <v>N/A</v>
      </c>
      <c r="Z10" s="815" t="str">
        <f>'Salary Detail (3)'!BQ10</f>
        <v>N/A</v>
      </c>
      <c r="AA10" s="816" t="str">
        <f>'Salary Detail (3)'!BR10</f>
        <v>N/A</v>
      </c>
      <c r="AB10" s="817" t="str">
        <f>'Salary Detail (3)'!BS10</f>
        <v>N/A</v>
      </c>
      <c r="AC10" s="818" t="str">
        <f>'Salary Detail (3)'!BX10</f>
        <v>N/A</v>
      </c>
      <c r="AD10" s="819" t="str">
        <f>'Salary Detail (3)'!BY10</f>
        <v>N/A</v>
      </c>
      <c r="AE10" s="820" t="str">
        <f>'Salary Detail (3)'!BZ10</f>
        <v>N/A</v>
      </c>
      <c r="AF10" s="821" t="str">
        <f>'Salary Detail (3)'!CA10</f>
        <v>2/1/2024 - 1/31/2025</v>
      </c>
      <c r="AG10" s="822" t="str">
        <f>'Salary Detail (3)'!CB10</f>
        <v>2/1/2024 - 1/31/2025</v>
      </c>
      <c r="AH10" s="832" t="str">
        <f>'Salary Detail (3)'!CC10</f>
        <v>2/1/2024 - 1/31/2025</v>
      </c>
    </row>
    <row r="11" spans="1:34" ht="19.5" customHeight="1">
      <c r="B11" s="823" t="str">
        <f>'Salary Detail (3)'!M11</f>
        <v>12 Months</v>
      </c>
      <c r="C11" s="842" t="str">
        <f>'Salary Detail (3)'!N11</f>
        <v>12 Months</v>
      </c>
      <c r="D11" s="843" t="str">
        <f>'Salary Detail (3)'!O11</f>
        <v>12 Months</v>
      </c>
      <c r="E11" s="826" t="str">
        <f>'Salary Detail (3)'!T11</f>
        <v>12 Months</v>
      </c>
      <c r="F11" s="844" t="str">
        <f>'Salary Detail (3)'!U11</f>
        <v>12 Months</v>
      </c>
      <c r="G11" s="828" t="str">
        <f>'Salary Detail (3)'!V11</f>
        <v>12 Months</v>
      </c>
      <c r="H11" s="845" t="str">
        <f>'Salary Detail (3)'!AA11</f>
        <v>12 Months</v>
      </c>
      <c r="I11" s="846" t="str">
        <f>'Salary Detail (3)'!AB11</f>
        <v>12 Months</v>
      </c>
      <c r="J11" s="847" t="str">
        <f>'Salary Detail (3)'!AC11</f>
        <v>12 Months</v>
      </c>
      <c r="K11" s="32" t="str">
        <f>'Salary Detail (3)'!AH11</f>
        <v>12 Months</v>
      </c>
      <c r="L11" s="848" t="str">
        <f>'Salary Detail (3)'!AI11</f>
        <v>12 Months</v>
      </c>
      <c r="M11" s="34" t="str">
        <f>'Salary Detail (3)'!AJ11</f>
        <v>12 Months</v>
      </c>
      <c r="N11" s="35" t="str">
        <f>'Salary Detail (3)'!AO11</f>
        <v>12 Months</v>
      </c>
      <c r="O11" s="849" t="str">
        <f>'Salary Detail (3)'!AP11</f>
        <v>12 Months</v>
      </c>
      <c r="P11" s="37" t="str">
        <f>'Salary Detail (3)'!AQ11</f>
        <v>12 Months</v>
      </c>
      <c r="Q11" s="38" t="str">
        <f>'Salary Detail (3)'!AV11</f>
        <v>12 Months</v>
      </c>
      <c r="R11" s="850" t="str">
        <f>'Salary Detail (3)'!AW11</f>
        <v>12 Months</v>
      </c>
      <c r="S11" s="40" t="str">
        <f>'Salary Detail (3)'!AX11</f>
        <v>12 Months</v>
      </c>
      <c r="T11" s="41" t="str">
        <f>'Salary Detail (3)'!BC11</f>
        <v>12 Months</v>
      </c>
      <c r="U11" s="851" t="str">
        <f>'Salary Detail (3)'!BD11</f>
        <v>12 Months</v>
      </c>
      <c r="V11" s="43" t="str">
        <f>'Salary Detail (3)'!BE11</f>
        <v>12 Months</v>
      </c>
      <c r="W11" s="44" t="str">
        <f>'Salary Detail (3)'!BJ11</f>
        <v>12 Months</v>
      </c>
      <c r="X11" s="852" t="str">
        <f>'Salary Detail (3)'!BK11</f>
        <v>12 Months</v>
      </c>
      <c r="Y11" s="46" t="str">
        <f>'Salary Detail (3)'!BL11</f>
        <v>12 Months</v>
      </c>
      <c r="Z11" s="47" t="str">
        <f>'Salary Detail (3)'!BQ11</f>
        <v>12 Months</v>
      </c>
      <c r="AA11" s="853" t="str">
        <f>'Salary Detail (3)'!BR11</f>
        <v>12 Months</v>
      </c>
      <c r="AB11" s="49" t="str">
        <f>'Salary Detail (3)'!BS11</f>
        <v>12 Months</v>
      </c>
      <c r="AC11" s="50" t="str">
        <f>'Salary Detail (3)'!BX11</f>
        <v>12 Months</v>
      </c>
      <c r="AD11" s="854" t="str">
        <f>'Salary Detail (3)'!BY11</f>
        <v>12 Months</v>
      </c>
      <c r="AE11" s="52" t="str">
        <f>'Salary Detail (3)'!BZ11</f>
        <v>12 Months</v>
      </c>
      <c r="AF11" s="53">
        <f>'Salary Detail (3)'!CA11</f>
        <v>0</v>
      </c>
      <c r="AG11" s="855">
        <f>'Salary Detail (3)'!CB11</f>
        <v>0</v>
      </c>
      <c r="AH11" s="54">
        <f>'Salary Detail (3)'!CC11</f>
        <v>0</v>
      </c>
    </row>
    <row r="12" spans="1:34" ht="19.5" customHeight="1">
      <c r="B12" s="823" t="str">
        <f>'Salary Detail (3)'!M12</f>
        <v/>
      </c>
      <c r="C12" s="824" t="str">
        <f>'Salary Detail (3)'!N12</f>
        <v xml:space="preserve"> </v>
      </c>
      <c r="D12" s="825" t="str">
        <f>'Salary Detail (3)'!O12</f>
        <v>New</v>
      </c>
      <c r="E12" s="826" t="str">
        <f>'Salary Detail (3)'!T12</f>
        <v/>
      </c>
      <c r="F12" s="827" t="str">
        <f>'Salary Detail (3)'!U12</f>
        <v xml:space="preserve"> </v>
      </c>
      <c r="G12" s="828" t="str">
        <f>'Salary Detail (3)'!V12</f>
        <v>New</v>
      </c>
      <c r="H12" s="829" t="str">
        <f>'Salary Detail (3)'!AA12</f>
        <v/>
      </c>
      <c r="I12" s="830" t="str">
        <f>'Salary Detail (3)'!AB12</f>
        <v xml:space="preserve"> </v>
      </c>
      <c r="J12" s="831" t="str">
        <f>'Salary Detail (3)'!AC12</f>
        <v>New</v>
      </c>
      <c r="K12" s="32" t="str">
        <f>'Salary Detail (3)'!AH12</f>
        <v/>
      </c>
      <c r="L12" s="33" t="str">
        <f>'Salary Detail (3)'!AI12</f>
        <v xml:space="preserve"> </v>
      </c>
      <c r="M12" s="34" t="str">
        <f>'Salary Detail (3)'!AJ12</f>
        <v>New</v>
      </c>
      <c r="N12" s="35" t="str">
        <f>'Salary Detail (3)'!AO12</f>
        <v/>
      </c>
      <c r="O12" s="36" t="str">
        <f>'Salary Detail (3)'!AP12</f>
        <v xml:space="preserve"> </v>
      </c>
      <c r="P12" s="37" t="str">
        <f>'Salary Detail (3)'!AQ12</f>
        <v>New</v>
      </c>
      <c r="Q12" s="38" t="str">
        <f>'Salary Detail (3)'!AV12</f>
        <v/>
      </c>
      <c r="R12" s="39" t="str">
        <f>'Salary Detail (3)'!AW12</f>
        <v xml:space="preserve"> </v>
      </c>
      <c r="S12" s="40" t="str">
        <f>'Salary Detail (3)'!AX12</f>
        <v>New</v>
      </c>
      <c r="T12" s="41" t="str">
        <f>'Salary Detail (3)'!BC12</f>
        <v/>
      </c>
      <c r="U12" s="42" t="str">
        <f>'Salary Detail (3)'!BD12</f>
        <v xml:space="preserve"> </v>
      </c>
      <c r="V12" s="43" t="str">
        <f>'Salary Detail (3)'!BE12</f>
        <v>New</v>
      </c>
      <c r="W12" s="44" t="str">
        <f>'Salary Detail (3)'!BJ12</f>
        <v/>
      </c>
      <c r="X12" s="45" t="str">
        <f>'Salary Detail (3)'!BK12</f>
        <v xml:space="preserve"> </v>
      </c>
      <c r="Y12" s="46" t="str">
        <f>'Salary Detail (3)'!BL12</f>
        <v>New</v>
      </c>
      <c r="Z12" s="47" t="str">
        <f>'Salary Detail (3)'!BQ12</f>
        <v/>
      </c>
      <c r="AA12" s="48" t="str">
        <f>'Salary Detail (3)'!BR12</f>
        <v xml:space="preserve"> </v>
      </c>
      <c r="AB12" s="49" t="str">
        <f>'Salary Detail (3)'!BS12</f>
        <v>New</v>
      </c>
      <c r="AC12" s="50" t="str">
        <f>'Salary Detail (3)'!BX12</f>
        <v/>
      </c>
      <c r="AD12" s="51" t="str">
        <f>'Salary Detail (3)'!BY12</f>
        <v xml:space="preserve"> </v>
      </c>
      <c r="AE12" s="52" t="str">
        <f>'Salary Detail (3)'!BZ12</f>
        <v>New</v>
      </c>
      <c r="AF12" s="53" t="str">
        <f>'Salary Detail (3)'!CA12</f>
        <v/>
      </c>
      <c r="AG12" s="58" t="s">
        <v>68</v>
      </c>
      <c r="AH12" s="54" t="str">
        <f>'Salary Detail (3)'!CC12</f>
        <v>New</v>
      </c>
    </row>
    <row r="13" spans="1:34" ht="30.75" customHeight="1">
      <c r="A13" s="650" t="s">
        <v>282</v>
      </c>
      <c r="B13" s="23" t="s">
        <v>283</v>
      </c>
      <c r="C13" s="24" t="s">
        <v>275</v>
      </c>
      <c r="D13" s="25" t="s">
        <v>283</v>
      </c>
      <c r="E13" s="26" t="s">
        <v>283</v>
      </c>
      <c r="F13" s="27" t="s">
        <v>275</v>
      </c>
      <c r="G13" s="28" t="s">
        <v>283</v>
      </c>
      <c r="H13" s="29" t="s">
        <v>283</v>
      </c>
      <c r="I13" s="31" t="s">
        <v>275</v>
      </c>
      <c r="J13" s="30" t="s">
        <v>283</v>
      </c>
      <c r="K13" s="32" t="s">
        <v>283</v>
      </c>
      <c r="L13" s="33" t="s">
        <v>275</v>
      </c>
      <c r="M13" s="34" t="s">
        <v>283</v>
      </c>
      <c r="N13" s="35" t="s">
        <v>283</v>
      </c>
      <c r="O13" s="36" t="s">
        <v>275</v>
      </c>
      <c r="P13" s="37" t="s">
        <v>283</v>
      </c>
      <c r="Q13" s="38" t="s">
        <v>283</v>
      </c>
      <c r="R13" s="39" t="s">
        <v>275</v>
      </c>
      <c r="S13" s="40" t="s">
        <v>283</v>
      </c>
      <c r="T13" s="41" t="s">
        <v>283</v>
      </c>
      <c r="U13" s="42" t="s">
        <v>275</v>
      </c>
      <c r="V13" s="43" t="s">
        <v>283</v>
      </c>
      <c r="W13" s="44" t="s">
        <v>283</v>
      </c>
      <c r="X13" s="45" t="s">
        <v>275</v>
      </c>
      <c r="Y13" s="46" t="s">
        <v>283</v>
      </c>
      <c r="Z13" s="47" t="s">
        <v>283</v>
      </c>
      <c r="AA13" s="48" t="s">
        <v>275</v>
      </c>
      <c r="AB13" s="49" t="s">
        <v>283</v>
      </c>
      <c r="AC13" s="50" t="s">
        <v>283</v>
      </c>
      <c r="AD13" s="51" t="s">
        <v>275</v>
      </c>
      <c r="AE13" s="52" t="s">
        <v>283</v>
      </c>
      <c r="AF13" s="53" t="s">
        <v>283</v>
      </c>
      <c r="AG13" s="58" t="s">
        <v>275</v>
      </c>
      <c r="AH13" s="54" t="s">
        <v>283</v>
      </c>
    </row>
    <row r="14" spans="1:34" s="460" customFormat="1" ht="17.25" customHeight="1">
      <c r="A14" s="552" t="s">
        <v>284</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285</v>
      </c>
      <c r="B15" s="475"/>
      <c r="C15" s="472">
        <f t="shared" ref="C15:C67" si="0">D15-B15</f>
        <v>0</v>
      </c>
      <c r="D15" s="476"/>
      <c r="E15" s="461"/>
      <c r="F15" s="472">
        <f t="shared" ref="F15:F67" si="1">G15-E15</f>
        <v>0</v>
      </c>
      <c r="G15" s="462"/>
      <c r="H15" s="461"/>
      <c r="I15" s="472">
        <f t="shared" ref="I15:I67" si="2">J15-H15</f>
        <v>0</v>
      </c>
      <c r="J15" s="462"/>
      <c r="K15" s="461"/>
      <c r="L15" s="472">
        <f t="shared" ref="L15:L67" si="3">M15-K15</f>
        <v>0</v>
      </c>
      <c r="M15" s="462"/>
      <c r="N15" s="461"/>
      <c r="O15" s="472">
        <f t="shared" ref="O15:O67" si="4">P15-N15</f>
        <v>0</v>
      </c>
      <c r="P15" s="462"/>
      <c r="Q15" s="461"/>
      <c r="R15" s="472">
        <f t="shared" ref="R15:R67" si="5">S15-Q15</f>
        <v>0</v>
      </c>
      <c r="S15" s="462"/>
      <c r="T15" s="461"/>
      <c r="U15" s="472">
        <f t="shared" ref="U15:U67" si="6">V15-T15</f>
        <v>0</v>
      </c>
      <c r="V15" s="462"/>
      <c r="W15" s="461"/>
      <c r="X15" s="472">
        <f t="shared" ref="X15:X67" si="7">Y15-W15</f>
        <v>0</v>
      </c>
      <c r="Y15" s="462"/>
      <c r="Z15" s="461"/>
      <c r="AA15" s="472">
        <f t="shared" ref="AA15:AA67" si="8">AB15-Z15</f>
        <v>0</v>
      </c>
      <c r="AB15" s="462"/>
      <c r="AC15" s="461"/>
      <c r="AD15" s="472">
        <f t="shared" ref="AD15:AD67" si="9">AE15-AC15</f>
        <v>0</v>
      </c>
      <c r="AE15" s="462"/>
      <c r="AF15" s="479">
        <f t="shared" ref="AF15:AH30" si="10">SUM(B15,E15,H15,K15,N15,Q15,T15,W15,Z15,AC15)</f>
        <v>0</v>
      </c>
      <c r="AG15" s="480">
        <f t="shared" si="10"/>
        <v>0</v>
      </c>
      <c r="AH15" s="833">
        <f t="shared" si="10"/>
        <v>0</v>
      </c>
    </row>
    <row r="16" spans="1:34" s="460" customFormat="1" ht="17.25" customHeight="1">
      <c r="A16" s="552" t="s">
        <v>286</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287</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288</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289</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290</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291</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292</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5"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3">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3">
        <f t="shared" ref="AH55" si="37">SUM(D55,G55,J55,M55,P55,S55,V55,Y55,AB55,AE55)</f>
        <v>0</v>
      </c>
    </row>
    <row r="56" spans="1:37" s="460" customFormat="1" ht="17.25" customHeight="1">
      <c r="A56" s="464" t="s">
        <v>293</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ref="C61:C62" si="38">D61-B61</f>
        <v>0</v>
      </c>
      <c r="D61" s="462"/>
      <c r="E61" s="461"/>
      <c r="F61" s="472">
        <f t="shared" ref="F61:F62" si="39">G61-E61</f>
        <v>0</v>
      </c>
      <c r="G61" s="462"/>
      <c r="H61" s="461"/>
      <c r="I61" s="472">
        <f t="shared" ref="I61:I62" si="40">J61-H61</f>
        <v>0</v>
      </c>
      <c r="J61" s="462"/>
      <c r="K61" s="461"/>
      <c r="L61" s="472">
        <f t="shared" ref="L61:L62" si="41">M61-K61</f>
        <v>0</v>
      </c>
      <c r="M61" s="462"/>
      <c r="N61" s="461"/>
      <c r="O61" s="472">
        <f t="shared" ref="O61:O62" si="42">P61-N61</f>
        <v>0</v>
      </c>
      <c r="P61" s="462"/>
      <c r="Q61" s="461"/>
      <c r="R61" s="472">
        <f t="shared" ref="R61:R62" si="43">S61-Q61</f>
        <v>0</v>
      </c>
      <c r="S61" s="462"/>
      <c r="T61" s="461"/>
      <c r="U61" s="472">
        <f t="shared" ref="U61:U62" si="44">V61-T61</f>
        <v>0</v>
      </c>
      <c r="V61" s="462"/>
      <c r="W61" s="461"/>
      <c r="X61" s="472">
        <f t="shared" ref="X61:X62" si="45">Y61-W61</f>
        <v>0</v>
      </c>
      <c r="Y61" s="462"/>
      <c r="Z61" s="461"/>
      <c r="AA61" s="472">
        <f t="shared" ref="AA61:AA62" si="46">AB61-Z61</f>
        <v>0</v>
      </c>
      <c r="AB61" s="462"/>
      <c r="AC61" s="461"/>
      <c r="AD61" s="472">
        <f t="shared" ref="AD61:AD62" si="47">AE61-AC61</f>
        <v>0</v>
      </c>
      <c r="AE61" s="462"/>
      <c r="AF61" s="479">
        <f t="shared" ref="AF61:AF62" si="48">SUM(B61,E61,H61,K61,N61,Q61,T61,W61,Z61,AC61)</f>
        <v>0</v>
      </c>
      <c r="AG61" s="480">
        <f t="shared" ref="AG61:AG62" si="49">SUM(C61,F61,I61,L61,O61,R61,U61,X61,AA61,AD61)</f>
        <v>0</v>
      </c>
      <c r="AH61" s="833">
        <f t="shared" ref="AH61:AH62" si="50">SUM(D61,G61,J61,M61,P61,S61,V61,Y61,AB61,AE61)</f>
        <v>0</v>
      </c>
    </row>
    <row r="62" spans="1:37" s="460" customFormat="1" ht="17.25" customHeight="1">
      <c r="A62" s="535"/>
      <c r="B62" s="461"/>
      <c r="C62" s="472">
        <f t="shared" si="38"/>
        <v>0</v>
      </c>
      <c r="D62" s="462"/>
      <c r="E62" s="475"/>
      <c r="F62" s="472">
        <f t="shared" si="39"/>
        <v>0</v>
      </c>
      <c r="G62" s="476"/>
      <c r="H62" s="475"/>
      <c r="I62" s="472">
        <f t="shared" si="40"/>
        <v>0</v>
      </c>
      <c r="J62" s="476"/>
      <c r="K62" s="475"/>
      <c r="L62" s="472">
        <f t="shared" si="41"/>
        <v>0</v>
      </c>
      <c r="M62" s="476"/>
      <c r="N62" s="475"/>
      <c r="O62" s="472">
        <f t="shared" si="42"/>
        <v>0</v>
      </c>
      <c r="P62" s="476"/>
      <c r="Q62" s="475"/>
      <c r="R62" s="472">
        <f t="shared" si="43"/>
        <v>0</v>
      </c>
      <c r="S62" s="476"/>
      <c r="T62" s="475"/>
      <c r="U62" s="472">
        <f t="shared" si="44"/>
        <v>0</v>
      </c>
      <c r="V62" s="476"/>
      <c r="W62" s="475"/>
      <c r="X62" s="472">
        <f t="shared" si="45"/>
        <v>0</v>
      </c>
      <c r="Y62" s="476"/>
      <c r="Z62" s="475"/>
      <c r="AA62" s="472">
        <f t="shared" si="46"/>
        <v>0</v>
      </c>
      <c r="AB62" s="476"/>
      <c r="AC62" s="475"/>
      <c r="AD62" s="472">
        <f t="shared" si="47"/>
        <v>0</v>
      </c>
      <c r="AE62" s="476"/>
      <c r="AF62" s="479">
        <f t="shared" si="48"/>
        <v>0</v>
      </c>
      <c r="AG62" s="480">
        <f t="shared" si="49"/>
        <v>0</v>
      </c>
      <c r="AH62" s="833">
        <f t="shared" si="50"/>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si="11"/>
        <v>0</v>
      </c>
      <c r="AG64" s="480">
        <f t="shared" si="11"/>
        <v>0</v>
      </c>
      <c r="AH64" s="833">
        <f t="shared" si="11"/>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11"/>
        <v>0</v>
      </c>
      <c r="AG65" s="480">
        <f t="shared" si="11"/>
        <v>0</v>
      </c>
      <c r="AH65" s="833">
        <f t="shared" si="11"/>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ref="AF66:AH67" si="51">SUM(B66,E66,H66,K66,N66,Q66,T66,W66,Z66,AC66)</f>
        <v>0</v>
      </c>
      <c r="AG66" s="480">
        <f t="shared" si="51"/>
        <v>0</v>
      </c>
      <c r="AH66" s="833">
        <f t="shared" si="51"/>
        <v>0</v>
      </c>
    </row>
    <row r="67" spans="1:36" s="460" customFormat="1" ht="15" customHeight="1">
      <c r="A67" s="539"/>
      <c r="B67" s="465"/>
      <c r="C67" s="473">
        <f t="shared" si="0"/>
        <v>0</v>
      </c>
      <c r="D67" s="466"/>
      <c r="E67" s="465"/>
      <c r="F67" s="473">
        <f t="shared" si="1"/>
        <v>0</v>
      </c>
      <c r="G67" s="466"/>
      <c r="H67" s="465"/>
      <c r="I67" s="473">
        <f t="shared" si="2"/>
        <v>0</v>
      </c>
      <c r="J67" s="466"/>
      <c r="K67" s="465"/>
      <c r="L67" s="473">
        <f t="shared" si="3"/>
        <v>0</v>
      </c>
      <c r="M67" s="466"/>
      <c r="N67" s="465"/>
      <c r="O67" s="473">
        <f t="shared" si="4"/>
        <v>0</v>
      </c>
      <c r="P67" s="466"/>
      <c r="Q67" s="465"/>
      <c r="R67" s="473">
        <f t="shared" si="5"/>
        <v>0</v>
      </c>
      <c r="S67" s="466"/>
      <c r="T67" s="465"/>
      <c r="U67" s="473">
        <f t="shared" si="6"/>
        <v>0</v>
      </c>
      <c r="V67" s="466"/>
      <c r="W67" s="465"/>
      <c r="X67" s="473">
        <f t="shared" si="7"/>
        <v>0</v>
      </c>
      <c r="Y67" s="466"/>
      <c r="Z67" s="465"/>
      <c r="AA67" s="473">
        <f t="shared" si="8"/>
        <v>0</v>
      </c>
      <c r="AB67" s="466"/>
      <c r="AC67" s="465"/>
      <c r="AD67" s="473">
        <f t="shared" si="9"/>
        <v>0</v>
      </c>
      <c r="AE67" s="466"/>
      <c r="AF67" s="482">
        <f t="shared" si="51"/>
        <v>0</v>
      </c>
      <c r="AG67" s="483">
        <f t="shared" si="51"/>
        <v>0</v>
      </c>
      <c r="AH67" s="484">
        <f t="shared" si="51"/>
        <v>0</v>
      </c>
    </row>
    <row r="68" spans="1:36" ht="17.25" customHeight="1">
      <c r="A68" s="548" t="s">
        <v>294</v>
      </c>
      <c r="B68" s="475">
        <f t="shared" ref="B68:AH68" si="52">SUM(B14:B67)</f>
        <v>0</v>
      </c>
      <c r="C68" s="474">
        <f t="shared" si="52"/>
        <v>0</v>
      </c>
      <c r="D68" s="476">
        <f t="shared" si="52"/>
        <v>0</v>
      </c>
      <c r="E68" s="475">
        <f t="shared" si="52"/>
        <v>0</v>
      </c>
      <c r="F68" s="474">
        <f t="shared" si="52"/>
        <v>0</v>
      </c>
      <c r="G68" s="476">
        <f t="shared" si="52"/>
        <v>0</v>
      </c>
      <c r="H68" s="475">
        <f t="shared" si="52"/>
        <v>0</v>
      </c>
      <c r="I68" s="474">
        <f t="shared" si="52"/>
        <v>0</v>
      </c>
      <c r="J68" s="476">
        <f t="shared" si="52"/>
        <v>0</v>
      </c>
      <c r="K68" s="475">
        <f t="shared" si="52"/>
        <v>0</v>
      </c>
      <c r="L68" s="474">
        <f t="shared" si="52"/>
        <v>0</v>
      </c>
      <c r="M68" s="476">
        <f t="shared" si="52"/>
        <v>0</v>
      </c>
      <c r="N68" s="475">
        <f t="shared" si="52"/>
        <v>0</v>
      </c>
      <c r="O68" s="474">
        <f t="shared" si="52"/>
        <v>0</v>
      </c>
      <c r="P68" s="476">
        <f t="shared" si="52"/>
        <v>0</v>
      </c>
      <c r="Q68" s="475">
        <f t="shared" si="52"/>
        <v>0</v>
      </c>
      <c r="R68" s="474">
        <f t="shared" si="52"/>
        <v>0</v>
      </c>
      <c r="S68" s="476">
        <f t="shared" si="52"/>
        <v>0</v>
      </c>
      <c r="T68" s="475">
        <f t="shared" si="52"/>
        <v>0</v>
      </c>
      <c r="U68" s="474">
        <f t="shared" si="52"/>
        <v>0</v>
      </c>
      <c r="V68" s="476">
        <f t="shared" si="52"/>
        <v>0</v>
      </c>
      <c r="W68" s="475">
        <f t="shared" si="52"/>
        <v>0</v>
      </c>
      <c r="X68" s="474">
        <f t="shared" si="52"/>
        <v>0</v>
      </c>
      <c r="Y68" s="476">
        <f t="shared" si="52"/>
        <v>0</v>
      </c>
      <c r="Z68" s="475">
        <f t="shared" si="52"/>
        <v>0</v>
      </c>
      <c r="AA68" s="474">
        <f t="shared" si="52"/>
        <v>0</v>
      </c>
      <c r="AB68" s="476">
        <f t="shared" si="52"/>
        <v>0</v>
      </c>
      <c r="AC68" s="475">
        <f t="shared" si="52"/>
        <v>0</v>
      </c>
      <c r="AD68" s="474">
        <f t="shared" si="52"/>
        <v>0</v>
      </c>
      <c r="AE68" s="476">
        <f t="shared" si="52"/>
        <v>0</v>
      </c>
      <c r="AF68" s="477">
        <f t="shared" si="52"/>
        <v>0</v>
      </c>
      <c r="AG68" s="478">
        <f t="shared" si="52"/>
        <v>0</v>
      </c>
      <c r="AH68" s="476">
        <f t="shared" si="52"/>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295</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53">D71-B71</f>
        <v>0</v>
      </c>
      <c r="D71" s="462"/>
      <c r="E71" s="461"/>
      <c r="F71" s="472">
        <f t="shared" ref="F71:F91" si="54">G71-E71</f>
        <v>0</v>
      </c>
      <c r="G71" s="462"/>
      <c r="H71" s="461"/>
      <c r="I71" s="472">
        <f t="shared" ref="I71:I91" si="55">J71-H71</f>
        <v>0</v>
      </c>
      <c r="J71" s="462"/>
      <c r="K71" s="461"/>
      <c r="L71" s="472">
        <f t="shared" ref="L71:L91" si="56">M71-K71</f>
        <v>0</v>
      </c>
      <c r="M71" s="462"/>
      <c r="N71" s="461"/>
      <c r="O71" s="472">
        <f t="shared" ref="O71:O91" si="57">P71-N71</f>
        <v>0</v>
      </c>
      <c r="P71" s="462"/>
      <c r="Q71" s="461"/>
      <c r="R71" s="472">
        <f t="shared" ref="R71:R91" si="58">S71-Q71</f>
        <v>0</v>
      </c>
      <c r="S71" s="462"/>
      <c r="T71" s="461"/>
      <c r="U71" s="472">
        <f t="shared" ref="U71:U91" si="59">V71-T71</f>
        <v>0</v>
      </c>
      <c r="V71" s="462"/>
      <c r="W71" s="461"/>
      <c r="X71" s="472">
        <f t="shared" ref="X71:X91" si="60">Y71-W71</f>
        <v>0</v>
      </c>
      <c r="Y71" s="462"/>
      <c r="Z71" s="461"/>
      <c r="AA71" s="472">
        <f t="shared" ref="AA71:AA91" si="61">AB71-Z71</f>
        <v>0</v>
      </c>
      <c r="AB71" s="462"/>
      <c r="AC71" s="461"/>
      <c r="AD71" s="472">
        <f t="shared" ref="AD71:AD91" si="62">AE71-AC71</f>
        <v>0</v>
      </c>
      <c r="AE71" s="462"/>
      <c r="AF71" s="479">
        <f t="shared" ref="AF71:AH91" si="63">SUM(B71,E71,H71,K71,N71,Q71,T71,W71,Z71,AC71)</f>
        <v>0</v>
      </c>
      <c r="AG71" s="480">
        <f t="shared" si="63"/>
        <v>0</v>
      </c>
      <c r="AH71" s="833">
        <f t="shared" si="63"/>
        <v>0</v>
      </c>
      <c r="AJ71" s="652"/>
    </row>
    <row r="72" spans="1:36" s="460" customFormat="1" ht="17.25" customHeight="1">
      <c r="A72" s="537"/>
      <c r="B72" s="461"/>
      <c r="C72" s="472">
        <f t="shared" ref="C72:C78" si="64">D72-B72</f>
        <v>0</v>
      </c>
      <c r="D72" s="462"/>
      <c r="E72" s="461"/>
      <c r="F72" s="472">
        <f t="shared" ref="F72:F78" si="65">G72-E72</f>
        <v>0</v>
      </c>
      <c r="G72" s="462"/>
      <c r="H72" s="461"/>
      <c r="I72" s="472">
        <f t="shared" ref="I72:I78" si="66">J72-H72</f>
        <v>0</v>
      </c>
      <c r="J72" s="462"/>
      <c r="K72" s="461"/>
      <c r="L72" s="472">
        <f t="shared" ref="L72:L78" si="67">M72-K72</f>
        <v>0</v>
      </c>
      <c r="M72" s="462"/>
      <c r="N72" s="461"/>
      <c r="O72" s="472">
        <f t="shared" ref="O72:O78" si="68">P72-N72</f>
        <v>0</v>
      </c>
      <c r="P72" s="462"/>
      <c r="Q72" s="461"/>
      <c r="R72" s="472">
        <f t="shared" ref="R72:R78" si="69">S72-Q72</f>
        <v>0</v>
      </c>
      <c r="S72" s="462"/>
      <c r="T72" s="461"/>
      <c r="U72" s="472">
        <f t="shared" ref="U72:U78" si="70">V72-T72</f>
        <v>0</v>
      </c>
      <c r="V72" s="462"/>
      <c r="W72" s="461"/>
      <c r="X72" s="472">
        <f t="shared" ref="X72:X78" si="71">Y72-W72</f>
        <v>0</v>
      </c>
      <c r="Y72" s="462"/>
      <c r="Z72" s="461"/>
      <c r="AA72" s="472">
        <f t="shared" ref="AA72:AA78" si="72">AB72-Z72</f>
        <v>0</v>
      </c>
      <c r="AB72" s="462"/>
      <c r="AC72" s="461"/>
      <c r="AD72" s="472">
        <f t="shared" ref="AD72:AD78" si="73">AE72-AC72</f>
        <v>0</v>
      </c>
      <c r="AE72" s="462"/>
      <c r="AF72" s="479">
        <f t="shared" ref="AF72:AF78" si="74">SUM(B72,E72,H72,K72,N72,Q72,T72,W72,Z72,AC72)</f>
        <v>0</v>
      </c>
      <c r="AG72" s="480">
        <f t="shared" ref="AG72:AG78" si="75">SUM(C72,F72,I72,L72,O72,R72,U72,X72,AA72,AD72)</f>
        <v>0</v>
      </c>
      <c r="AH72" s="833">
        <f t="shared" ref="AH72:AH78" si="76">SUM(D72,G72,J72,M72,P72,S72,V72,Y72,AB72,AE72)</f>
        <v>0</v>
      </c>
      <c r="AJ72" s="652"/>
    </row>
    <row r="73" spans="1:36" s="460" customFormat="1" ht="17.25" customHeight="1">
      <c r="A73" s="537"/>
      <c r="B73" s="461"/>
      <c r="C73" s="472">
        <f t="shared" si="64"/>
        <v>0</v>
      </c>
      <c r="D73" s="462"/>
      <c r="E73" s="461"/>
      <c r="F73" s="472">
        <f t="shared" si="65"/>
        <v>0</v>
      </c>
      <c r="G73" s="462"/>
      <c r="H73" s="461"/>
      <c r="I73" s="472">
        <f t="shared" si="66"/>
        <v>0</v>
      </c>
      <c r="J73" s="462"/>
      <c r="K73" s="461"/>
      <c r="L73" s="472">
        <f t="shared" si="67"/>
        <v>0</v>
      </c>
      <c r="M73" s="462"/>
      <c r="N73" s="461"/>
      <c r="O73" s="472">
        <f t="shared" si="68"/>
        <v>0</v>
      </c>
      <c r="P73" s="462"/>
      <c r="Q73" s="461"/>
      <c r="R73" s="472">
        <f t="shared" si="69"/>
        <v>0</v>
      </c>
      <c r="S73" s="462"/>
      <c r="T73" s="461"/>
      <c r="U73" s="472">
        <f t="shared" si="70"/>
        <v>0</v>
      </c>
      <c r="V73" s="462"/>
      <c r="W73" s="461"/>
      <c r="X73" s="472">
        <f t="shared" si="71"/>
        <v>0</v>
      </c>
      <c r="Y73" s="462"/>
      <c r="Z73" s="461"/>
      <c r="AA73" s="472">
        <f t="shared" si="72"/>
        <v>0</v>
      </c>
      <c r="AB73" s="462"/>
      <c r="AC73" s="461"/>
      <c r="AD73" s="472">
        <f t="shared" si="73"/>
        <v>0</v>
      </c>
      <c r="AE73" s="462"/>
      <c r="AF73" s="479">
        <f t="shared" si="74"/>
        <v>0</v>
      </c>
      <c r="AG73" s="480">
        <f t="shared" si="75"/>
        <v>0</v>
      </c>
      <c r="AH73" s="833">
        <f t="shared" si="76"/>
        <v>0</v>
      </c>
      <c r="AJ73" s="652"/>
    </row>
    <row r="74" spans="1:36" s="460" customFormat="1" ht="17.25" customHeight="1">
      <c r="A74" s="537"/>
      <c r="B74" s="461"/>
      <c r="C74" s="472">
        <f t="shared" si="64"/>
        <v>0</v>
      </c>
      <c r="D74" s="462"/>
      <c r="E74" s="461"/>
      <c r="F74" s="472">
        <f t="shared" si="65"/>
        <v>0</v>
      </c>
      <c r="G74" s="462"/>
      <c r="H74" s="461"/>
      <c r="I74" s="472">
        <f t="shared" si="66"/>
        <v>0</v>
      </c>
      <c r="J74" s="462"/>
      <c r="K74" s="461"/>
      <c r="L74" s="472">
        <f t="shared" si="67"/>
        <v>0</v>
      </c>
      <c r="M74" s="462"/>
      <c r="N74" s="461"/>
      <c r="O74" s="472">
        <f t="shared" si="68"/>
        <v>0</v>
      </c>
      <c r="P74" s="462"/>
      <c r="Q74" s="461"/>
      <c r="R74" s="472">
        <f t="shared" si="69"/>
        <v>0</v>
      </c>
      <c r="S74" s="462"/>
      <c r="T74" s="461"/>
      <c r="U74" s="472">
        <f t="shared" si="70"/>
        <v>0</v>
      </c>
      <c r="V74" s="462"/>
      <c r="W74" s="461"/>
      <c r="X74" s="472">
        <f t="shared" si="71"/>
        <v>0</v>
      </c>
      <c r="Y74" s="462"/>
      <c r="Z74" s="461"/>
      <c r="AA74" s="472">
        <f t="shared" si="72"/>
        <v>0</v>
      </c>
      <c r="AB74" s="462"/>
      <c r="AC74" s="461"/>
      <c r="AD74" s="472">
        <f t="shared" si="73"/>
        <v>0</v>
      </c>
      <c r="AE74" s="462"/>
      <c r="AF74" s="479">
        <f t="shared" si="74"/>
        <v>0</v>
      </c>
      <c r="AG74" s="480">
        <f t="shared" si="75"/>
        <v>0</v>
      </c>
      <c r="AH74" s="833">
        <f t="shared" si="76"/>
        <v>0</v>
      </c>
      <c r="AJ74" s="652"/>
    </row>
    <row r="75" spans="1:36" s="460" customFormat="1" ht="17.25" customHeight="1">
      <c r="A75" s="537"/>
      <c r="B75" s="461"/>
      <c r="C75" s="472">
        <f t="shared" si="64"/>
        <v>0</v>
      </c>
      <c r="D75" s="462"/>
      <c r="E75" s="461"/>
      <c r="F75" s="472">
        <f t="shared" si="65"/>
        <v>0</v>
      </c>
      <c r="G75" s="462"/>
      <c r="H75" s="461"/>
      <c r="I75" s="472">
        <f t="shared" si="66"/>
        <v>0</v>
      </c>
      <c r="J75" s="462"/>
      <c r="K75" s="461"/>
      <c r="L75" s="472">
        <f t="shared" si="67"/>
        <v>0</v>
      </c>
      <c r="M75" s="462"/>
      <c r="N75" s="461"/>
      <c r="O75" s="472">
        <f t="shared" si="68"/>
        <v>0</v>
      </c>
      <c r="P75" s="462"/>
      <c r="Q75" s="461"/>
      <c r="R75" s="472">
        <f t="shared" si="69"/>
        <v>0</v>
      </c>
      <c r="S75" s="462"/>
      <c r="T75" s="461"/>
      <c r="U75" s="472">
        <f t="shared" si="70"/>
        <v>0</v>
      </c>
      <c r="V75" s="462"/>
      <c r="W75" s="461"/>
      <c r="X75" s="472">
        <f t="shared" si="71"/>
        <v>0</v>
      </c>
      <c r="Y75" s="462"/>
      <c r="Z75" s="461"/>
      <c r="AA75" s="472">
        <f t="shared" si="72"/>
        <v>0</v>
      </c>
      <c r="AB75" s="462"/>
      <c r="AC75" s="461"/>
      <c r="AD75" s="472">
        <f t="shared" si="73"/>
        <v>0</v>
      </c>
      <c r="AE75" s="462"/>
      <c r="AF75" s="479">
        <f t="shared" si="74"/>
        <v>0</v>
      </c>
      <c r="AG75" s="480">
        <f t="shared" si="75"/>
        <v>0</v>
      </c>
      <c r="AH75" s="833">
        <f t="shared" si="76"/>
        <v>0</v>
      </c>
      <c r="AJ75" s="652"/>
    </row>
    <row r="76" spans="1:36" s="460" customFormat="1" ht="17.25" customHeight="1">
      <c r="A76" s="537"/>
      <c r="B76" s="461"/>
      <c r="C76" s="472">
        <f t="shared" si="64"/>
        <v>0</v>
      </c>
      <c r="D76" s="462"/>
      <c r="E76" s="461"/>
      <c r="F76" s="472">
        <f t="shared" si="65"/>
        <v>0</v>
      </c>
      <c r="G76" s="462"/>
      <c r="H76" s="461"/>
      <c r="I76" s="472">
        <f t="shared" si="66"/>
        <v>0</v>
      </c>
      <c r="J76" s="462"/>
      <c r="K76" s="461"/>
      <c r="L76" s="472">
        <f t="shared" si="67"/>
        <v>0</v>
      </c>
      <c r="M76" s="462"/>
      <c r="N76" s="461"/>
      <c r="O76" s="472">
        <f t="shared" si="68"/>
        <v>0</v>
      </c>
      <c r="P76" s="462"/>
      <c r="Q76" s="461"/>
      <c r="R76" s="472">
        <f t="shared" si="69"/>
        <v>0</v>
      </c>
      <c r="S76" s="462"/>
      <c r="T76" s="461"/>
      <c r="U76" s="472">
        <f t="shared" si="70"/>
        <v>0</v>
      </c>
      <c r="V76" s="462"/>
      <c r="W76" s="461"/>
      <c r="X76" s="472">
        <f t="shared" si="71"/>
        <v>0</v>
      </c>
      <c r="Y76" s="462"/>
      <c r="Z76" s="461"/>
      <c r="AA76" s="472">
        <f t="shared" si="72"/>
        <v>0</v>
      </c>
      <c r="AB76" s="462"/>
      <c r="AC76" s="461"/>
      <c r="AD76" s="472">
        <f t="shared" si="73"/>
        <v>0</v>
      </c>
      <c r="AE76" s="462"/>
      <c r="AF76" s="479">
        <f t="shared" si="74"/>
        <v>0</v>
      </c>
      <c r="AG76" s="480">
        <f t="shared" si="75"/>
        <v>0</v>
      </c>
      <c r="AH76" s="833">
        <f t="shared" si="76"/>
        <v>0</v>
      </c>
      <c r="AJ76" s="652"/>
    </row>
    <row r="77" spans="1:36" s="460" customFormat="1" ht="17.25" customHeight="1">
      <c r="A77" s="537"/>
      <c r="B77" s="461"/>
      <c r="C77" s="472">
        <f t="shared" si="64"/>
        <v>0</v>
      </c>
      <c r="D77" s="462"/>
      <c r="E77" s="461"/>
      <c r="F77" s="472">
        <f t="shared" si="65"/>
        <v>0</v>
      </c>
      <c r="G77" s="462"/>
      <c r="H77" s="461"/>
      <c r="I77" s="472">
        <f t="shared" si="66"/>
        <v>0</v>
      </c>
      <c r="J77" s="462"/>
      <c r="K77" s="461"/>
      <c r="L77" s="472">
        <f t="shared" si="67"/>
        <v>0</v>
      </c>
      <c r="M77" s="462"/>
      <c r="N77" s="461"/>
      <c r="O77" s="472">
        <f t="shared" si="68"/>
        <v>0</v>
      </c>
      <c r="P77" s="462"/>
      <c r="Q77" s="461"/>
      <c r="R77" s="472">
        <f t="shared" si="69"/>
        <v>0</v>
      </c>
      <c r="S77" s="462"/>
      <c r="T77" s="461"/>
      <c r="U77" s="472">
        <f t="shared" si="70"/>
        <v>0</v>
      </c>
      <c r="V77" s="462"/>
      <c r="W77" s="461"/>
      <c r="X77" s="472">
        <f t="shared" si="71"/>
        <v>0</v>
      </c>
      <c r="Y77" s="462"/>
      <c r="Z77" s="461"/>
      <c r="AA77" s="472">
        <f t="shared" si="72"/>
        <v>0</v>
      </c>
      <c r="AB77" s="462"/>
      <c r="AC77" s="461"/>
      <c r="AD77" s="472">
        <f t="shared" si="73"/>
        <v>0</v>
      </c>
      <c r="AE77" s="462"/>
      <c r="AF77" s="479">
        <f t="shared" si="74"/>
        <v>0</v>
      </c>
      <c r="AG77" s="480">
        <f t="shared" si="75"/>
        <v>0</v>
      </c>
      <c r="AH77" s="833">
        <f t="shared" si="76"/>
        <v>0</v>
      </c>
      <c r="AJ77" s="652"/>
    </row>
    <row r="78" spans="1:36" s="460" customFormat="1" ht="17.25" customHeight="1">
      <c r="A78" s="537"/>
      <c r="B78" s="461"/>
      <c r="C78" s="472">
        <f t="shared" si="64"/>
        <v>0</v>
      </c>
      <c r="D78" s="462"/>
      <c r="E78" s="461"/>
      <c r="F78" s="472">
        <f t="shared" si="65"/>
        <v>0</v>
      </c>
      <c r="G78" s="462"/>
      <c r="H78" s="461"/>
      <c r="I78" s="472">
        <f t="shared" si="66"/>
        <v>0</v>
      </c>
      <c r="J78" s="462"/>
      <c r="K78" s="461"/>
      <c r="L78" s="472">
        <f t="shared" si="67"/>
        <v>0</v>
      </c>
      <c r="M78" s="462"/>
      <c r="N78" s="461"/>
      <c r="O78" s="472">
        <f t="shared" si="68"/>
        <v>0</v>
      </c>
      <c r="P78" s="462"/>
      <c r="Q78" s="461"/>
      <c r="R78" s="472">
        <f t="shared" si="69"/>
        <v>0</v>
      </c>
      <c r="S78" s="462"/>
      <c r="T78" s="461"/>
      <c r="U78" s="472">
        <f t="shared" si="70"/>
        <v>0</v>
      </c>
      <c r="V78" s="462"/>
      <c r="W78" s="461"/>
      <c r="X78" s="472">
        <f t="shared" si="71"/>
        <v>0</v>
      </c>
      <c r="Y78" s="462"/>
      <c r="Z78" s="461"/>
      <c r="AA78" s="472">
        <f t="shared" si="72"/>
        <v>0</v>
      </c>
      <c r="AB78" s="462"/>
      <c r="AC78" s="461"/>
      <c r="AD78" s="472">
        <f t="shared" si="73"/>
        <v>0</v>
      </c>
      <c r="AE78" s="462"/>
      <c r="AF78" s="479">
        <f t="shared" si="74"/>
        <v>0</v>
      </c>
      <c r="AG78" s="480">
        <f t="shared" si="75"/>
        <v>0</v>
      </c>
      <c r="AH78" s="833">
        <f t="shared" si="76"/>
        <v>0</v>
      </c>
      <c r="AJ78" s="652"/>
    </row>
    <row r="79" spans="1:36" s="460" customFormat="1" ht="17.25" customHeight="1">
      <c r="A79" s="537"/>
      <c r="B79" s="461"/>
      <c r="C79" s="472">
        <f t="shared" si="53"/>
        <v>0</v>
      </c>
      <c r="D79" s="462"/>
      <c r="E79" s="461"/>
      <c r="F79" s="472">
        <f t="shared" si="54"/>
        <v>0</v>
      </c>
      <c r="G79" s="462"/>
      <c r="H79" s="461"/>
      <c r="I79" s="472">
        <f t="shared" si="55"/>
        <v>0</v>
      </c>
      <c r="J79" s="462"/>
      <c r="K79" s="461"/>
      <c r="L79" s="472">
        <f t="shared" si="56"/>
        <v>0</v>
      </c>
      <c r="M79" s="462"/>
      <c r="N79" s="461"/>
      <c r="O79" s="472">
        <f t="shared" si="57"/>
        <v>0</v>
      </c>
      <c r="P79" s="462"/>
      <c r="Q79" s="461"/>
      <c r="R79" s="472">
        <f t="shared" si="58"/>
        <v>0</v>
      </c>
      <c r="S79" s="462"/>
      <c r="T79" s="461"/>
      <c r="U79" s="472">
        <f t="shared" si="59"/>
        <v>0</v>
      </c>
      <c r="V79" s="462"/>
      <c r="W79" s="461"/>
      <c r="X79" s="472">
        <f t="shared" si="60"/>
        <v>0</v>
      </c>
      <c r="Y79" s="462"/>
      <c r="Z79" s="461"/>
      <c r="AA79" s="472">
        <f t="shared" si="61"/>
        <v>0</v>
      </c>
      <c r="AB79" s="462"/>
      <c r="AC79" s="461"/>
      <c r="AD79" s="472">
        <f t="shared" si="62"/>
        <v>0</v>
      </c>
      <c r="AE79" s="462"/>
      <c r="AF79" s="479">
        <f t="shared" si="63"/>
        <v>0</v>
      </c>
      <c r="AG79" s="480">
        <f t="shared" si="63"/>
        <v>0</v>
      </c>
      <c r="AH79" s="833">
        <f t="shared" si="63"/>
        <v>0</v>
      </c>
      <c r="AJ79" s="652"/>
    </row>
    <row r="80" spans="1:36" s="460" customFormat="1" ht="17.25" customHeight="1">
      <c r="A80" s="537"/>
      <c r="B80" s="461"/>
      <c r="C80" s="472">
        <f t="shared" si="53"/>
        <v>0</v>
      </c>
      <c r="D80" s="462"/>
      <c r="E80" s="461"/>
      <c r="F80" s="472">
        <f t="shared" si="54"/>
        <v>0</v>
      </c>
      <c r="G80" s="462"/>
      <c r="H80" s="461"/>
      <c r="I80" s="472">
        <f t="shared" si="55"/>
        <v>0</v>
      </c>
      <c r="J80" s="462"/>
      <c r="K80" s="461"/>
      <c r="L80" s="472">
        <f t="shared" si="56"/>
        <v>0</v>
      </c>
      <c r="M80" s="462"/>
      <c r="N80" s="461"/>
      <c r="O80" s="472">
        <f t="shared" si="57"/>
        <v>0</v>
      </c>
      <c r="P80" s="462"/>
      <c r="Q80" s="461"/>
      <c r="R80" s="472">
        <f t="shared" si="58"/>
        <v>0</v>
      </c>
      <c r="S80" s="462"/>
      <c r="T80" s="461"/>
      <c r="U80" s="472">
        <f t="shared" si="59"/>
        <v>0</v>
      </c>
      <c r="V80" s="462"/>
      <c r="W80" s="461"/>
      <c r="X80" s="472">
        <f t="shared" si="60"/>
        <v>0</v>
      </c>
      <c r="Y80" s="462"/>
      <c r="Z80" s="461"/>
      <c r="AA80" s="472">
        <f t="shared" si="61"/>
        <v>0</v>
      </c>
      <c r="AB80" s="462"/>
      <c r="AC80" s="461"/>
      <c r="AD80" s="472">
        <f t="shared" si="62"/>
        <v>0</v>
      </c>
      <c r="AE80" s="462"/>
      <c r="AF80" s="479">
        <f t="shared" si="63"/>
        <v>0</v>
      </c>
      <c r="AG80" s="480">
        <f t="shared" si="63"/>
        <v>0</v>
      </c>
      <c r="AH80" s="833">
        <f t="shared" si="63"/>
        <v>0</v>
      </c>
      <c r="AJ80" s="652"/>
    </row>
    <row r="81" spans="1:37" s="460" customFormat="1" ht="17.25" customHeight="1">
      <c r="A81" s="464" t="s">
        <v>384</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53"/>
        <v>0</v>
      </c>
      <c r="D82" s="462"/>
      <c r="E82" s="461"/>
      <c r="F82" s="472">
        <f t="shared" si="54"/>
        <v>0</v>
      </c>
      <c r="G82" s="462"/>
      <c r="H82" s="461"/>
      <c r="I82" s="472">
        <f t="shared" si="55"/>
        <v>0</v>
      </c>
      <c r="J82" s="462"/>
      <c r="K82" s="461"/>
      <c r="L82" s="472">
        <f t="shared" si="56"/>
        <v>0</v>
      </c>
      <c r="M82" s="462"/>
      <c r="N82" s="461"/>
      <c r="O82" s="472">
        <f t="shared" si="57"/>
        <v>0</v>
      </c>
      <c r="P82" s="462"/>
      <c r="Q82" s="461"/>
      <c r="R82" s="472">
        <f t="shared" si="58"/>
        <v>0</v>
      </c>
      <c r="S82" s="462"/>
      <c r="T82" s="461"/>
      <c r="U82" s="472">
        <f t="shared" si="59"/>
        <v>0</v>
      </c>
      <c r="V82" s="462"/>
      <c r="W82" s="461"/>
      <c r="X82" s="472">
        <f t="shared" si="60"/>
        <v>0</v>
      </c>
      <c r="Y82" s="462"/>
      <c r="Z82" s="461"/>
      <c r="AA82" s="472">
        <f t="shared" si="61"/>
        <v>0</v>
      </c>
      <c r="AB82" s="462"/>
      <c r="AC82" s="461"/>
      <c r="AD82" s="472">
        <f t="shared" si="62"/>
        <v>0</v>
      </c>
      <c r="AE82" s="462"/>
      <c r="AF82" s="479">
        <f t="shared" si="63"/>
        <v>0</v>
      </c>
      <c r="AG82" s="480">
        <f t="shared" si="63"/>
        <v>0</v>
      </c>
      <c r="AH82" s="833">
        <f t="shared" si="63"/>
        <v>0</v>
      </c>
      <c r="AJ82" s="652"/>
    </row>
    <row r="83" spans="1:37" s="460" customFormat="1" ht="17.25" customHeight="1">
      <c r="A83" s="537"/>
      <c r="B83" s="461"/>
      <c r="C83" s="472">
        <f t="shared" si="53"/>
        <v>0</v>
      </c>
      <c r="D83" s="462"/>
      <c r="E83" s="461"/>
      <c r="F83" s="472">
        <f t="shared" si="54"/>
        <v>0</v>
      </c>
      <c r="G83" s="462"/>
      <c r="H83" s="461"/>
      <c r="I83" s="472">
        <f t="shared" si="55"/>
        <v>0</v>
      </c>
      <c r="J83" s="462"/>
      <c r="K83" s="461"/>
      <c r="L83" s="472">
        <f t="shared" si="56"/>
        <v>0</v>
      </c>
      <c r="M83" s="462"/>
      <c r="N83" s="461"/>
      <c r="O83" s="472">
        <f t="shared" si="57"/>
        <v>0</v>
      </c>
      <c r="P83" s="462"/>
      <c r="Q83" s="461"/>
      <c r="R83" s="472">
        <f t="shared" si="58"/>
        <v>0</v>
      </c>
      <c r="S83" s="462"/>
      <c r="T83" s="461"/>
      <c r="U83" s="472">
        <f t="shared" si="59"/>
        <v>0</v>
      </c>
      <c r="V83" s="462"/>
      <c r="W83" s="461"/>
      <c r="X83" s="472">
        <f t="shared" si="60"/>
        <v>0</v>
      </c>
      <c r="Y83" s="462"/>
      <c r="Z83" s="461"/>
      <c r="AA83" s="472">
        <f t="shared" si="61"/>
        <v>0</v>
      </c>
      <c r="AB83" s="462"/>
      <c r="AC83" s="461"/>
      <c r="AD83" s="472">
        <f t="shared" si="62"/>
        <v>0</v>
      </c>
      <c r="AE83" s="462"/>
      <c r="AF83" s="479">
        <f t="shared" si="63"/>
        <v>0</v>
      </c>
      <c r="AG83" s="480">
        <f t="shared" si="63"/>
        <v>0</v>
      </c>
      <c r="AH83" s="833">
        <f t="shared" si="63"/>
        <v>0</v>
      </c>
      <c r="AJ83" s="652"/>
    </row>
    <row r="84" spans="1:37" s="460" customFormat="1" ht="17.25" customHeight="1">
      <c r="A84" s="537"/>
      <c r="B84" s="461"/>
      <c r="C84" s="472">
        <f t="shared" si="53"/>
        <v>0</v>
      </c>
      <c r="D84" s="462"/>
      <c r="E84" s="461"/>
      <c r="F84" s="472">
        <f t="shared" si="54"/>
        <v>0</v>
      </c>
      <c r="G84" s="462"/>
      <c r="H84" s="461"/>
      <c r="I84" s="472">
        <f t="shared" si="55"/>
        <v>0</v>
      </c>
      <c r="J84" s="462"/>
      <c r="K84" s="461"/>
      <c r="L84" s="472">
        <f t="shared" si="56"/>
        <v>0</v>
      </c>
      <c r="M84" s="462"/>
      <c r="N84" s="461"/>
      <c r="O84" s="472">
        <f t="shared" si="57"/>
        <v>0</v>
      </c>
      <c r="P84" s="462"/>
      <c r="Q84" s="461"/>
      <c r="R84" s="472">
        <f t="shared" si="58"/>
        <v>0</v>
      </c>
      <c r="S84" s="462"/>
      <c r="T84" s="461"/>
      <c r="U84" s="472">
        <f t="shared" si="59"/>
        <v>0</v>
      </c>
      <c r="V84" s="462"/>
      <c r="W84" s="461"/>
      <c r="X84" s="472">
        <f t="shared" si="60"/>
        <v>0</v>
      </c>
      <c r="Y84" s="462"/>
      <c r="Z84" s="461"/>
      <c r="AA84" s="472">
        <f t="shared" si="61"/>
        <v>0</v>
      </c>
      <c r="AB84" s="462"/>
      <c r="AC84" s="461"/>
      <c r="AD84" s="472">
        <f t="shared" si="62"/>
        <v>0</v>
      </c>
      <c r="AE84" s="462"/>
      <c r="AF84" s="479">
        <f t="shared" si="63"/>
        <v>0</v>
      </c>
      <c r="AG84" s="480">
        <f t="shared" si="63"/>
        <v>0</v>
      </c>
      <c r="AH84" s="833">
        <f t="shared" si="63"/>
        <v>0</v>
      </c>
      <c r="AJ84" s="652"/>
    </row>
    <row r="85" spans="1:37" s="460" customFormat="1" ht="17.25" customHeight="1">
      <c r="A85" s="537"/>
      <c r="B85" s="461"/>
      <c r="C85" s="472">
        <f t="shared" ref="C85:C87" si="77">D85-B85</f>
        <v>0</v>
      </c>
      <c r="D85" s="462"/>
      <c r="E85" s="461"/>
      <c r="F85" s="472">
        <f t="shared" ref="F85:F87" si="78">G85-E85</f>
        <v>0</v>
      </c>
      <c r="G85" s="462"/>
      <c r="H85" s="461"/>
      <c r="I85" s="472">
        <f t="shared" ref="I85:I87" si="79">J85-H85</f>
        <v>0</v>
      </c>
      <c r="J85" s="462"/>
      <c r="K85" s="461"/>
      <c r="L85" s="472">
        <f t="shared" ref="L85:L87" si="80">M85-K85</f>
        <v>0</v>
      </c>
      <c r="M85" s="462"/>
      <c r="N85" s="461"/>
      <c r="O85" s="472">
        <f t="shared" ref="O85:O87" si="81">P85-N85</f>
        <v>0</v>
      </c>
      <c r="P85" s="462"/>
      <c r="Q85" s="461"/>
      <c r="R85" s="472">
        <f t="shared" ref="R85:R87" si="82">S85-Q85</f>
        <v>0</v>
      </c>
      <c r="S85" s="462"/>
      <c r="T85" s="461"/>
      <c r="U85" s="472">
        <f t="shared" ref="U85:U87" si="83">V85-T85</f>
        <v>0</v>
      </c>
      <c r="V85" s="462"/>
      <c r="W85" s="461"/>
      <c r="X85" s="472">
        <f t="shared" ref="X85:X87" si="84">Y85-W85</f>
        <v>0</v>
      </c>
      <c r="Y85" s="462"/>
      <c r="Z85" s="461"/>
      <c r="AA85" s="472">
        <f t="shared" ref="AA85:AA87" si="85">AB85-Z85</f>
        <v>0</v>
      </c>
      <c r="AB85" s="462"/>
      <c r="AC85" s="461"/>
      <c r="AD85" s="472">
        <f t="shared" ref="AD85:AD87" si="86">AE85-AC85</f>
        <v>0</v>
      </c>
      <c r="AE85" s="462"/>
      <c r="AF85" s="479">
        <f t="shared" ref="AF85:AF87" si="87">SUM(B85,E85,H85,K85,N85,Q85,T85,W85,Z85,AC85)</f>
        <v>0</v>
      </c>
      <c r="AG85" s="480">
        <f t="shared" ref="AG85:AG87" si="88">SUM(C85,F85,I85,L85,O85,R85,U85,X85,AA85,AD85)</f>
        <v>0</v>
      </c>
      <c r="AH85" s="833">
        <f t="shared" ref="AH85:AH87" si="89">SUM(D85,G85,J85,M85,P85,S85,V85,Y85,AB85,AE85)</f>
        <v>0</v>
      </c>
      <c r="AJ85" s="652"/>
    </row>
    <row r="86" spans="1:37" s="460" customFormat="1" ht="17.25" customHeight="1">
      <c r="A86" s="537"/>
      <c r="B86" s="461"/>
      <c r="C86" s="472">
        <f t="shared" si="77"/>
        <v>0</v>
      </c>
      <c r="D86" s="462"/>
      <c r="E86" s="461"/>
      <c r="F86" s="472">
        <f t="shared" si="78"/>
        <v>0</v>
      </c>
      <c r="G86" s="462"/>
      <c r="H86" s="461"/>
      <c r="I86" s="472">
        <f t="shared" si="79"/>
        <v>0</v>
      </c>
      <c r="J86" s="462"/>
      <c r="K86" s="461"/>
      <c r="L86" s="472">
        <f t="shared" si="80"/>
        <v>0</v>
      </c>
      <c r="M86" s="462"/>
      <c r="N86" s="461"/>
      <c r="O86" s="472">
        <f t="shared" si="81"/>
        <v>0</v>
      </c>
      <c r="P86" s="462"/>
      <c r="Q86" s="461"/>
      <c r="R86" s="472">
        <f t="shared" si="82"/>
        <v>0</v>
      </c>
      <c r="S86" s="462"/>
      <c r="T86" s="461"/>
      <c r="U86" s="472">
        <f t="shared" si="83"/>
        <v>0</v>
      </c>
      <c r="V86" s="462"/>
      <c r="W86" s="461"/>
      <c r="X86" s="472">
        <f t="shared" si="84"/>
        <v>0</v>
      </c>
      <c r="Y86" s="462"/>
      <c r="Z86" s="461"/>
      <c r="AA86" s="472">
        <f t="shared" si="85"/>
        <v>0</v>
      </c>
      <c r="AB86" s="462"/>
      <c r="AC86" s="461"/>
      <c r="AD86" s="472">
        <f t="shared" si="86"/>
        <v>0</v>
      </c>
      <c r="AE86" s="462"/>
      <c r="AF86" s="479">
        <f t="shared" si="87"/>
        <v>0</v>
      </c>
      <c r="AG86" s="480">
        <f t="shared" si="88"/>
        <v>0</v>
      </c>
      <c r="AH86" s="833">
        <f t="shared" si="89"/>
        <v>0</v>
      </c>
      <c r="AJ86" s="652"/>
    </row>
    <row r="87" spans="1:37" s="460" customFormat="1" ht="17.25" customHeight="1">
      <c r="A87" s="537"/>
      <c r="B87" s="461"/>
      <c r="C87" s="472">
        <f t="shared" si="77"/>
        <v>0</v>
      </c>
      <c r="D87" s="462"/>
      <c r="E87" s="461"/>
      <c r="F87" s="472">
        <f t="shared" si="78"/>
        <v>0</v>
      </c>
      <c r="G87" s="462"/>
      <c r="H87" s="461"/>
      <c r="I87" s="472">
        <f t="shared" si="79"/>
        <v>0</v>
      </c>
      <c r="J87" s="462"/>
      <c r="K87" s="461"/>
      <c r="L87" s="472">
        <f t="shared" si="80"/>
        <v>0</v>
      </c>
      <c r="M87" s="462"/>
      <c r="N87" s="461"/>
      <c r="O87" s="472">
        <f t="shared" si="81"/>
        <v>0</v>
      </c>
      <c r="P87" s="462"/>
      <c r="Q87" s="461"/>
      <c r="R87" s="472">
        <f t="shared" si="82"/>
        <v>0</v>
      </c>
      <c r="S87" s="462"/>
      <c r="T87" s="461"/>
      <c r="U87" s="472">
        <f t="shared" si="83"/>
        <v>0</v>
      </c>
      <c r="V87" s="462"/>
      <c r="W87" s="461"/>
      <c r="X87" s="472">
        <f t="shared" si="84"/>
        <v>0</v>
      </c>
      <c r="Y87" s="462"/>
      <c r="Z87" s="461"/>
      <c r="AA87" s="472">
        <f t="shared" si="85"/>
        <v>0</v>
      </c>
      <c r="AB87" s="462"/>
      <c r="AC87" s="461"/>
      <c r="AD87" s="472">
        <f t="shared" si="86"/>
        <v>0</v>
      </c>
      <c r="AE87" s="462"/>
      <c r="AF87" s="479">
        <f t="shared" si="87"/>
        <v>0</v>
      </c>
      <c r="AG87" s="480">
        <f t="shared" si="88"/>
        <v>0</v>
      </c>
      <c r="AH87" s="833">
        <f t="shared" si="89"/>
        <v>0</v>
      </c>
      <c r="AJ87" s="652"/>
      <c r="AK87" s="463"/>
    </row>
    <row r="88" spans="1:37" s="460" customFormat="1" ht="17.25" customHeight="1">
      <c r="A88" s="549"/>
      <c r="B88" s="461"/>
      <c r="C88" s="472">
        <f t="shared" si="53"/>
        <v>0</v>
      </c>
      <c r="D88" s="462"/>
      <c r="E88" s="461"/>
      <c r="F88" s="472">
        <f t="shared" si="54"/>
        <v>0</v>
      </c>
      <c r="G88" s="462"/>
      <c r="H88" s="461"/>
      <c r="I88" s="472">
        <f t="shared" si="55"/>
        <v>0</v>
      </c>
      <c r="J88" s="462"/>
      <c r="K88" s="461"/>
      <c r="L88" s="472">
        <f t="shared" si="56"/>
        <v>0</v>
      </c>
      <c r="M88" s="462"/>
      <c r="N88" s="461"/>
      <c r="O88" s="472">
        <f t="shared" si="57"/>
        <v>0</v>
      </c>
      <c r="P88" s="462"/>
      <c r="Q88" s="461"/>
      <c r="R88" s="472">
        <f t="shared" si="58"/>
        <v>0</v>
      </c>
      <c r="S88" s="462"/>
      <c r="T88" s="461"/>
      <c r="U88" s="472">
        <f t="shared" si="59"/>
        <v>0</v>
      </c>
      <c r="V88" s="462"/>
      <c r="W88" s="461"/>
      <c r="X88" s="472">
        <f t="shared" si="60"/>
        <v>0</v>
      </c>
      <c r="Y88" s="462"/>
      <c r="Z88" s="461"/>
      <c r="AA88" s="472">
        <f t="shared" si="61"/>
        <v>0</v>
      </c>
      <c r="AB88" s="462"/>
      <c r="AC88" s="461"/>
      <c r="AD88" s="472">
        <f t="shared" si="62"/>
        <v>0</v>
      </c>
      <c r="AE88" s="462"/>
      <c r="AF88" s="479">
        <f t="shared" si="63"/>
        <v>0</v>
      </c>
      <c r="AG88" s="480">
        <f t="shared" si="63"/>
        <v>0</v>
      </c>
      <c r="AH88" s="833">
        <f t="shared" si="63"/>
        <v>0</v>
      </c>
    </row>
    <row r="89" spans="1:37" s="460" customFormat="1" ht="17.25" customHeight="1">
      <c r="A89" s="537"/>
      <c r="B89" s="461"/>
      <c r="C89" s="472">
        <f t="shared" si="53"/>
        <v>0</v>
      </c>
      <c r="D89" s="462"/>
      <c r="E89" s="461"/>
      <c r="F89" s="472">
        <f t="shared" si="54"/>
        <v>0</v>
      </c>
      <c r="G89" s="462"/>
      <c r="H89" s="461"/>
      <c r="I89" s="472">
        <f t="shared" si="55"/>
        <v>0</v>
      </c>
      <c r="J89" s="462"/>
      <c r="K89" s="461"/>
      <c r="L89" s="472">
        <f t="shared" si="56"/>
        <v>0</v>
      </c>
      <c r="M89" s="462"/>
      <c r="N89" s="461"/>
      <c r="O89" s="472">
        <f t="shared" si="57"/>
        <v>0</v>
      </c>
      <c r="P89" s="462"/>
      <c r="Q89" s="461"/>
      <c r="R89" s="472">
        <f t="shared" si="58"/>
        <v>0</v>
      </c>
      <c r="S89" s="462"/>
      <c r="T89" s="461"/>
      <c r="U89" s="472">
        <f t="shared" si="59"/>
        <v>0</v>
      </c>
      <c r="V89" s="462"/>
      <c r="W89" s="461"/>
      <c r="X89" s="472">
        <f t="shared" si="60"/>
        <v>0</v>
      </c>
      <c r="Y89" s="462"/>
      <c r="Z89" s="461"/>
      <c r="AA89" s="472">
        <f t="shared" si="61"/>
        <v>0</v>
      </c>
      <c r="AB89" s="462"/>
      <c r="AC89" s="461"/>
      <c r="AD89" s="472">
        <f t="shared" si="62"/>
        <v>0</v>
      </c>
      <c r="AE89" s="462"/>
      <c r="AF89" s="479">
        <f t="shared" si="63"/>
        <v>0</v>
      </c>
      <c r="AG89" s="480">
        <f t="shared" si="63"/>
        <v>0</v>
      </c>
      <c r="AH89" s="833">
        <f t="shared" si="63"/>
        <v>0</v>
      </c>
    </row>
    <row r="90" spans="1:37" s="460" customFormat="1" ht="17.25" customHeight="1">
      <c r="A90" s="538"/>
      <c r="B90" s="461"/>
      <c r="C90" s="472">
        <f t="shared" si="53"/>
        <v>0</v>
      </c>
      <c r="D90" s="462"/>
      <c r="E90" s="461"/>
      <c r="F90" s="472">
        <f t="shared" si="54"/>
        <v>0</v>
      </c>
      <c r="G90" s="462"/>
      <c r="H90" s="461"/>
      <c r="I90" s="472">
        <f t="shared" si="55"/>
        <v>0</v>
      </c>
      <c r="J90" s="462"/>
      <c r="K90" s="461"/>
      <c r="L90" s="472">
        <f t="shared" si="56"/>
        <v>0</v>
      </c>
      <c r="M90" s="462"/>
      <c r="N90" s="461"/>
      <c r="O90" s="472">
        <f t="shared" si="57"/>
        <v>0</v>
      </c>
      <c r="P90" s="462"/>
      <c r="Q90" s="461"/>
      <c r="R90" s="472">
        <f t="shared" si="58"/>
        <v>0</v>
      </c>
      <c r="S90" s="462"/>
      <c r="T90" s="461"/>
      <c r="U90" s="472">
        <f t="shared" si="59"/>
        <v>0</v>
      </c>
      <c r="V90" s="462"/>
      <c r="W90" s="461"/>
      <c r="X90" s="472">
        <f t="shared" si="60"/>
        <v>0</v>
      </c>
      <c r="Y90" s="462"/>
      <c r="Z90" s="461"/>
      <c r="AA90" s="472">
        <f t="shared" si="61"/>
        <v>0</v>
      </c>
      <c r="AB90" s="462"/>
      <c r="AC90" s="461"/>
      <c r="AD90" s="472">
        <f t="shared" si="62"/>
        <v>0</v>
      </c>
      <c r="AE90" s="462"/>
      <c r="AF90" s="479">
        <f t="shared" si="63"/>
        <v>0</v>
      </c>
      <c r="AG90" s="480">
        <f t="shared" si="63"/>
        <v>0</v>
      </c>
      <c r="AH90" s="833">
        <f t="shared" si="63"/>
        <v>0</v>
      </c>
    </row>
    <row r="91" spans="1:37" s="460" customFormat="1" ht="17.25" customHeight="1">
      <c r="A91" s="785" t="s">
        <v>383</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53"/>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54"/>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55"/>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56"/>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57"/>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58"/>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59"/>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60"/>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61"/>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62"/>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63"/>
        <v>0</v>
      </c>
      <c r="AG91" s="480">
        <f t="shared" si="63"/>
        <v>0</v>
      </c>
      <c r="AH91" s="833">
        <f t="shared" si="63"/>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296</v>
      </c>
      <c r="B93" s="475">
        <f t="shared" ref="B93:AH93" si="90">SUM(B71:B91)</f>
        <v>0</v>
      </c>
      <c r="C93" s="472">
        <f t="shared" si="90"/>
        <v>0</v>
      </c>
      <c r="D93" s="476">
        <f t="shared" si="90"/>
        <v>0</v>
      </c>
      <c r="E93" s="475">
        <f t="shared" si="90"/>
        <v>0</v>
      </c>
      <c r="F93" s="472">
        <f t="shared" si="90"/>
        <v>0</v>
      </c>
      <c r="G93" s="476">
        <f t="shared" si="90"/>
        <v>0</v>
      </c>
      <c r="H93" s="475">
        <f t="shared" si="90"/>
        <v>0</v>
      </c>
      <c r="I93" s="1320">
        <f t="shared" si="90"/>
        <v>0</v>
      </c>
      <c r="J93" s="1320">
        <f t="shared" si="90"/>
        <v>0</v>
      </c>
      <c r="K93" s="1320">
        <f t="shared" si="90"/>
        <v>0</v>
      </c>
      <c r="L93" s="472">
        <f t="shared" si="90"/>
        <v>0</v>
      </c>
      <c r="M93" s="476">
        <f t="shared" si="90"/>
        <v>0</v>
      </c>
      <c r="N93" s="475">
        <f t="shared" si="90"/>
        <v>0</v>
      </c>
      <c r="O93" s="472">
        <f t="shared" si="90"/>
        <v>0</v>
      </c>
      <c r="P93" s="476">
        <f t="shared" si="90"/>
        <v>0</v>
      </c>
      <c r="Q93" s="475">
        <f t="shared" si="90"/>
        <v>0</v>
      </c>
      <c r="R93" s="472">
        <f t="shared" si="90"/>
        <v>0</v>
      </c>
      <c r="S93" s="476">
        <f t="shared" si="90"/>
        <v>0</v>
      </c>
      <c r="T93" s="475">
        <f t="shared" si="90"/>
        <v>0</v>
      </c>
      <c r="U93" s="472">
        <f t="shared" si="90"/>
        <v>0</v>
      </c>
      <c r="V93" s="476">
        <f t="shared" si="90"/>
        <v>0</v>
      </c>
      <c r="W93" s="475">
        <f t="shared" si="90"/>
        <v>0</v>
      </c>
      <c r="X93" s="472">
        <f t="shared" si="90"/>
        <v>0</v>
      </c>
      <c r="Y93" s="476">
        <f t="shared" si="90"/>
        <v>0</v>
      </c>
      <c r="Z93" s="475">
        <f t="shared" si="90"/>
        <v>0</v>
      </c>
      <c r="AA93" s="472">
        <f t="shared" si="90"/>
        <v>0</v>
      </c>
      <c r="AB93" s="476">
        <f t="shared" si="90"/>
        <v>0</v>
      </c>
      <c r="AC93" s="475">
        <f t="shared" si="90"/>
        <v>0</v>
      </c>
      <c r="AD93" s="472">
        <f t="shared" si="90"/>
        <v>0</v>
      </c>
      <c r="AE93" s="476">
        <f t="shared" si="90"/>
        <v>0</v>
      </c>
      <c r="AF93" s="479">
        <f t="shared" si="90"/>
        <v>0</v>
      </c>
      <c r="AG93" s="480">
        <f t="shared" si="90"/>
        <v>0</v>
      </c>
      <c r="AH93" s="481">
        <f t="shared" si="9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297</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91">D96-B96</f>
        <v>0</v>
      </c>
      <c r="D96" s="462"/>
      <c r="E96" s="475"/>
      <c r="F96" s="472">
        <f t="shared" ref="F96:F102" si="92">G96-E96</f>
        <v>0</v>
      </c>
      <c r="G96" s="476"/>
      <c r="H96" s="475"/>
      <c r="I96" s="472">
        <f t="shared" ref="I96:I102" si="93">J96-H96</f>
        <v>0</v>
      </c>
      <c r="J96" s="476"/>
      <c r="K96" s="475"/>
      <c r="L96" s="472">
        <f t="shared" ref="L96:L102" si="94">M96-K96</f>
        <v>0</v>
      </c>
      <c r="M96" s="476"/>
      <c r="N96" s="475"/>
      <c r="O96" s="472">
        <f t="shared" ref="O96:O102" si="95">P96-N96</f>
        <v>0</v>
      </c>
      <c r="P96" s="476"/>
      <c r="Q96" s="475"/>
      <c r="R96" s="472">
        <f t="shared" ref="R96:R102" si="96">S96-Q96</f>
        <v>0</v>
      </c>
      <c r="S96" s="476"/>
      <c r="T96" s="475"/>
      <c r="U96" s="472">
        <f t="shared" ref="U96:U102" si="97">V96-T96</f>
        <v>0</v>
      </c>
      <c r="V96" s="476"/>
      <c r="W96" s="475"/>
      <c r="X96" s="472">
        <f t="shared" ref="X96:X102" si="98">Y96-W96</f>
        <v>0</v>
      </c>
      <c r="Y96" s="476"/>
      <c r="Z96" s="475"/>
      <c r="AA96" s="472">
        <f t="shared" ref="AA96:AA102" si="99">AB96-Z96</f>
        <v>0</v>
      </c>
      <c r="AB96" s="476"/>
      <c r="AC96" s="475"/>
      <c r="AD96" s="472">
        <f t="shared" ref="AD96:AD102" si="100">AE96-AC96</f>
        <v>0</v>
      </c>
      <c r="AE96" s="476"/>
      <c r="AF96" s="479">
        <f t="shared" ref="AF96:AH102" si="101">SUM(B96,E96,H96,K96,N96,Q96,T96,W96,Z96,AC96)</f>
        <v>0</v>
      </c>
      <c r="AG96" s="480">
        <f t="shared" si="101"/>
        <v>0</v>
      </c>
      <c r="AH96" s="833">
        <f t="shared" si="101"/>
        <v>0</v>
      </c>
      <c r="AI96"/>
      <c r="AJ96" s="653"/>
      <c r="AK96"/>
    </row>
    <row r="97" spans="1:37" s="460" customFormat="1" ht="17.25" customHeight="1">
      <c r="A97" s="537"/>
      <c r="B97" s="461"/>
      <c r="C97" s="472">
        <f t="shared" si="91"/>
        <v>0</v>
      </c>
      <c r="D97" s="462"/>
      <c r="E97" s="475"/>
      <c r="F97" s="472">
        <f t="shared" si="92"/>
        <v>0</v>
      </c>
      <c r="G97" s="476"/>
      <c r="H97" s="475"/>
      <c r="I97" s="472">
        <f t="shared" si="93"/>
        <v>0</v>
      </c>
      <c r="J97" s="476"/>
      <c r="K97" s="475"/>
      <c r="L97" s="472">
        <f t="shared" si="94"/>
        <v>0</v>
      </c>
      <c r="M97" s="476"/>
      <c r="N97" s="475"/>
      <c r="O97" s="472">
        <f t="shared" si="95"/>
        <v>0</v>
      </c>
      <c r="P97" s="476"/>
      <c r="Q97" s="475"/>
      <c r="R97" s="472">
        <f t="shared" si="96"/>
        <v>0</v>
      </c>
      <c r="S97" s="476"/>
      <c r="T97" s="475"/>
      <c r="U97" s="472">
        <f t="shared" si="97"/>
        <v>0</v>
      </c>
      <c r="V97" s="476"/>
      <c r="W97" s="475"/>
      <c r="X97" s="472">
        <f t="shared" si="98"/>
        <v>0</v>
      </c>
      <c r="Y97" s="476"/>
      <c r="Z97" s="475"/>
      <c r="AA97" s="472">
        <f t="shared" si="99"/>
        <v>0</v>
      </c>
      <c r="AB97" s="476"/>
      <c r="AC97" s="475"/>
      <c r="AD97" s="472">
        <f t="shared" si="100"/>
        <v>0</v>
      </c>
      <c r="AE97" s="476"/>
      <c r="AF97" s="479">
        <f t="shared" si="101"/>
        <v>0</v>
      </c>
      <c r="AG97" s="480">
        <f t="shared" si="101"/>
        <v>0</v>
      </c>
      <c r="AH97" s="833">
        <f t="shared" si="101"/>
        <v>0</v>
      </c>
      <c r="AJ97" s="652"/>
    </row>
    <row r="98" spans="1:37" s="460" customFormat="1" ht="17.25" customHeight="1">
      <c r="A98" s="537"/>
      <c r="B98" s="461"/>
      <c r="C98" s="472">
        <f t="shared" si="91"/>
        <v>0</v>
      </c>
      <c r="D98" s="462"/>
      <c r="E98" s="461"/>
      <c r="F98" s="472">
        <f t="shared" si="92"/>
        <v>0</v>
      </c>
      <c r="G98" s="462"/>
      <c r="H98" s="461"/>
      <c r="I98" s="472">
        <f t="shared" si="93"/>
        <v>0</v>
      </c>
      <c r="J98" s="462"/>
      <c r="K98" s="461"/>
      <c r="L98" s="472">
        <f t="shared" si="94"/>
        <v>0</v>
      </c>
      <c r="M98" s="462"/>
      <c r="N98" s="461"/>
      <c r="O98" s="472">
        <f t="shared" si="95"/>
        <v>0</v>
      </c>
      <c r="P98" s="462"/>
      <c r="Q98" s="461"/>
      <c r="R98" s="472">
        <f t="shared" si="96"/>
        <v>0</v>
      </c>
      <c r="S98" s="462"/>
      <c r="T98" s="461"/>
      <c r="U98" s="472">
        <f t="shared" si="97"/>
        <v>0</v>
      </c>
      <c r="V98" s="462"/>
      <c r="W98" s="461"/>
      <c r="X98" s="472">
        <f t="shared" si="98"/>
        <v>0</v>
      </c>
      <c r="Y98" s="462"/>
      <c r="Z98" s="461"/>
      <c r="AA98" s="472">
        <f t="shared" si="99"/>
        <v>0</v>
      </c>
      <c r="AB98" s="462"/>
      <c r="AC98" s="461"/>
      <c r="AD98" s="472">
        <f t="shared" si="100"/>
        <v>0</v>
      </c>
      <c r="AE98" s="462"/>
      <c r="AF98" s="479">
        <f t="shared" si="101"/>
        <v>0</v>
      </c>
      <c r="AG98" s="480">
        <f t="shared" si="101"/>
        <v>0</v>
      </c>
      <c r="AH98" s="833">
        <f t="shared" si="101"/>
        <v>0</v>
      </c>
      <c r="AI98"/>
      <c r="AJ98" s="653"/>
      <c r="AK98" s="14"/>
    </row>
    <row r="99" spans="1:37" s="460" customFormat="1" ht="17.25" customHeight="1">
      <c r="A99" s="537"/>
      <c r="B99" s="461"/>
      <c r="C99" s="472">
        <f t="shared" si="91"/>
        <v>0</v>
      </c>
      <c r="D99" s="462"/>
      <c r="E99" s="461"/>
      <c r="F99" s="472">
        <f t="shared" si="92"/>
        <v>0</v>
      </c>
      <c r="G99" s="462"/>
      <c r="H99" s="461"/>
      <c r="I99" s="472">
        <f t="shared" si="93"/>
        <v>0</v>
      </c>
      <c r="J99" s="462"/>
      <c r="K99" s="461"/>
      <c r="L99" s="472">
        <f t="shared" si="94"/>
        <v>0</v>
      </c>
      <c r="M99" s="462"/>
      <c r="N99" s="461"/>
      <c r="O99" s="472">
        <f t="shared" si="95"/>
        <v>0</v>
      </c>
      <c r="P99" s="462"/>
      <c r="Q99" s="461"/>
      <c r="R99" s="472">
        <f t="shared" si="96"/>
        <v>0</v>
      </c>
      <c r="S99" s="462"/>
      <c r="T99" s="461"/>
      <c r="U99" s="472">
        <f t="shared" si="97"/>
        <v>0</v>
      </c>
      <c r="V99" s="462"/>
      <c r="W99" s="461"/>
      <c r="X99" s="472">
        <f t="shared" si="98"/>
        <v>0</v>
      </c>
      <c r="Y99" s="462"/>
      <c r="Z99" s="461"/>
      <c r="AA99" s="472">
        <f t="shared" si="99"/>
        <v>0</v>
      </c>
      <c r="AB99" s="462"/>
      <c r="AC99" s="461"/>
      <c r="AD99" s="472">
        <f t="shared" si="100"/>
        <v>0</v>
      </c>
      <c r="AE99" s="462"/>
      <c r="AF99" s="479">
        <f t="shared" si="101"/>
        <v>0</v>
      </c>
      <c r="AG99" s="480">
        <f t="shared" si="101"/>
        <v>0</v>
      </c>
      <c r="AH99" s="833">
        <f t="shared" si="101"/>
        <v>0</v>
      </c>
      <c r="AI99"/>
      <c r="AJ99"/>
      <c r="AK99"/>
    </row>
    <row r="100" spans="1:37" s="460" customFormat="1" ht="17.25" customHeight="1">
      <c r="A100" s="537"/>
      <c r="B100" s="461"/>
      <c r="C100" s="472">
        <f t="shared" si="91"/>
        <v>0</v>
      </c>
      <c r="D100" s="462"/>
      <c r="E100" s="461"/>
      <c r="F100" s="472">
        <f t="shared" si="92"/>
        <v>0</v>
      </c>
      <c r="G100" s="462"/>
      <c r="H100" s="461"/>
      <c r="I100" s="472">
        <f t="shared" si="93"/>
        <v>0</v>
      </c>
      <c r="J100" s="462"/>
      <c r="K100" s="461"/>
      <c r="L100" s="472">
        <f t="shared" si="94"/>
        <v>0</v>
      </c>
      <c r="M100" s="462"/>
      <c r="N100" s="461"/>
      <c r="O100" s="472">
        <f t="shared" si="95"/>
        <v>0</v>
      </c>
      <c r="P100" s="462"/>
      <c r="Q100" s="461"/>
      <c r="R100" s="472">
        <f t="shared" si="96"/>
        <v>0</v>
      </c>
      <c r="S100" s="462"/>
      <c r="T100" s="461"/>
      <c r="U100" s="472">
        <f t="shared" si="97"/>
        <v>0</v>
      </c>
      <c r="V100" s="462"/>
      <c r="W100" s="461"/>
      <c r="X100" s="472">
        <f t="shared" si="98"/>
        <v>0</v>
      </c>
      <c r="Y100" s="462"/>
      <c r="Z100" s="461"/>
      <c r="AA100" s="472">
        <f t="shared" si="99"/>
        <v>0</v>
      </c>
      <c r="AB100" s="462"/>
      <c r="AC100" s="461"/>
      <c r="AD100" s="472">
        <f t="shared" si="100"/>
        <v>0</v>
      </c>
      <c r="AE100" s="462"/>
      <c r="AF100" s="479">
        <f t="shared" si="101"/>
        <v>0</v>
      </c>
      <c r="AG100" s="480">
        <f t="shared" si="101"/>
        <v>0</v>
      </c>
      <c r="AH100" s="833">
        <f t="shared" si="101"/>
        <v>0</v>
      </c>
    </row>
    <row r="101" spans="1:37" s="460" customFormat="1" ht="17.25" customHeight="1">
      <c r="A101" s="538"/>
      <c r="B101" s="461"/>
      <c r="C101" s="472">
        <f t="shared" si="91"/>
        <v>0</v>
      </c>
      <c r="D101" s="462"/>
      <c r="E101" s="461"/>
      <c r="F101" s="472">
        <f t="shared" si="92"/>
        <v>0</v>
      </c>
      <c r="G101" s="462"/>
      <c r="H101" s="461"/>
      <c r="I101" s="472">
        <f t="shared" si="93"/>
        <v>0</v>
      </c>
      <c r="J101" s="462"/>
      <c r="K101" s="461"/>
      <c r="L101" s="472">
        <f t="shared" si="94"/>
        <v>0</v>
      </c>
      <c r="M101" s="462"/>
      <c r="N101" s="461"/>
      <c r="O101" s="472">
        <f t="shared" si="95"/>
        <v>0</v>
      </c>
      <c r="P101" s="462"/>
      <c r="Q101" s="461"/>
      <c r="R101" s="472">
        <f t="shared" si="96"/>
        <v>0</v>
      </c>
      <c r="S101" s="462"/>
      <c r="T101" s="461"/>
      <c r="U101" s="472">
        <f t="shared" si="97"/>
        <v>0</v>
      </c>
      <c r="V101" s="462"/>
      <c r="W101" s="461"/>
      <c r="X101" s="472">
        <f t="shared" si="98"/>
        <v>0</v>
      </c>
      <c r="Y101" s="462"/>
      <c r="Z101" s="461"/>
      <c r="AA101" s="472">
        <f t="shared" si="99"/>
        <v>0</v>
      </c>
      <c r="AB101" s="462"/>
      <c r="AC101" s="461"/>
      <c r="AD101" s="472">
        <f t="shared" si="100"/>
        <v>0</v>
      </c>
      <c r="AE101" s="462"/>
      <c r="AF101" s="479">
        <f t="shared" si="101"/>
        <v>0</v>
      </c>
      <c r="AG101" s="480">
        <f t="shared" si="101"/>
        <v>0</v>
      </c>
      <c r="AH101" s="833">
        <f t="shared" si="101"/>
        <v>0</v>
      </c>
    </row>
    <row r="102" spans="1:37" s="460" customFormat="1" ht="17.25" customHeight="1">
      <c r="A102" s="537"/>
      <c r="B102" s="461"/>
      <c r="C102" s="472">
        <f t="shared" si="91"/>
        <v>0</v>
      </c>
      <c r="D102" s="462"/>
      <c r="E102" s="461"/>
      <c r="F102" s="472">
        <f t="shared" si="92"/>
        <v>0</v>
      </c>
      <c r="G102" s="462"/>
      <c r="H102" s="461"/>
      <c r="I102" s="472">
        <f t="shared" si="93"/>
        <v>0</v>
      </c>
      <c r="J102" s="462"/>
      <c r="K102" s="461"/>
      <c r="L102" s="472">
        <f t="shared" si="94"/>
        <v>0</v>
      </c>
      <c r="M102" s="462"/>
      <c r="N102" s="461"/>
      <c r="O102" s="472">
        <f t="shared" si="95"/>
        <v>0</v>
      </c>
      <c r="P102" s="462"/>
      <c r="Q102" s="461"/>
      <c r="R102" s="472">
        <f t="shared" si="96"/>
        <v>0</v>
      </c>
      <c r="S102" s="462"/>
      <c r="T102" s="461"/>
      <c r="U102" s="472">
        <f t="shared" si="97"/>
        <v>0</v>
      </c>
      <c r="V102" s="462"/>
      <c r="W102" s="461"/>
      <c r="X102" s="472">
        <f t="shared" si="98"/>
        <v>0</v>
      </c>
      <c r="Y102" s="462"/>
      <c r="Z102" s="461"/>
      <c r="AA102" s="472">
        <f t="shared" si="99"/>
        <v>0</v>
      </c>
      <c r="AB102" s="462"/>
      <c r="AC102" s="461"/>
      <c r="AD102" s="472">
        <f t="shared" si="100"/>
        <v>0</v>
      </c>
      <c r="AE102" s="462"/>
      <c r="AF102" s="479">
        <f t="shared" si="101"/>
        <v>0</v>
      </c>
      <c r="AG102" s="480">
        <f t="shared" si="101"/>
        <v>0</v>
      </c>
      <c r="AH102" s="833">
        <f t="shared" si="101"/>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298</v>
      </c>
      <c r="B104" s="475">
        <f>SUM(B96:B102)</f>
        <v>0</v>
      </c>
      <c r="C104" s="472">
        <f t="shared" ref="C104:G104" si="102">SUM(C96:C102)</f>
        <v>0</v>
      </c>
      <c r="D104" s="476">
        <f t="shared" si="102"/>
        <v>0</v>
      </c>
      <c r="E104" s="475">
        <f>SUM(E96:E102)</f>
        <v>0</v>
      </c>
      <c r="F104" s="472">
        <f t="shared" ref="F104" si="103">SUM(F96:F102)</f>
        <v>0</v>
      </c>
      <c r="G104" s="476">
        <f t="shared" si="102"/>
        <v>0</v>
      </c>
      <c r="H104" s="475">
        <f>SUM(H96:H102)</f>
        <v>0</v>
      </c>
      <c r="I104" s="472">
        <f t="shared" ref="I104:J104" si="104">SUM(I96:I102)</f>
        <v>0</v>
      </c>
      <c r="J104" s="476">
        <f t="shared" si="104"/>
        <v>0</v>
      </c>
      <c r="K104" s="475">
        <f>SUM(K96:K102)</f>
        <v>0</v>
      </c>
      <c r="L104" s="472">
        <f t="shared" ref="L104:M104" si="105">SUM(L96:L102)</f>
        <v>0</v>
      </c>
      <c r="M104" s="476">
        <f t="shared" si="105"/>
        <v>0</v>
      </c>
      <c r="N104" s="475">
        <f>SUM(N96:N102)</f>
        <v>0</v>
      </c>
      <c r="O104" s="472">
        <f t="shared" ref="O104:P104" si="106">SUM(O96:O102)</f>
        <v>0</v>
      </c>
      <c r="P104" s="476">
        <f t="shared" si="106"/>
        <v>0</v>
      </c>
      <c r="Q104" s="475">
        <f>SUM(Q96:Q102)</f>
        <v>0</v>
      </c>
      <c r="R104" s="472">
        <f t="shared" ref="R104:AF104" si="107">SUM(R96:R102)</f>
        <v>0</v>
      </c>
      <c r="S104" s="476">
        <f t="shared" si="107"/>
        <v>0</v>
      </c>
      <c r="T104" s="475">
        <f>SUM(T96:T102)</f>
        <v>0</v>
      </c>
      <c r="U104" s="472">
        <f t="shared" si="107"/>
        <v>0</v>
      </c>
      <c r="V104" s="476">
        <f t="shared" si="107"/>
        <v>0</v>
      </c>
      <c r="W104" s="475">
        <f>SUM(W96:W102)</f>
        <v>0</v>
      </c>
      <c r="X104" s="472">
        <f t="shared" ref="X104:Y104" si="108">SUM(X96:X102)</f>
        <v>0</v>
      </c>
      <c r="Y104" s="476">
        <f t="shared" si="108"/>
        <v>0</v>
      </c>
      <c r="Z104" s="475">
        <f>SUM(Z96:Z102)</f>
        <v>0</v>
      </c>
      <c r="AA104" s="472">
        <f t="shared" ref="AA104:AB104" si="109">SUM(AA96:AA102)</f>
        <v>0</v>
      </c>
      <c r="AB104" s="476">
        <f t="shared" si="109"/>
        <v>0</v>
      </c>
      <c r="AC104" s="475">
        <f>SUM(AC96:AC102)</f>
        <v>0</v>
      </c>
      <c r="AD104" s="472">
        <f t="shared" ref="AD104:AE104" si="110">SUM(AD96:AD102)</f>
        <v>0</v>
      </c>
      <c r="AE104" s="476">
        <f t="shared" si="110"/>
        <v>0</v>
      </c>
      <c r="AF104" s="479">
        <f t="shared" si="107"/>
        <v>0</v>
      </c>
      <c r="AG104" s="480">
        <f>SUM(AG96:AG102)</f>
        <v>0</v>
      </c>
      <c r="AH104" s="481">
        <f t="shared" ref="AH104" si="111">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299</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(3)'!A72</f>
        <v>Template last modified</v>
      </c>
      <c r="AH106" s="835">
        <f>'Summary (3)'!C72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2" t="s">
        <v>211</v>
      </c>
      <c r="B120" s="839">
        <f>'Summary (3)'!E87</f>
        <v>1</v>
      </c>
      <c r="C120" s="839">
        <f>'Summary (3)'!F87</f>
        <v>1</v>
      </c>
      <c r="D120" s="839">
        <f>'Summary (3)'!G87</f>
        <v>1</v>
      </c>
      <c r="E120" s="839">
        <f>'Summary (3)'!H87</f>
        <v>2</v>
      </c>
      <c r="F120" s="839">
        <f>'Summary (3)'!I87</f>
        <v>2</v>
      </c>
      <c r="G120" s="839">
        <f>'Summary (3)'!J87</f>
        <v>2</v>
      </c>
      <c r="H120" s="839">
        <f>'Summary (3)'!K87</f>
        <v>3</v>
      </c>
      <c r="I120" s="839">
        <f>'Summary (3)'!L87</f>
        <v>3</v>
      </c>
      <c r="J120" s="839">
        <f>'Summary (3)'!M87</f>
        <v>3</v>
      </c>
      <c r="K120" s="839">
        <f>'Summary (3)'!N87</f>
        <v>4</v>
      </c>
      <c r="L120" s="839">
        <f>'Summary (3)'!O87</f>
        <v>4</v>
      </c>
      <c r="M120" s="839">
        <f>'Summary (3)'!P87</f>
        <v>4</v>
      </c>
      <c r="N120" s="839">
        <f>'Summary (3)'!Q87</f>
        <v>5</v>
      </c>
      <c r="O120" s="839">
        <f>'Summary (3)'!R87</f>
        <v>5</v>
      </c>
      <c r="P120" s="839">
        <f>'Summary (3)'!S87</f>
        <v>5</v>
      </c>
      <c r="Q120" s="839">
        <f>'Summary (3)'!T87</f>
        <v>6</v>
      </c>
      <c r="R120" s="839">
        <f>'Summary (3)'!U87</f>
        <v>6</v>
      </c>
      <c r="S120" s="839">
        <f>'Summary (3)'!V87</f>
        <v>6</v>
      </c>
      <c r="T120" s="839">
        <f>'Summary (3)'!W87</f>
        <v>7</v>
      </c>
      <c r="U120" s="839">
        <f>'Summary (3)'!X87</f>
        <v>7</v>
      </c>
      <c r="V120" s="839">
        <f>'Summary (3)'!Y87</f>
        <v>7</v>
      </c>
      <c r="W120" s="839">
        <f>'Summary (3)'!Z87</f>
        <v>8</v>
      </c>
      <c r="X120" s="839">
        <f>'Summary (3)'!AA87</f>
        <v>8</v>
      </c>
      <c r="Y120" s="839">
        <f>'Summary (3)'!AB87</f>
        <v>8</v>
      </c>
      <c r="Z120" s="839">
        <f>'Summary (3)'!AC87</f>
        <v>9</v>
      </c>
      <c r="AA120" s="839">
        <f>'Summary (3)'!AD87</f>
        <v>9</v>
      </c>
      <c r="AB120" s="839">
        <f>'Summary (3)'!AE87</f>
        <v>9</v>
      </c>
      <c r="AC120" s="839">
        <f>'Summary (3)'!AF87</f>
        <v>10</v>
      </c>
      <c r="AD120" s="839">
        <f>'Summary (3)'!AG87</f>
        <v>10</v>
      </c>
      <c r="AE120" s="839">
        <f>'Summary (3)'!AH87</f>
        <v>10</v>
      </c>
      <c r="AF120" s="839">
        <f>AD120</f>
        <v>10</v>
      </c>
      <c r="AG120" s="839">
        <f>AE120</f>
        <v>10</v>
      </c>
      <c r="AH120" s="839">
        <f>AF120</f>
        <v>10</v>
      </c>
    </row>
    <row r="121" spans="1:34" s="716" customFormat="1" ht="15.75">
      <c r="A121" s="723" t="s">
        <v>212</v>
      </c>
      <c r="B121" s="840">
        <f>'Summary (3)'!E88</f>
        <v>45323</v>
      </c>
      <c r="C121" s="840">
        <f>'Summary (3)'!F88</f>
        <v>45323</v>
      </c>
      <c r="D121" s="840">
        <f>'Summary (3)'!G88</f>
        <v>45323</v>
      </c>
      <c r="E121" s="840">
        <f>'Summary (3)'!H88</f>
        <v>45689</v>
      </c>
      <c r="F121" s="840">
        <f>'Summary (3)'!I88</f>
        <v>45689</v>
      </c>
      <c r="G121" s="840">
        <f>'Summary (3)'!J88</f>
        <v>45689</v>
      </c>
      <c r="H121" s="840">
        <f>'Summary (3)'!K88</f>
        <v>46054</v>
      </c>
      <c r="I121" s="840">
        <f>'Summary (3)'!L88</f>
        <v>46054</v>
      </c>
      <c r="J121" s="840">
        <f>'Summary (3)'!M88</f>
        <v>46054</v>
      </c>
      <c r="K121" s="840">
        <f>'Summary (3)'!N88</f>
        <v>46419</v>
      </c>
      <c r="L121" s="840">
        <f>'Summary (3)'!O88</f>
        <v>46419</v>
      </c>
      <c r="M121" s="840">
        <f>'Summary (3)'!P88</f>
        <v>46419</v>
      </c>
      <c r="N121" s="840">
        <f>'Summary (3)'!Q88</f>
        <v>46784</v>
      </c>
      <c r="O121" s="840">
        <f>'Summary (3)'!R88</f>
        <v>46784</v>
      </c>
      <c r="P121" s="840">
        <f>'Summary (3)'!S88</f>
        <v>46784</v>
      </c>
      <c r="Q121" s="840">
        <f>'Summary (3)'!T88</f>
        <v>47150</v>
      </c>
      <c r="R121" s="840">
        <f>'Summary (3)'!U88</f>
        <v>47150</v>
      </c>
      <c r="S121" s="840">
        <f>'Summary (3)'!V88</f>
        <v>47150</v>
      </c>
      <c r="T121" s="840">
        <f>'Summary (3)'!W88</f>
        <v>47515</v>
      </c>
      <c r="U121" s="840">
        <f>'Summary (3)'!X88</f>
        <v>47515</v>
      </c>
      <c r="V121" s="840">
        <f>'Summary (3)'!Y88</f>
        <v>47515</v>
      </c>
      <c r="W121" s="840">
        <f>'Summary (3)'!Z88</f>
        <v>47880</v>
      </c>
      <c r="X121" s="840">
        <f>'Summary (3)'!AA88</f>
        <v>47880</v>
      </c>
      <c r="Y121" s="840">
        <f>'Summary (3)'!AB88</f>
        <v>47880</v>
      </c>
      <c r="Z121" s="840">
        <f>'Summary (3)'!AC88</f>
        <v>48245</v>
      </c>
      <c r="AA121" s="840">
        <f>'Summary (3)'!AD88</f>
        <v>48245</v>
      </c>
      <c r="AB121" s="840">
        <f>'Summary (3)'!AE88</f>
        <v>48245</v>
      </c>
      <c r="AC121" s="840">
        <f>'Summary (3)'!AF88</f>
        <v>48611</v>
      </c>
      <c r="AD121" s="840">
        <f>'Summary (3)'!AG88</f>
        <v>48611</v>
      </c>
      <c r="AE121" s="840">
        <f>'Summary (3)'!AH88</f>
        <v>48611</v>
      </c>
      <c r="AF121" s="840">
        <f>'Summary (3)'!AI88</f>
        <v>45323</v>
      </c>
      <c r="AG121" s="840">
        <f>'Summary (3)'!AJ88</f>
        <v>45323</v>
      </c>
      <c r="AH121" s="840">
        <f>'Summary (3)'!AK88</f>
        <v>45323</v>
      </c>
    </row>
    <row r="122" spans="1:34" s="716" customFormat="1" ht="15.75">
      <c r="A122" s="723" t="s">
        <v>213</v>
      </c>
      <c r="B122" s="840">
        <f>'Summary (3)'!E89</f>
        <v>45688</v>
      </c>
      <c r="C122" s="840">
        <f>'Summary (3)'!F89</f>
        <v>45688</v>
      </c>
      <c r="D122" s="840">
        <f>'Summary (3)'!G89</f>
        <v>45688</v>
      </c>
      <c r="E122" s="840">
        <f>'Summary (3)'!H89</f>
        <v>46053</v>
      </c>
      <c r="F122" s="840">
        <f>'Summary (3)'!I89</f>
        <v>46053</v>
      </c>
      <c r="G122" s="840">
        <f>'Summary (3)'!J89</f>
        <v>46053</v>
      </c>
      <c r="H122" s="840">
        <f>'Summary (3)'!K89</f>
        <v>46418</v>
      </c>
      <c r="I122" s="840">
        <f>'Summary (3)'!L89</f>
        <v>46418</v>
      </c>
      <c r="J122" s="840">
        <f>'Summary (3)'!M89</f>
        <v>46418</v>
      </c>
      <c r="K122" s="840">
        <f>'Summary (3)'!N89</f>
        <v>46783</v>
      </c>
      <c r="L122" s="840">
        <f>'Summary (3)'!O89</f>
        <v>46783</v>
      </c>
      <c r="M122" s="840">
        <f>'Summary (3)'!P89</f>
        <v>46783</v>
      </c>
      <c r="N122" s="840">
        <f>'Summary (3)'!Q89</f>
        <v>47149</v>
      </c>
      <c r="O122" s="840">
        <f>'Summary (3)'!R89</f>
        <v>47149</v>
      </c>
      <c r="P122" s="840">
        <f>'Summary (3)'!S89</f>
        <v>47149</v>
      </c>
      <c r="Q122" s="840">
        <f>'Summary (3)'!T89</f>
        <v>47514</v>
      </c>
      <c r="R122" s="840">
        <f>'Summary (3)'!U89</f>
        <v>47514</v>
      </c>
      <c r="S122" s="840">
        <f>'Summary (3)'!V89</f>
        <v>47514</v>
      </c>
      <c r="T122" s="840">
        <f>'Summary (3)'!W89</f>
        <v>47879</v>
      </c>
      <c r="U122" s="840">
        <f>'Summary (3)'!X89</f>
        <v>47879</v>
      </c>
      <c r="V122" s="840">
        <f>'Summary (3)'!Y89</f>
        <v>47879</v>
      </c>
      <c r="W122" s="840">
        <f>'Summary (3)'!Z89</f>
        <v>48244</v>
      </c>
      <c r="X122" s="840">
        <f>'Summary (3)'!AA89</f>
        <v>48244</v>
      </c>
      <c r="Y122" s="840">
        <f>'Summary (3)'!AB89</f>
        <v>48244</v>
      </c>
      <c r="Z122" s="840">
        <f>'Summary (3)'!AC89</f>
        <v>48610</v>
      </c>
      <c r="AA122" s="840">
        <f>'Summary (3)'!AD89</f>
        <v>48610</v>
      </c>
      <c r="AB122" s="840">
        <f>'Summary (3)'!AE89</f>
        <v>48610</v>
      </c>
      <c r="AC122" s="840">
        <f>'Summary (3)'!AF89</f>
        <v>48975</v>
      </c>
      <c r="AD122" s="840">
        <f>'Summary (3)'!AG89</f>
        <v>48975</v>
      </c>
      <c r="AE122" s="840">
        <f>'Summary (3)'!AH89</f>
        <v>48975</v>
      </c>
      <c r="AF122" s="840">
        <f>'Summary (3)'!AI89</f>
        <v>45688</v>
      </c>
      <c r="AG122" s="840">
        <f>'Summary (3)'!AJ89</f>
        <v>45688</v>
      </c>
      <c r="AH122" s="840">
        <f>'Summary (3)'!AK89</f>
        <v>45688</v>
      </c>
    </row>
    <row r="123" spans="1:34" s="337" customFormat="1" ht="15.75">
      <c r="A123" s="722" t="s">
        <v>204</v>
      </c>
      <c r="B123" s="840">
        <f>'Summary (3)'!E90</f>
        <v>0</v>
      </c>
      <c r="C123" s="840">
        <f>'Summary (3)'!F90</f>
        <v>0</v>
      </c>
      <c r="D123" s="840">
        <f>'Summary (3)'!G90</f>
        <v>0</v>
      </c>
      <c r="E123" s="840">
        <f>'Summary (3)'!H90</f>
        <v>0</v>
      </c>
      <c r="F123" s="840">
        <f>'Summary (3)'!I90</f>
        <v>0</v>
      </c>
      <c r="G123" s="840">
        <f>'Summary (3)'!J90</f>
        <v>0</v>
      </c>
      <c r="H123" s="840">
        <f>'Summary (3)'!K90</f>
        <v>0</v>
      </c>
      <c r="I123" s="840">
        <f>'Summary (3)'!L90</f>
        <v>0</v>
      </c>
      <c r="J123" s="840">
        <f>'Summary (3)'!M90</f>
        <v>0</v>
      </c>
      <c r="K123" s="840">
        <f>'Summary (3)'!N90</f>
        <v>0</v>
      </c>
      <c r="L123" s="840">
        <f>'Summary (3)'!O90</f>
        <v>0</v>
      </c>
      <c r="M123" s="840">
        <f>'Summary (3)'!P90</f>
        <v>0</v>
      </c>
      <c r="N123" s="840">
        <f>'Summary (3)'!Q90</f>
        <v>0</v>
      </c>
      <c r="O123" s="840">
        <f>'Summary (3)'!R90</f>
        <v>0</v>
      </c>
      <c r="P123" s="840">
        <f>'Summary (3)'!S90</f>
        <v>0</v>
      </c>
      <c r="Q123" s="840">
        <f>'Summary (3)'!T90</f>
        <v>0</v>
      </c>
      <c r="R123" s="840">
        <f>'Summary (3)'!U90</f>
        <v>0</v>
      </c>
      <c r="S123" s="840">
        <f>'Summary (3)'!V90</f>
        <v>0</v>
      </c>
      <c r="T123" s="840">
        <f>'Summary (3)'!W90</f>
        <v>0</v>
      </c>
      <c r="U123" s="840">
        <f>'Summary (3)'!X90</f>
        <v>0</v>
      </c>
      <c r="V123" s="840">
        <f>'Summary (3)'!Y90</f>
        <v>0</v>
      </c>
      <c r="W123" s="840">
        <f>'Summary (3)'!Z90</f>
        <v>0</v>
      </c>
      <c r="X123" s="840">
        <f>'Summary (3)'!AA90</f>
        <v>0</v>
      </c>
      <c r="Y123" s="840">
        <f>'Summary (3)'!AB90</f>
        <v>0</v>
      </c>
      <c r="Z123" s="840">
        <f>'Summary (3)'!AC90</f>
        <v>0</v>
      </c>
      <c r="AA123" s="840">
        <f>'Summary (3)'!AD90</f>
        <v>0</v>
      </c>
      <c r="AB123" s="840">
        <f>'Summary (3)'!AE90</f>
        <v>0</v>
      </c>
      <c r="AC123" s="840">
        <f>'Summary (3)'!AF90</f>
        <v>0</v>
      </c>
      <c r="AD123" s="840">
        <f>'Summary (3)'!AG90</f>
        <v>0</v>
      </c>
      <c r="AE123" s="840">
        <f>'Summary (3)'!AH90</f>
        <v>0</v>
      </c>
      <c r="AF123" s="840">
        <f>'Summary (3)'!AI90</f>
        <v>0</v>
      </c>
      <c r="AG123" s="840">
        <f>'Summary (3)'!AJ90</f>
        <v>0</v>
      </c>
      <c r="AH123" s="840">
        <f>'Summary (3)'!AK90</f>
        <v>0</v>
      </c>
    </row>
    <row r="124" spans="1:34" s="337" customFormat="1" ht="15.75">
      <c r="A124" s="724" t="s">
        <v>214</v>
      </c>
      <c r="B124" s="841">
        <f>'Summary (3)'!E91</f>
        <v>0</v>
      </c>
      <c r="C124" s="841">
        <f>'Summary (3)'!F91</f>
        <v>0</v>
      </c>
      <c r="D124" s="841">
        <f>'Summary (3)'!G91</f>
        <v>0</v>
      </c>
      <c r="E124" s="841">
        <f>'Summary (3)'!H91</f>
        <v>0</v>
      </c>
      <c r="F124" s="841">
        <f>'Summary (3)'!I91</f>
        <v>0</v>
      </c>
      <c r="G124" s="841">
        <f>'Summary (3)'!J91</f>
        <v>0</v>
      </c>
      <c r="H124" s="841">
        <f>'Summary (3)'!K91</f>
        <v>0</v>
      </c>
      <c r="I124" s="841">
        <f>'Summary (3)'!L91</f>
        <v>0</v>
      </c>
      <c r="J124" s="841">
        <f>'Summary (3)'!M91</f>
        <v>0</v>
      </c>
      <c r="K124" s="841">
        <f>'Summary (3)'!N91</f>
        <v>0</v>
      </c>
      <c r="L124" s="841">
        <f>'Summary (3)'!O91</f>
        <v>0</v>
      </c>
      <c r="M124" s="841">
        <f>'Summary (3)'!P91</f>
        <v>0</v>
      </c>
      <c r="N124" s="841">
        <f>'Summary (3)'!Q91</f>
        <v>0</v>
      </c>
      <c r="O124" s="841">
        <f>'Summary (3)'!R91</f>
        <v>0</v>
      </c>
      <c r="P124" s="841">
        <f>'Summary (3)'!S91</f>
        <v>0</v>
      </c>
      <c r="Q124" s="841">
        <f>'Summary (3)'!T91</f>
        <v>0</v>
      </c>
      <c r="R124" s="841">
        <f>'Summary (3)'!U91</f>
        <v>0</v>
      </c>
      <c r="S124" s="841">
        <f>'Summary (3)'!V91</f>
        <v>0</v>
      </c>
      <c r="T124" s="841">
        <f>'Summary (3)'!W91</f>
        <v>0</v>
      </c>
      <c r="U124" s="841">
        <f>'Summary (3)'!X91</f>
        <v>0</v>
      </c>
      <c r="V124" s="841">
        <f>'Summary (3)'!Y91</f>
        <v>0</v>
      </c>
      <c r="W124" s="841">
        <f>'Summary (3)'!Z91</f>
        <v>0</v>
      </c>
      <c r="X124" s="841">
        <f>'Summary (3)'!AA91</f>
        <v>0</v>
      </c>
      <c r="Y124" s="841">
        <f>'Summary (3)'!AB91</f>
        <v>0</v>
      </c>
      <c r="Z124" s="841">
        <f>'Summary (3)'!AC91</f>
        <v>0</v>
      </c>
      <c r="AA124" s="841">
        <f>'Summary (3)'!AD91</f>
        <v>0</v>
      </c>
      <c r="AB124" s="841">
        <f>'Summary (3)'!AE91</f>
        <v>0</v>
      </c>
      <c r="AC124" s="841">
        <f>'Summary (3)'!AF91</f>
        <v>0</v>
      </c>
      <c r="AD124" s="841">
        <f>'Summary (3)'!AG91</f>
        <v>0</v>
      </c>
      <c r="AE124" s="841">
        <f>'Summary (3)'!AH91</f>
        <v>0</v>
      </c>
    </row>
    <row r="125" spans="1:34" s="788" customFormat="1">
      <c r="A125" s="787" t="s">
        <v>397</v>
      </c>
      <c r="B125" s="789">
        <f>'Summary (3)'!E26</f>
        <v>0</v>
      </c>
      <c r="C125" s="789">
        <f>'Summary (3)'!F26</f>
        <v>0</v>
      </c>
      <c r="D125" s="789">
        <f>'Summary (3)'!G26</f>
        <v>0</v>
      </c>
      <c r="E125" s="789">
        <f>'Summary (3)'!H26</f>
        <v>0</v>
      </c>
      <c r="F125" s="789">
        <f>'Summary (3)'!I26</f>
        <v>0</v>
      </c>
      <c r="G125" s="789">
        <f>'Summary (3)'!J26</f>
        <v>0</v>
      </c>
      <c r="H125" s="789">
        <f>'Summary (3)'!K26</f>
        <v>0</v>
      </c>
      <c r="I125" s="789">
        <f>'Summary (3)'!L26</f>
        <v>0</v>
      </c>
      <c r="J125" s="789">
        <f>'Summary (3)'!M26</f>
        <v>0</v>
      </c>
      <c r="K125" s="789">
        <f>'Summary (3)'!N26</f>
        <v>0</v>
      </c>
      <c r="L125" s="789">
        <f>'Summary (3)'!O26</f>
        <v>0</v>
      </c>
      <c r="M125" s="789">
        <f>'Summary (3)'!P26</f>
        <v>0</v>
      </c>
      <c r="N125" s="789">
        <f>'Summary (3)'!Q26</f>
        <v>0</v>
      </c>
      <c r="O125" s="789">
        <f>'Summary (3)'!R26</f>
        <v>0</v>
      </c>
      <c r="P125" s="789">
        <f>'Summary (3)'!S26</f>
        <v>0</v>
      </c>
      <c r="Q125" s="789">
        <f>'Summary (3)'!T26</f>
        <v>0</v>
      </c>
      <c r="R125" s="789">
        <f>'Summary (3)'!U26</f>
        <v>0</v>
      </c>
      <c r="S125" s="789">
        <f>'Summary (3)'!V26</f>
        <v>0</v>
      </c>
      <c r="T125" s="789">
        <f>'Summary (3)'!W26</f>
        <v>0</v>
      </c>
      <c r="U125" s="789">
        <f>'Summary (3)'!X26</f>
        <v>0</v>
      </c>
      <c r="V125" s="789">
        <f>'Summary (3)'!Y26</f>
        <v>0</v>
      </c>
      <c r="W125" s="789">
        <f>'Summary (3)'!Z26</f>
        <v>0</v>
      </c>
      <c r="X125" s="789">
        <f>'Summary (3)'!AA26</f>
        <v>0</v>
      </c>
      <c r="Y125" s="789">
        <f>'Summary (3)'!AB26</f>
        <v>0</v>
      </c>
      <c r="Z125" s="789">
        <f>'Summary (3)'!AC26</f>
        <v>0</v>
      </c>
      <c r="AA125" s="789">
        <f>'Summary (3)'!AD26</f>
        <v>0</v>
      </c>
      <c r="AB125" s="789">
        <f>'Summary (3)'!AE26</f>
        <v>0</v>
      </c>
      <c r="AC125" s="789">
        <f>'Summary (3)'!AF26</f>
        <v>0</v>
      </c>
      <c r="AD125" s="789">
        <f>'Summary (3)'!AG26</f>
        <v>0</v>
      </c>
      <c r="AE125" s="789">
        <f>'Summary (3)'!AH26</f>
        <v>0</v>
      </c>
      <c r="AF125" s="786"/>
      <c r="AG125" s="786"/>
      <c r="AH125" s="786"/>
    </row>
  </sheetData>
  <sheetProtection formatCells="0" formatColumns="0" formatRows="0" insertHyperlinks="0" sort="0" autoFilter="0" pivotTables="0"/>
  <mergeCells count="17">
    <mergeCell ref="B9:D9"/>
    <mergeCell ref="W9:Y9"/>
    <mergeCell ref="Z9:AB9"/>
    <mergeCell ref="AC9:AE9"/>
    <mergeCell ref="B3:D3"/>
    <mergeCell ref="B4:D4"/>
    <mergeCell ref="B5:D5"/>
    <mergeCell ref="B6:D6"/>
    <mergeCell ref="B7:D7"/>
    <mergeCell ref="I93:K93"/>
    <mergeCell ref="AF9:AH9"/>
    <mergeCell ref="E9:G9"/>
    <mergeCell ref="H9:J9"/>
    <mergeCell ref="K9:M9"/>
    <mergeCell ref="N9:P9"/>
    <mergeCell ref="Q9:S9"/>
    <mergeCell ref="T9:V9"/>
  </mergeCells>
  <conditionalFormatting sqref="B14:AE81">
    <cfRule type="expression" dxfId="282" priority="3">
      <formula>$A14=""</formula>
    </cfRule>
  </conditionalFormatting>
  <conditionalFormatting sqref="B14:AE92 B93:H93 L93:AE93 B94:AE106">
    <cfRule type="expression" dxfId="281" priority="2">
      <formula>B$123&gt;B$122</formula>
    </cfRule>
  </conditionalFormatting>
  <conditionalFormatting sqref="B82:AE92 B93:H93 L93:AE93 B94:AE102">
    <cfRule type="expression" dxfId="280" priority="27">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279" priority="28">
      <formula>LEN(TRIM(D14))=0</formula>
    </cfRule>
  </conditionalFormatting>
  <conditionalFormatting sqref="E91">
    <cfRule type="containsBlanks" dxfId="278" priority="21">
      <formula>LEN(TRIM(E91))=0</formula>
    </cfRule>
  </conditionalFormatting>
  <conditionalFormatting sqref="H91">
    <cfRule type="containsBlanks" dxfId="277" priority="20">
      <formula>LEN(TRIM(H91))=0</formula>
    </cfRule>
  </conditionalFormatting>
  <conditionalFormatting sqref="K91">
    <cfRule type="containsBlanks" dxfId="276" priority="19">
      <formula>LEN(TRIM(K91))=0</formula>
    </cfRule>
  </conditionalFormatting>
  <conditionalFormatting sqref="N91">
    <cfRule type="containsBlanks" dxfId="275" priority="18">
      <formula>LEN(TRIM(N91))=0</formula>
    </cfRule>
  </conditionalFormatting>
  <conditionalFormatting sqref="Q91">
    <cfRule type="containsBlanks" dxfId="274" priority="17">
      <formula>LEN(TRIM(Q91))=0</formula>
    </cfRule>
  </conditionalFormatting>
  <conditionalFormatting sqref="T91">
    <cfRule type="containsBlanks" dxfId="273" priority="16">
      <formula>LEN(TRIM(T91))=0</formula>
    </cfRule>
  </conditionalFormatting>
  <conditionalFormatting sqref="W91">
    <cfRule type="containsBlanks" dxfId="272" priority="15">
      <formula>LEN(TRIM(W91))=0</formula>
    </cfRule>
  </conditionalFormatting>
  <conditionalFormatting sqref="Z91">
    <cfRule type="containsBlanks" dxfId="271" priority="14">
      <formula>LEN(TRIM(Z91))=0</formula>
    </cfRule>
  </conditionalFormatting>
  <conditionalFormatting sqref="AC91">
    <cfRule type="containsBlanks" dxfId="270" priority="13">
      <formula>LEN(TRIM(AC91))=0</formula>
    </cfRule>
  </conditionalFormatting>
  <dataValidations disablePrompts="1" count="1">
    <dataValidation type="whole" allowBlank="1" showInputMessage="1" showErrorMessage="1" sqref="AE57:AE67 AB57:AB67 Y57:Y67 V57:V67 S57:S67 P57:P67 M57:M67 J57:J67 G57:G67 D57:D67"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40C66B3-7E2A-4D64-B5BE-B1C571EB3B4D}">
            <xm:f>B$120&gt;'○ Summary (1)'!$D$6</xm:f>
            <x14:dxf>
              <fill>
                <patternFill>
                  <bgColor theme="0" tint="-0.499984740745262"/>
                </patternFill>
              </fill>
            </x14:dxf>
          </x14:cfRule>
          <xm:sqref>B9:AE92 B93:H93 L93:AE93 B94:AE106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E9A2-7CC1-460F-A4BE-24B268B82D59}">
  <sheetPr>
    <tabColor rgb="FFFF0000"/>
  </sheetPr>
  <dimension ref="A1:XFD201"/>
  <sheetViews>
    <sheetView topLeftCell="A64" zoomScale="90" zoomScaleNormal="90" workbookViewId="0">
      <selection activeCell="A76" sqref="A76:N76"/>
    </sheetView>
  </sheetViews>
  <sheetFormatPr defaultColWidth="0" defaultRowHeight="12.75" zeroHeight="1"/>
  <cols>
    <col min="1" max="13" width="10.5703125" customWidth="1"/>
    <col min="14" max="14" width="15" customWidth="1"/>
    <col min="15" max="15" width="9.140625" hidden="1" customWidth="1"/>
    <col min="16" max="16384" width="10.5703125" hidden="1"/>
  </cols>
  <sheetData>
    <row r="1" spans="1:14" ht="27">
      <c r="A1" s="922" t="s">
        <v>118</v>
      </c>
      <c r="B1" s="922"/>
      <c r="C1" s="922"/>
      <c r="D1" s="922"/>
      <c r="E1" s="922"/>
      <c r="F1" s="922"/>
      <c r="G1" s="922"/>
      <c r="H1" s="922"/>
      <c r="I1" s="922"/>
      <c r="J1" s="922"/>
      <c r="K1" s="922"/>
      <c r="L1" s="922"/>
      <c r="M1" s="922"/>
      <c r="N1" s="922"/>
    </row>
    <row r="2" spans="1:14" ht="27">
      <c r="A2" s="922" t="s">
        <v>119</v>
      </c>
      <c r="B2" s="922"/>
      <c r="C2" s="922"/>
      <c r="D2" s="922"/>
      <c r="E2" s="922"/>
      <c r="F2" s="922"/>
      <c r="G2" s="922"/>
      <c r="H2" s="922"/>
      <c r="I2" s="922"/>
      <c r="J2" s="922"/>
      <c r="K2" s="922"/>
      <c r="L2" s="922"/>
      <c r="M2" s="922"/>
      <c r="N2" s="922"/>
    </row>
    <row r="3" spans="1:14" ht="27">
      <c r="A3" s="922" t="s">
        <v>424</v>
      </c>
      <c r="B3" s="922"/>
      <c r="C3" s="922"/>
      <c r="D3" s="922"/>
      <c r="E3" s="922"/>
      <c r="F3" s="922"/>
      <c r="G3" s="922"/>
      <c r="H3" s="922"/>
      <c r="I3" s="922"/>
      <c r="J3" s="922"/>
      <c r="K3" s="922"/>
      <c r="L3" s="922"/>
      <c r="M3" s="922"/>
      <c r="N3" s="922"/>
    </row>
    <row r="4" spans="1:14" ht="26.25" customHeight="1">
      <c r="A4" s="886" t="s">
        <v>120</v>
      </c>
      <c r="B4" s="886"/>
      <c r="C4" s="886"/>
      <c r="D4" s="886"/>
      <c r="E4" s="886"/>
      <c r="F4" s="886"/>
      <c r="G4" s="886"/>
      <c r="H4" s="886"/>
      <c r="I4" s="886"/>
      <c r="J4" s="886"/>
      <c r="K4" s="886"/>
      <c r="L4" s="886"/>
      <c r="M4" s="886"/>
      <c r="N4" s="886"/>
    </row>
    <row r="5" spans="1:14" s="561" customFormat="1" ht="8.25" hidden="1" customHeight="1">
      <c r="A5" s="889"/>
      <c r="B5" s="889"/>
      <c r="C5" s="889"/>
      <c r="D5" s="889"/>
      <c r="E5" s="889"/>
      <c r="F5" s="889"/>
      <c r="G5" s="889"/>
      <c r="H5" s="889"/>
      <c r="I5" s="889"/>
      <c r="J5" s="889"/>
      <c r="K5" s="889"/>
      <c r="L5" s="889"/>
      <c r="M5" s="889"/>
      <c r="N5" s="889"/>
    </row>
    <row r="6" spans="1:14" ht="50.25" customHeight="1">
      <c r="A6" s="890" t="s">
        <v>427</v>
      </c>
      <c r="B6" s="890"/>
      <c r="C6" s="890"/>
      <c r="D6" s="890"/>
      <c r="E6" s="890"/>
      <c r="F6" s="890"/>
      <c r="G6" s="890"/>
      <c r="H6" s="890"/>
      <c r="I6" s="890"/>
      <c r="J6" s="890"/>
      <c r="K6" s="890"/>
      <c r="L6" s="890"/>
      <c r="M6" s="890"/>
      <c r="N6" s="890"/>
    </row>
    <row r="7" spans="1:14" ht="10.5" hidden="1" customHeight="1">
      <c r="A7" s="887"/>
      <c r="B7" s="887"/>
      <c r="C7" s="887"/>
      <c r="D7" s="887"/>
      <c r="E7" s="887"/>
      <c r="F7" s="887"/>
      <c r="G7" s="887"/>
      <c r="H7" s="887"/>
      <c r="I7" s="887"/>
      <c r="J7" s="887"/>
      <c r="K7" s="887"/>
      <c r="L7" s="887"/>
      <c r="M7" s="887"/>
      <c r="N7" s="887"/>
    </row>
    <row r="8" spans="1:14" ht="20.25">
      <c r="A8" s="886" t="s">
        <v>121</v>
      </c>
      <c r="B8" s="886"/>
      <c r="C8" s="886"/>
      <c r="D8" s="886"/>
      <c r="E8" s="886"/>
      <c r="F8" s="886"/>
      <c r="G8" s="886"/>
      <c r="H8" s="886"/>
      <c r="I8" s="886"/>
      <c r="J8" s="886"/>
      <c r="K8" s="886"/>
      <c r="L8" s="886"/>
      <c r="M8" s="886"/>
      <c r="N8" s="886"/>
    </row>
    <row r="9" spans="1:14" s="561" customFormat="1" ht="8.25" hidden="1" customHeight="1">
      <c r="A9" s="889"/>
      <c r="B9" s="889"/>
      <c r="C9" s="889"/>
      <c r="D9" s="889"/>
      <c r="E9" s="889"/>
      <c r="F9" s="889"/>
      <c r="G9" s="889"/>
      <c r="H9" s="889"/>
      <c r="I9" s="889"/>
      <c r="J9" s="889"/>
      <c r="K9" s="889"/>
      <c r="L9" s="889"/>
      <c r="M9" s="889"/>
      <c r="N9" s="889"/>
    </row>
    <row r="10" spans="1:14" ht="15.75" customHeight="1">
      <c r="A10" s="890" t="s">
        <v>122</v>
      </c>
      <c r="B10" s="890"/>
      <c r="C10" s="890"/>
      <c r="D10" s="890"/>
      <c r="E10" s="890"/>
      <c r="F10" s="890"/>
      <c r="G10" s="890"/>
      <c r="H10" s="890"/>
      <c r="I10" s="890"/>
      <c r="J10" s="890"/>
      <c r="K10" s="890"/>
      <c r="L10" s="890"/>
      <c r="M10" s="890"/>
      <c r="N10" s="890"/>
    </row>
    <row r="11" spans="1:14" ht="15.75">
      <c r="A11" s="890" t="s">
        <v>123</v>
      </c>
      <c r="B11" s="890"/>
      <c r="C11" s="890"/>
      <c r="D11" s="890"/>
      <c r="E11" s="890"/>
      <c r="F11" s="890"/>
      <c r="G11" s="890"/>
      <c r="H11" s="890"/>
      <c r="I11" s="890"/>
      <c r="J11" s="890"/>
      <c r="K11" s="890"/>
      <c r="L11" s="890"/>
      <c r="M11" s="890"/>
      <c r="N11" s="890"/>
    </row>
    <row r="12" spans="1:14" ht="15.75">
      <c r="A12" s="890" t="s">
        <v>124</v>
      </c>
      <c r="B12" s="890"/>
      <c r="C12" s="890"/>
      <c r="D12" s="890"/>
      <c r="E12" s="890"/>
      <c r="F12" s="890"/>
      <c r="G12" s="890"/>
      <c r="H12" s="890"/>
      <c r="I12" s="890"/>
      <c r="J12" s="890"/>
      <c r="K12" s="890"/>
      <c r="L12" s="890"/>
      <c r="M12" s="890"/>
      <c r="N12" s="890"/>
    </row>
    <row r="13" spans="1:14" ht="13.5" customHeight="1">
      <c r="A13" s="887"/>
      <c r="B13" s="887"/>
      <c r="C13" s="887"/>
      <c r="D13" s="887"/>
      <c r="E13" s="887"/>
      <c r="F13" s="887"/>
      <c r="G13" s="887"/>
      <c r="H13" s="887"/>
      <c r="I13" s="887"/>
      <c r="J13" s="887"/>
      <c r="K13" s="887"/>
      <c r="L13" s="887"/>
      <c r="M13" s="887"/>
      <c r="N13" s="887"/>
    </row>
    <row r="14" spans="1:14" ht="20.25">
      <c r="A14" s="886" t="s">
        <v>125</v>
      </c>
      <c r="B14" s="886"/>
      <c r="C14" s="886"/>
      <c r="D14" s="886"/>
      <c r="E14" s="886"/>
      <c r="F14" s="886"/>
      <c r="G14" s="886"/>
      <c r="H14" s="886"/>
      <c r="I14" s="886"/>
      <c r="J14" s="886"/>
      <c r="K14" s="886"/>
      <c r="L14" s="886"/>
      <c r="M14" s="886"/>
      <c r="N14" s="886"/>
    </row>
    <row r="15" spans="1:14" s="561" customFormat="1" ht="8.25" hidden="1" customHeight="1">
      <c r="A15" s="889"/>
      <c r="B15" s="889"/>
      <c r="C15" s="889"/>
      <c r="D15" s="889"/>
      <c r="E15" s="889"/>
      <c r="F15" s="889"/>
      <c r="G15" s="889"/>
      <c r="H15" s="889"/>
      <c r="I15" s="889"/>
      <c r="J15" s="889"/>
      <c r="K15" s="889"/>
      <c r="L15" s="889"/>
      <c r="M15" s="889"/>
      <c r="N15" s="889"/>
    </row>
    <row r="16" spans="1:14" ht="39.75" customHeight="1">
      <c r="A16" s="890" t="s">
        <v>416</v>
      </c>
      <c r="B16" s="890"/>
      <c r="C16" s="890"/>
      <c r="D16" s="890"/>
      <c r="E16" s="890"/>
      <c r="F16" s="890"/>
      <c r="G16" s="890"/>
      <c r="H16" s="890"/>
      <c r="I16" s="890"/>
      <c r="J16" s="890"/>
      <c r="K16" s="890"/>
      <c r="L16" s="890"/>
      <c r="M16" s="890"/>
      <c r="N16" s="890"/>
    </row>
    <row r="17" spans="1:14" ht="15.75">
      <c r="A17" s="891" t="s">
        <v>126</v>
      </c>
      <c r="B17" s="891"/>
      <c r="C17" s="891"/>
      <c r="D17" s="891"/>
      <c r="E17" s="891"/>
      <c r="F17" s="891"/>
      <c r="G17" s="891"/>
      <c r="H17" s="891"/>
      <c r="I17" s="891"/>
      <c r="J17" s="891"/>
      <c r="K17" s="891"/>
      <c r="L17" s="891"/>
      <c r="M17" s="891"/>
      <c r="N17" s="891"/>
    </row>
    <row r="18" spans="1:14" ht="15.75" customHeight="1">
      <c r="A18" s="892" t="s">
        <v>127</v>
      </c>
      <c r="B18" s="892"/>
      <c r="C18" s="892"/>
      <c r="D18" s="892"/>
      <c r="E18" s="892"/>
      <c r="F18" s="892"/>
      <c r="G18" s="892"/>
      <c r="H18" s="892"/>
      <c r="I18" s="892"/>
      <c r="J18" s="892"/>
      <c r="K18" s="892"/>
      <c r="L18" s="892"/>
      <c r="M18" s="892"/>
      <c r="N18" s="892"/>
    </row>
    <row r="19" spans="1:14" ht="35.25" customHeight="1">
      <c r="A19" s="892"/>
      <c r="B19" s="892"/>
      <c r="C19" s="892"/>
      <c r="D19" s="892"/>
      <c r="E19" s="892"/>
      <c r="F19" s="892"/>
      <c r="G19" s="892"/>
      <c r="H19" s="892"/>
      <c r="I19" s="892"/>
      <c r="J19" s="892"/>
      <c r="K19" s="892"/>
      <c r="L19" s="892"/>
      <c r="M19" s="892"/>
      <c r="N19" s="892"/>
    </row>
    <row r="20" spans="1:14" ht="15.75" hidden="1">
      <c r="A20" s="891" t="s">
        <v>128</v>
      </c>
      <c r="B20" s="891"/>
      <c r="C20" s="891"/>
      <c r="D20" s="891"/>
      <c r="E20" s="891"/>
      <c r="F20" s="891"/>
      <c r="G20" s="891"/>
      <c r="H20" s="891"/>
      <c r="I20" s="891"/>
      <c r="J20" s="891"/>
      <c r="K20" s="891"/>
      <c r="L20" s="891"/>
      <c r="M20" s="891"/>
      <c r="N20" s="891"/>
    </row>
    <row r="21" spans="1:14" ht="15.75" hidden="1" customHeight="1">
      <c r="A21" s="892" t="s">
        <v>129</v>
      </c>
      <c r="B21" s="892"/>
      <c r="C21" s="892"/>
      <c r="D21" s="892"/>
      <c r="E21" s="892"/>
      <c r="F21" s="892"/>
      <c r="G21" s="892"/>
      <c r="H21" s="892"/>
      <c r="I21" s="892"/>
      <c r="J21" s="892"/>
      <c r="K21" s="892"/>
      <c r="L21" s="892"/>
      <c r="M21" s="892"/>
      <c r="N21" s="892"/>
    </row>
    <row r="22" spans="1:14" ht="26.25" hidden="1" customHeight="1">
      <c r="A22" s="892"/>
      <c r="B22" s="892"/>
      <c r="C22" s="892"/>
      <c r="D22" s="892"/>
      <c r="E22" s="892"/>
      <c r="F22" s="892"/>
      <c r="G22" s="892"/>
      <c r="H22" s="892"/>
      <c r="I22" s="892"/>
      <c r="J22" s="892"/>
      <c r="K22" s="892"/>
      <c r="L22" s="892"/>
      <c r="M22" s="892"/>
      <c r="N22" s="892"/>
    </row>
    <row r="23" spans="1:14" ht="16.5" hidden="1" customHeight="1">
      <c r="A23" s="891" t="s">
        <v>130</v>
      </c>
      <c r="B23" s="891"/>
      <c r="C23" s="891"/>
      <c r="D23" s="891"/>
      <c r="E23" s="891"/>
      <c r="F23" s="891"/>
      <c r="G23" s="891"/>
      <c r="H23" s="891"/>
      <c r="I23" s="891"/>
      <c r="J23" s="891"/>
      <c r="K23" s="891"/>
      <c r="L23" s="891"/>
      <c r="M23" s="891"/>
      <c r="N23" s="891"/>
    </row>
    <row r="24" spans="1:14" ht="12.75" hidden="1" customHeight="1">
      <c r="A24" s="892" t="s">
        <v>131</v>
      </c>
      <c r="B24" s="892"/>
      <c r="C24" s="892"/>
      <c r="D24" s="892"/>
      <c r="E24" s="892"/>
      <c r="F24" s="892"/>
      <c r="G24" s="892"/>
      <c r="H24" s="892"/>
      <c r="I24" s="892"/>
      <c r="J24" s="892"/>
      <c r="K24" s="892"/>
      <c r="L24" s="892"/>
      <c r="M24" s="892"/>
      <c r="N24" s="892"/>
    </row>
    <row r="25" spans="1:14" ht="18.75" hidden="1" customHeight="1">
      <c r="A25" s="892"/>
      <c r="B25" s="892"/>
      <c r="C25" s="892"/>
      <c r="D25" s="892"/>
      <c r="E25" s="892"/>
      <c r="F25" s="892"/>
      <c r="G25" s="892"/>
      <c r="H25" s="892"/>
      <c r="I25" s="892"/>
      <c r="J25" s="892"/>
      <c r="K25" s="892"/>
      <c r="L25" s="892"/>
      <c r="M25" s="892"/>
      <c r="N25" s="892"/>
    </row>
    <row r="26" spans="1:14" ht="12.75" customHeight="1">
      <c r="A26" s="891" t="s">
        <v>410</v>
      </c>
      <c r="B26" s="891"/>
      <c r="C26" s="891"/>
      <c r="D26" s="891"/>
      <c r="E26" s="891"/>
      <c r="F26" s="891"/>
      <c r="G26" s="891"/>
      <c r="H26" s="891"/>
      <c r="I26" s="891"/>
      <c r="J26" s="891"/>
      <c r="K26" s="891"/>
      <c r="L26" s="891"/>
      <c r="M26" s="891"/>
      <c r="N26" s="891"/>
    </row>
    <row r="27" spans="1:14" ht="12.75" customHeight="1">
      <c r="A27" s="892" t="s">
        <v>428</v>
      </c>
      <c r="B27" s="892"/>
      <c r="C27" s="892"/>
      <c r="D27" s="892"/>
      <c r="E27" s="892"/>
      <c r="F27" s="892"/>
      <c r="G27" s="892"/>
      <c r="H27" s="892"/>
      <c r="I27" s="892"/>
      <c r="J27" s="892"/>
      <c r="K27" s="892"/>
      <c r="L27" s="892"/>
      <c r="M27" s="892"/>
      <c r="N27" s="892"/>
    </row>
    <row r="28" spans="1:14" ht="14.25" customHeight="1">
      <c r="A28" s="892"/>
      <c r="B28" s="892"/>
      <c r="C28" s="892"/>
      <c r="D28" s="892"/>
      <c r="E28" s="892"/>
      <c r="F28" s="892"/>
      <c r="G28" s="892"/>
      <c r="H28" s="892"/>
      <c r="I28" s="892"/>
      <c r="J28" s="892"/>
      <c r="K28" s="892"/>
      <c r="L28" s="892"/>
      <c r="M28" s="892"/>
      <c r="N28" s="892"/>
    </row>
    <row r="29" spans="1:14" ht="15.75" hidden="1">
      <c r="A29" s="891" t="s">
        <v>132</v>
      </c>
      <c r="B29" s="891"/>
      <c r="C29" s="891"/>
      <c r="D29" s="891"/>
      <c r="E29" s="891"/>
      <c r="F29" s="891"/>
      <c r="G29" s="891"/>
      <c r="H29" s="891"/>
      <c r="I29" s="891"/>
      <c r="J29" s="891"/>
      <c r="K29" s="891"/>
      <c r="L29" s="891"/>
      <c r="M29" s="891"/>
      <c r="N29" s="891"/>
    </row>
    <row r="30" spans="1:14" ht="27" hidden="1" customHeight="1">
      <c r="A30" s="892" t="s">
        <v>133</v>
      </c>
      <c r="B30" s="892"/>
      <c r="C30" s="892"/>
      <c r="D30" s="892"/>
      <c r="E30" s="892"/>
      <c r="F30" s="892"/>
      <c r="G30" s="892"/>
      <c r="H30" s="892"/>
      <c r="I30" s="892"/>
      <c r="J30" s="892"/>
      <c r="K30" s="892"/>
      <c r="L30" s="892"/>
      <c r="M30" s="892"/>
      <c r="N30" s="892"/>
    </row>
    <row r="31" spans="1:14" ht="33.75" hidden="1" customHeight="1">
      <c r="A31" s="892"/>
      <c r="B31" s="892"/>
      <c r="C31" s="892"/>
      <c r="D31" s="892"/>
      <c r="E31" s="892"/>
      <c r="F31" s="892"/>
      <c r="G31" s="892"/>
      <c r="H31" s="892"/>
      <c r="I31" s="892"/>
      <c r="J31" s="892"/>
      <c r="K31" s="892"/>
      <c r="L31" s="892"/>
      <c r="M31" s="892"/>
      <c r="N31" s="892"/>
    </row>
    <row r="32" spans="1:14" ht="15.75" hidden="1">
      <c r="A32" s="891" t="s">
        <v>134</v>
      </c>
      <c r="B32" s="891"/>
      <c r="C32" s="891"/>
      <c r="D32" s="891"/>
      <c r="E32" s="891"/>
      <c r="F32" s="891"/>
      <c r="G32" s="891"/>
      <c r="H32" s="891"/>
      <c r="I32" s="891"/>
      <c r="J32" s="891"/>
      <c r="K32" s="891"/>
      <c r="L32" s="891"/>
      <c r="M32" s="891"/>
      <c r="N32" s="891"/>
    </row>
    <row r="33" spans="1:16384" ht="23.25" hidden="1" customHeight="1">
      <c r="A33" s="892" t="s">
        <v>135</v>
      </c>
      <c r="B33" s="892"/>
      <c r="C33" s="892"/>
      <c r="D33" s="892"/>
      <c r="E33" s="892"/>
      <c r="F33" s="892"/>
      <c r="G33" s="892"/>
      <c r="H33" s="892"/>
      <c r="I33" s="892"/>
      <c r="J33" s="892"/>
      <c r="K33" s="892"/>
      <c r="L33" s="892"/>
      <c r="M33" s="892"/>
      <c r="N33" s="892"/>
    </row>
    <row r="34" spans="1:16384" ht="64.5" hidden="1" customHeight="1">
      <c r="A34" s="892"/>
      <c r="B34" s="892"/>
      <c r="C34" s="892"/>
      <c r="D34" s="892"/>
      <c r="E34" s="892"/>
      <c r="F34" s="892"/>
      <c r="G34" s="892"/>
      <c r="H34" s="892"/>
      <c r="I34" s="892"/>
      <c r="J34" s="892"/>
      <c r="K34" s="892"/>
      <c r="L34" s="892"/>
      <c r="M34" s="892"/>
      <c r="N34" s="892"/>
    </row>
    <row r="35" spans="1:16384" ht="15.75">
      <c r="A35" s="891" t="s">
        <v>411</v>
      </c>
      <c r="B35" s="891"/>
      <c r="C35" s="891"/>
      <c r="D35" s="891"/>
      <c r="E35" s="891"/>
      <c r="F35" s="891"/>
      <c r="G35" s="891"/>
      <c r="H35" s="891"/>
      <c r="I35" s="891"/>
      <c r="J35" s="891"/>
      <c r="K35" s="891"/>
      <c r="L35" s="891"/>
      <c r="M35" s="891"/>
      <c r="N35" s="891"/>
    </row>
    <row r="36" spans="1:16384" ht="35.25" customHeight="1">
      <c r="A36" s="892" t="s">
        <v>412</v>
      </c>
      <c r="B36" s="892"/>
      <c r="C36" s="892"/>
      <c r="D36" s="892"/>
      <c r="E36" s="892"/>
      <c r="F36" s="892"/>
      <c r="G36" s="892"/>
      <c r="H36" s="892"/>
      <c r="I36" s="892"/>
      <c r="J36" s="892"/>
      <c r="K36" s="892"/>
      <c r="L36" s="892"/>
      <c r="M36" s="892"/>
      <c r="N36" s="892"/>
    </row>
    <row r="37" spans="1:16384" ht="65.45" hidden="1" customHeight="1">
      <c r="A37" s="892"/>
      <c r="B37" s="892"/>
      <c r="C37" s="892"/>
      <c r="D37" s="892"/>
      <c r="E37" s="892"/>
      <c r="F37" s="892"/>
      <c r="G37" s="892"/>
      <c r="H37" s="892"/>
      <c r="I37" s="892"/>
      <c r="J37" s="892"/>
      <c r="K37" s="892"/>
      <c r="L37" s="892"/>
      <c r="M37" s="892"/>
      <c r="N37" s="892"/>
    </row>
    <row r="38" spans="1:16384" ht="15.75">
      <c r="A38" s="891" t="s">
        <v>413</v>
      </c>
      <c r="B38" s="891"/>
      <c r="C38" s="891"/>
      <c r="D38" s="891"/>
      <c r="E38" s="891"/>
      <c r="F38" s="891"/>
      <c r="G38" s="891"/>
      <c r="H38" s="891"/>
      <c r="I38" s="891"/>
      <c r="J38" s="891"/>
      <c r="K38" s="891"/>
      <c r="L38" s="891"/>
      <c r="M38" s="891"/>
      <c r="N38" s="891"/>
    </row>
    <row r="39" spans="1:16384" ht="23.1" customHeight="1">
      <c r="A39" s="892" t="s">
        <v>136</v>
      </c>
      <c r="B39" s="892"/>
      <c r="C39" s="892"/>
      <c r="D39" s="892"/>
      <c r="E39" s="892"/>
      <c r="F39" s="892"/>
      <c r="G39" s="892"/>
      <c r="H39" s="892"/>
      <c r="I39" s="892"/>
      <c r="J39" s="892"/>
      <c r="K39" s="892"/>
      <c r="L39" s="892"/>
      <c r="M39" s="892"/>
      <c r="N39" s="892"/>
    </row>
    <row r="40" spans="1:16384" customFormat="1" ht="15.75">
      <c r="A40" s="891" t="s">
        <v>414</v>
      </c>
      <c r="B40" s="891"/>
      <c r="C40" s="891"/>
      <c r="D40" s="891"/>
      <c r="E40" s="891"/>
      <c r="F40" s="891"/>
      <c r="G40" s="891"/>
      <c r="H40" s="891"/>
      <c r="I40" s="891"/>
      <c r="J40" s="891"/>
      <c r="K40" s="891"/>
      <c r="L40" s="891"/>
      <c r="M40" s="891"/>
      <c r="N40" s="891"/>
    </row>
    <row r="41" spans="1:16384" customFormat="1" ht="36.75" customHeight="1">
      <c r="A41" s="892" t="s">
        <v>137</v>
      </c>
      <c r="B41" s="892"/>
      <c r="C41" s="892"/>
      <c r="D41" s="892"/>
      <c r="E41" s="892"/>
      <c r="F41" s="892"/>
      <c r="G41" s="892"/>
      <c r="H41" s="892"/>
      <c r="I41" s="892"/>
      <c r="J41" s="892"/>
      <c r="K41" s="892"/>
      <c r="L41" s="892"/>
      <c r="M41" s="892"/>
      <c r="N41" s="892"/>
    </row>
    <row r="42" spans="1:16384" customFormat="1" ht="30.95" customHeight="1">
      <c r="A42" s="892"/>
      <c r="B42" s="892"/>
      <c r="C42" s="892"/>
      <c r="D42" s="892"/>
      <c r="E42" s="892"/>
      <c r="F42" s="892"/>
      <c r="G42" s="892"/>
      <c r="H42" s="892"/>
      <c r="I42" s="892"/>
      <c r="J42" s="892"/>
      <c r="K42" s="892"/>
      <c r="L42" s="892"/>
      <c r="M42" s="892"/>
      <c r="N42" s="892"/>
    </row>
    <row r="43" spans="1:16384" customFormat="1" ht="24.75" customHeight="1">
      <c r="A43" s="891" t="s">
        <v>415</v>
      </c>
      <c r="B43" s="891"/>
      <c r="C43" s="891"/>
      <c r="D43" s="891"/>
      <c r="E43" s="891"/>
      <c r="F43" s="891"/>
      <c r="G43" s="891"/>
      <c r="H43" s="891"/>
      <c r="I43" s="891"/>
      <c r="J43" s="891"/>
      <c r="K43" s="891"/>
      <c r="L43" s="891"/>
      <c r="M43" s="891"/>
      <c r="N43" s="891"/>
    </row>
    <row r="44" spans="1:16384" s="562" customFormat="1" ht="26.45" customHeight="1">
      <c r="A44" s="892" t="s">
        <v>417</v>
      </c>
      <c r="B44" s="892"/>
      <c r="C44" s="892"/>
      <c r="D44" s="892"/>
      <c r="E44" s="892"/>
      <c r="F44" s="892"/>
      <c r="G44" s="892"/>
      <c r="H44" s="892"/>
      <c r="I44" s="892"/>
      <c r="J44" s="892"/>
      <c r="K44" s="892"/>
      <c r="L44" s="892"/>
      <c r="M44" s="892"/>
      <c r="N44" s="892"/>
    </row>
    <row r="45" spans="1:16384" customFormat="1" ht="38.25" hidden="1" customHeight="1">
      <c r="A45" s="920" t="s">
        <v>138</v>
      </c>
      <c r="B45" s="920"/>
      <c r="C45" s="920"/>
      <c r="D45" s="920"/>
      <c r="E45" s="920"/>
      <c r="F45" s="920"/>
      <c r="G45" s="920"/>
      <c r="H45" s="920"/>
      <c r="I45" s="920"/>
      <c r="J45" s="920"/>
      <c r="K45" s="920"/>
      <c r="L45" s="920"/>
      <c r="M45" s="920"/>
      <c r="N45" s="920"/>
    </row>
    <row r="46" spans="1:16384" customFormat="1" ht="12.75" customHeight="1">
      <c r="A46" s="921"/>
      <c r="B46" s="921"/>
      <c r="C46" s="921"/>
      <c r="D46" s="921"/>
      <c r="E46" s="921"/>
      <c r="F46" s="921"/>
      <c r="G46" s="921"/>
      <c r="H46" s="921"/>
      <c r="I46" s="921"/>
      <c r="J46" s="921"/>
      <c r="K46" s="921"/>
      <c r="L46" s="921"/>
      <c r="M46" s="921"/>
      <c r="N46" s="921"/>
    </row>
    <row r="47" spans="1:16384" customFormat="1" ht="24" customHeight="1">
      <c r="A47" s="886" t="s">
        <v>139</v>
      </c>
      <c r="B47" s="886"/>
      <c r="C47" s="886"/>
      <c r="D47" s="886"/>
      <c r="E47" s="886"/>
      <c r="F47" s="886"/>
      <c r="G47" s="886"/>
      <c r="H47" s="886"/>
      <c r="I47" s="886"/>
      <c r="J47" s="886"/>
      <c r="K47" s="886"/>
      <c r="L47" s="886"/>
      <c r="M47" s="886"/>
      <c r="N47" s="886"/>
      <c r="O47" s="886"/>
      <c r="P47" s="886"/>
      <c r="Q47" s="886"/>
      <c r="R47" s="886"/>
      <c r="S47" s="886"/>
      <c r="T47" s="886"/>
      <c r="U47" s="886"/>
      <c r="V47" s="886"/>
      <c r="W47" s="886"/>
      <c r="X47" s="886"/>
      <c r="Y47" s="886"/>
      <c r="Z47" s="886"/>
      <c r="AA47" s="886"/>
      <c r="AB47" s="886"/>
      <c r="AC47" s="886"/>
      <c r="AD47" s="886"/>
      <c r="AE47" s="886"/>
      <c r="AF47" s="886"/>
      <c r="AG47" s="886"/>
      <c r="AH47" s="886"/>
      <c r="AI47" s="886"/>
      <c r="AJ47" s="886"/>
      <c r="AK47" s="886"/>
      <c r="AL47" s="886"/>
      <c r="AM47" s="886"/>
      <c r="AN47" s="886"/>
      <c r="AO47" s="886"/>
      <c r="AP47" s="886"/>
      <c r="AQ47" s="886"/>
      <c r="AR47" s="886"/>
      <c r="AS47" s="886"/>
      <c r="AT47" s="886"/>
      <c r="AU47" s="886"/>
      <c r="AV47" s="886"/>
      <c r="AW47" s="886"/>
      <c r="AX47" s="886"/>
      <c r="AY47" s="886"/>
      <c r="AZ47" s="886"/>
      <c r="BA47" s="886"/>
      <c r="BB47" s="886"/>
      <c r="BC47" s="886"/>
      <c r="BD47" s="886"/>
      <c r="BE47" s="886"/>
      <c r="BF47" s="886"/>
      <c r="BG47" s="886"/>
      <c r="BH47" s="886"/>
      <c r="BI47" s="886"/>
      <c r="BJ47" s="886"/>
      <c r="BK47" s="886"/>
      <c r="BL47" s="886"/>
      <c r="BM47" s="886"/>
      <c r="BN47" s="886"/>
      <c r="BO47" s="886"/>
      <c r="BP47" s="886"/>
      <c r="BQ47" s="886"/>
      <c r="BR47" s="886"/>
      <c r="BS47" s="886"/>
      <c r="BT47" s="886"/>
      <c r="BU47" s="886"/>
      <c r="BV47" s="886"/>
      <c r="BW47" s="886"/>
      <c r="BX47" s="886"/>
      <c r="BY47" s="886"/>
      <c r="BZ47" s="886"/>
      <c r="CA47" s="886"/>
      <c r="CB47" s="886"/>
      <c r="CC47" s="886"/>
      <c r="CD47" s="886"/>
      <c r="CE47" s="886"/>
      <c r="CF47" s="886"/>
      <c r="CG47" s="886"/>
      <c r="CH47" s="886"/>
      <c r="CI47" s="886"/>
      <c r="CJ47" s="886"/>
      <c r="CK47" s="886"/>
      <c r="CL47" s="886"/>
      <c r="CM47" s="886"/>
      <c r="CN47" s="886"/>
      <c r="CO47" s="886"/>
      <c r="CP47" s="886"/>
      <c r="CQ47" s="886"/>
      <c r="CR47" s="886"/>
      <c r="CS47" s="886"/>
      <c r="CT47" s="886"/>
      <c r="CU47" s="886"/>
      <c r="CV47" s="886"/>
      <c r="CW47" s="886"/>
      <c r="CX47" s="886"/>
      <c r="CY47" s="886"/>
      <c r="CZ47" s="886"/>
      <c r="DA47" s="886"/>
      <c r="DB47" s="886"/>
      <c r="DC47" s="886"/>
      <c r="DD47" s="886"/>
      <c r="DE47" s="886"/>
      <c r="DF47" s="886"/>
      <c r="DG47" s="886"/>
      <c r="DH47" s="886"/>
      <c r="DI47" s="886"/>
      <c r="DJ47" s="886"/>
      <c r="DK47" s="886"/>
      <c r="DL47" s="886"/>
      <c r="DM47" s="886"/>
      <c r="DN47" s="886"/>
      <c r="DO47" s="886"/>
      <c r="DP47" s="886"/>
      <c r="DQ47" s="886"/>
      <c r="DR47" s="886"/>
      <c r="DS47" s="886"/>
      <c r="DT47" s="886"/>
      <c r="DU47" s="886"/>
      <c r="DV47" s="886"/>
      <c r="DW47" s="886"/>
      <c r="DX47" s="886"/>
      <c r="DY47" s="886"/>
      <c r="DZ47" s="886"/>
      <c r="EA47" s="886"/>
      <c r="EB47" s="886"/>
      <c r="EC47" s="886"/>
      <c r="ED47" s="886"/>
      <c r="EE47" s="886"/>
      <c r="EF47" s="886"/>
      <c r="EG47" s="886"/>
      <c r="EH47" s="886"/>
      <c r="EI47" s="886"/>
      <c r="EJ47" s="886"/>
      <c r="EK47" s="886"/>
      <c r="EL47" s="886"/>
      <c r="EM47" s="886"/>
      <c r="EN47" s="886"/>
      <c r="EO47" s="886"/>
      <c r="EP47" s="886"/>
      <c r="EQ47" s="886"/>
      <c r="ER47" s="886"/>
      <c r="ES47" s="886"/>
      <c r="ET47" s="886"/>
      <c r="EU47" s="886"/>
      <c r="EV47" s="886"/>
      <c r="EW47" s="886"/>
      <c r="EX47" s="886"/>
      <c r="EY47" s="886"/>
      <c r="EZ47" s="886"/>
      <c r="FA47" s="886"/>
      <c r="FB47" s="886"/>
      <c r="FC47" s="886"/>
      <c r="FD47" s="886"/>
      <c r="FE47" s="886"/>
      <c r="FF47" s="886"/>
      <c r="FG47" s="886"/>
      <c r="FH47" s="886"/>
      <c r="FI47" s="886"/>
      <c r="FJ47" s="886"/>
      <c r="FK47" s="886"/>
      <c r="FL47" s="886"/>
      <c r="FM47" s="886"/>
      <c r="FN47" s="886"/>
      <c r="FO47" s="886"/>
      <c r="FP47" s="886"/>
      <c r="FQ47" s="886"/>
      <c r="FR47" s="886"/>
      <c r="FS47" s="886"/>
      <c r="FT47" s="886"/>
      <c r="FU47" s="886"/>
      <c r="FV47" s="886"/>
      <c r="FW47" s="886"/>
      <c r="FX47" s="886"/>
      <c r="FY47" s="886"/>
      <c r="FZ47" s="886"/>
      <c r="GA47" s="886"/>
      <c r="GB47" s="886"/>
      <c r="GC47" s="886"/>
      <c r="GD47" s="886"/>
      <c r="GE47" s="886"/>
      <c r="GF47" s="886"/>
      <c r="GG47" s="886"/>
      <c r="GH47" s="886"/>
      <c r="GI47" s="886"/>
      <c r="GJ47" s="886"/>
      <c r="GK47" s="886"/>
      <c r="GL47" s="886"/>
      <c r="GM47" s="886"/>
      <c r="GN47" s="886"/>
      <c r="GO47" s="886"/>
      <c r="GP47" s="886"/>
      <c r="GQ47" s="886"/>
      <c r="GR47" s="886"/>
      <c r="GS47" s="886"/>
      <c r="GT47" s="886"/>
      <c r="GU47" s="886"/>
      <c r="GV47" s="886"/>
      <c r="GW47" s="886"/>
      <c r="GX47" s="886"/>
      <c r="GY47" s="886"/>
      <c r="GZ47" s="886"/>
      <c r="HA47" s="886"/>
      <c r="HB47" s="886"/>
      <c r="HC47" s="886"/>
      <c r="HD47" s="886"/>
      <c r="HE47" s="886"/>
      <c r="HF47" s="886"/>
      <c r="HG47" s="886"/>
      <c r="HH47" s="886"/>
      <c r="HI47" s="886"/>
      <c r="HJ47" s="886"/>
      <c r="HK47" s="886"/>
      <c r="HL47" s="886"/>
      <c r="HM47" s="886"/>
      <c r="HN47" s="886"/>
      <c r="HO47" s="886"/>
      <c r="HP47" s="886"/>
      <c r="HQ47" s="886"/>
      <c r="HR47" s="886"/>
      <c r="HS47" s="886"/>
      <c r="HT47" s="886"/>
      <c r="HU47" s="886"/>
      <c r="HV47" s="886"/>
      <c r="HW47" s="886"/>
      <c r="HX47" s="886"/>
      <c r="HY47" s="886"/>
      <c r="HZ47" s="886"/>
      <c r="IA47" s="886"/>
      <c r="IB47" s="886"/>
      <c r="IC47" s="886"/>
      <c r="ID47" s="886"/>
      <c r="IE47" s="886"/>
      <c r="IF47" s="886"/>
      <c r="IG47" s="886"/>
      <c r="IH47" s="886"/>
      <c r="II47" s="886"/>
      <c r="IJ47" s="886"/>
      <c r="IK47" s="886"/>
      <c r="IL47" s="886"/>
      <c r="IM47" s="886"/>
      <c r="IN47" s="886"/>
      <c r="IO47" s="886"/>
      <c r="IP47" s="886"/>
      <c r="IQ47" s="886"/>
      <c r="IR47" s="886"/>
      <c r="IS47" s="886"/>
      <c r="IT47" s="886"/>
      <c r="IU47" s="886"/>
      <c r="IV47" s="886"/>
      <c r="IW47" s="886"/>
      <c r="IX47" s="886"/>
      <c r="IY47" s="886"/>
      <c r="IZ47" s="886"/>
      <c r="JA47" s="886"/>
      <c r="JB47" s="886"/>
      <c r="JC47" s="886"/>
      <c r="JD47" s="886"/>
      <c r="JE47" s="886"/>
      <c r="JF47" s="886"/>
      <c r="JG47" s="886"/>
      <c r="JH47" s="886"/>
      <c r="JI47" s="886"/>
      <c r="JJ47" s="886"/>
      <c r="JK47" s="886"/>
      <c r="JL47" s="886"/>
      <c r="JM47" s="886"/>
      <c r="JN47" s="886"/>
      <c r="JO47" s="886"/>
      <c r="JP47" s="886"/>
      <c r="JQ47" s="886"/>
      <c r="JR47" s="886"/>
      <c r="JS47" s="886"/>
      <c r="JT47" s="886"/>
      <c r="JU47" s="886"/>
      <c r="JV47" s="886"/>
      <c r="JW47" s="886"/>
      <c r="JX47" s="886"/>
      <c r="JY47" s="886"/>
      <c r="JZ47" s="886"/>
      <c r="KA47" s="886"/>
      <c r="KB47" s="886"/>
      <c r="KC47" s="886"/>
      <c r="KD47" s="886"/>
      <c r="KE47" s="886"/>
      <c r="KF47" s="886"/>
      <c r="KG47" s="886"/>
      <c r="KH47" s="886"/>
      <c r="KI47" s="886"/>
      <c r="KJ47" s="886"/>
      <c r="KK47" s="886"/>
      <c r="KL47" s="886"/>
      <c r="KM47" s="886"/>
      <c r="KN47" s="886"/>
      <c r="KO47" s="886"/>
      <c r="KP47" s="886"/>
      <c r="KQ47" s="886"/>
      <c r="KR47" s="886"/>
      <c r="KS47" s="886"/>
      <c r="KT47" s="886"/>
      <c r="KU47" s="886"/>
      <c r="KV47" s="886"/>
      <c r="KW47" s="886"/>
      <c r="KX47" s="886"/>
      <c r="KY47" s="886"/>
      <c r="KZ47" s="886"/>
      <c r="LA47" s="886"/>
      <c r="LB47" s="886"/>
      <c r="LC47" s="886"/>
      <c r="LD47" s="886"/>
      <c r="LE47" s="886"/>
      <c r="LF47" s="886"/>
      <c r="LG47" s="886"/>
      <c r="LH47" s="886"/>
      <c r="LI47" s="886"/>
      <c r="LJ47" s="886"/>
      <c r="LK47" s="886"/>
      <c r="LL47" s="886"/>
      <c r="LM47" s="886"/>
      <c r="LN47" s="886"/>
      <c r="LO47" s="886"/>
      <c r="LP47" s="886"/>
      <c r="LQ47" s="886"/>
      <c r="LR47" s="886"/>
      <c r="LS47" s="886"/>
      <c r="LT47" s="886"/>
      <c r="LU47" s="886"/>
      <c r="LV47" s="886"/>
      <c r="LW47" s="886"/>
      <c r="LX47" s="886"/>
      <c r="LY47" s="886"/>
      <c r="LZ47" s="886"/>
      <c r="MA47" s="886"/>
      <c r="MB47" s="886"/>
      <c r="MC47" s="886"/>
      <c r="MD47" s="886"/>
      <c r="ME47" s="886"/>
      <c r="MF47" s="886"/>
      <c r="MG47" s="886"/>
      <c r="MH47" s="886"/>
      <c r="MI47" s="886"/>
      <c r="MJ47" s="886"/>
      <c r="MK47" s="886"/>
      <c r="ML47" s="886"/>
      <c r="MM47" s="886"/>
      <c r="MN47" s="886"/>
      <c r="MO47" s="886"/>
      <c r="MP47" s="886"/>
      <c r="MQ47" s="886"/>
      <c r="MR47" s="886"/>
      <c r="MS47" s="886"/>
      <c r="MT47" s="886"/>
      <c r="MU47" s="886"/>
      <c r="MV47" s="886"/>
      <c r="MW47" s="886"/>
      <c r="MX47" s="886"/>
      <c r="MY47" s="886"/>
      <c r="MZ47" s="886"/>
      <c r="NA47" s="886"/>
      <c r="NB47" s="886"/>
      <c r="NC47" s="886"/>
      <c r="ND47" s="886"/>
      <c r="NE47" s="886"/>
      <c r="NF47" s="886"/>
      <c r="NG47" s="886"/>
      <c r="NH47" s="886"/>
      <c r="NI47" s="886"/>
      <c r="NJ47" s="886"/>
      <c r="NK47" s="886"/>
      <c r="NL47" s="886"/>
      <c r="NM47" s="886"/>
      <c r="NN47" s="886"/>
      <c r="NO47" s="886"/>
      <c r="NP47" s="886"/>
      <c r="NQ47" s="886"/>
      <c r="NR47" s="886"/>
      <c r="NS47" s="886"/>
      <c r="NT47" s="886"/>
      <c r="NU47" s="886"/>
      <c r="NV47" s="886"/>
      <c r="NW47" s="886"/>
      <c r="NX47" s="886"/>
      <c r="NY47" s="886"/>
      <c r="NZ47" s="886"/>
      <c r="OA47" s="886"/>
      <c r="OB47" s="886"/>
      <c r="OC47" s="886"/>
      <c r="OD47" s="886"/>
      <c r="OE47" s="886"/>
      <c r="OF47" s="886"/>
      <c r="OG47" s="886"/>
      <c r="OH47" s="886"/>
      <c r="OI47" s="886"/>
      <c r="OJ47" s="886"/>
      <c r="OK47" s="886"/>
      <c r="OL47" s="886"/>
      <c r="OM47" s="886"/>
      <c r="ON47" s="886"/>
      <c r="OO47" s="886"/>
      <c r="OP47" s="886"/>
      <c r="OQ47" s="886"/>
      <c r="OR47" s="886"/>
      <c r="OS47" s="886"/>
      <c r="OT47" s="886"/>
      <c r="OU47" s="886"/>
      <c r="OV47" s="886"/>
      <c r="OW47" s="886"/>
      <c r="OX47" s="886"/>
      <c r="OY47" s="886"/>
      <c r="OZ47" s="886"/>
      <c r="PA47" s="886"/>
      <c r="PB47" s="886"/>
      <c r="PC47" s="886"/>
      <c r="PD47" s="886"/>
      <c r="PE47" s="886"/>
      <c r="PF47" s="886"/>
      <c r="PG47" s="886"/>
      <c r="PH47" s="886"/>
      <c r="PI47" s="886"/>
      <c r="PJ47" s="886"/>
      <c r="PK47" s="886"/>
      <c r="PL47" s="886"/>
      <c r="PM47" s="886"/>
      <c r="PN47" s="886"/>
      <c r="PO47" s="886"/>
      <c r="PP47" s="886"/>
      <c r="PQ47" s="886"/>
      <c r="PR47" s="886"/>
      <c r="PS47" s="886"/>
      <c r="PT47" s="886"/>
      <c r="PU47" s="886"/>
      <c r="PV47" s="886"/>
      <c r="PW47" s="886"/>
      <c r="PX47" s="886"/>
      <c r="PY47" s="886"/>
      <c r="PZ47" s="886"/>
      <c r="QA47" s="886"/>
      <c r="QB47" s="886"/>
      <c r="QC47" s="886"/>
      <c r="QD47" s="886"/>
      <c r="QE47" s="886"/>
      <c r="QF47" s="886"/>
      <c r="QG47" s="886"/>
      <c r="QH47" s="886"/>
      <c r="QI47" s="886"/>
      <c r="QJ47" s="886"/>
      <c r="QK47" s="886"/>
      <c r="QL47" s="886"/>
      <c r="QM47" s="886"/>
      <c r="QN47" s="886"/>
      <c r="QO47" s="886"/>
      <c r="QP47" s="886"/>
      <c r="QQ47" s="886"/>
      <c r="QR47" s="886"/>
      <c r="QS47" s="886"/>
      <c r="QT47" s="886"/>
      <c r="QU47" s="886"/>
      <c r="QV47" s="886"/>
      <c r="QW47" s="886"/>
      <c r="QX47" s="886"/>
      <c r="QY47" s="886"/>
      <c r="QZ47" s="886"/>
      <c r="RA47" s="886"/>
      <c r="RB47" s="886"/>
      <c r="RC47" s="886"/>
      <c r="RD47" s="886"/>
      <c r="RE47" s="886"/>
      <c r="RF47" s="886"/>
      <c r="RG47" s="886"/>
      <c r="RH47" s="886"/>
      <c r="RI47" s="886"/>
      <c r="RJ47" s="886"/>
      <c r="RK47" s="886"/>
      <c r="RL47" s="886"/>
      <c r="RM47" s="886"/>
      <c r="RN47" s="886"/>
      <c r="RO47" s="886"/>
      <c r="RP47" s="886"/>
      <c r="RQ47" s="886"/>
      <c r="RR47" s="886"/>
      <c r="RS47" s="886"/>
      <c r="RT47" s="886"/>
      <c r="RU47" s="886"/>
      <c r="RV47" s="886"/>
      <c r="RW47" s="886"/>
      <c r="RX47" s="886"/>
      <c r="RY47" s="886"/>
      <c r="RZ47" s="886"/>
      <c r="SA47" s="886"/>
      <c r="SB47" s="886"/>
      <c r="SC47" s="886"/>
      <c r="SD47" s="886"/>
      <c r="SE47" s="886"/>
      <c r="SF47" s="886"/>
      <c r="SG47" s="886"/>
      <c r="SH47" s="886"/>
      <c r="SI47" s="886"/>
      <c r="SJ47" s="886"/>
      <c r="SK47" s="886"/>
      <c r="SL47" s="886"/>
      <c r="SM47" s="886"/>
      <c r="SN47" s="886"/>
      <c r="SO47" s="886"/>
      <c r="SP47" s="886"/>
      <c r="SQ47" s="886"/>
      <c r="SR47" s="886"/>
      <c r="SS47" s="886"/>
      <c r="ST47" s="886"/>
      <c r="SU47" s="886"/>
      <c r="SV47" s="886"/>
      <c r="SW47" s="886"/>
      <c r="SX47" s="886"/>
      <c r="SY47" s="886"/>
      <c r="SZ47" s="886"/>
      <c r="TA47" s="886"/>
      <c r="TB47" s="886"/>
      <c r="TC47" s="886"/>
      <c r="TD47" s="886"/>
      <c r="TE47" s="886"/>
      <c r="TF47" s="886"/>
      <c r="TG47" s="886"/>
      <c r="TH47" s="886"/>
      <c r="TI47" s="886"/>
      <c r="TJ47" s="886"/>
      <c r="TK47" s="886"/>
      <c r="TL47" s="886"/>
      <c r="TM47" s="886"/>
      <c r="TN47" s="886"/>
      <c r="TO47" s="886"/>
      <c r="TP47" s="886"/>
      <c r="TQ47" s="886"/>
      <c r="TR47" s="886"/>
      <c r="TS47" s="886"/>
      <c r="TT47" s="886"/>
      <c r="TU47" s="886"/>
      <c r="TV47" s="886"/>
      <c r="TW47" s="886"/>
      <c r="TX47" s="886"/>
      <c r="TY47" s="886"/>
      <c r="TZ47" s="886"/>
      <c r="UA47" s="886"/>
      <c r="UB47" s="886"/>
      <c r="UC47" s="886"/>
      <c r="UD47" s="886"/>
      <c r="UE47" s="886"/>
      <c r="UF47" s="886"/>
      <c r="UG47" s="886"/>
      <c r="UH47" s="886"/>
      <c r="UI47" s="886"/>
      <c r="UJ47" s="886"/>
      <c r="UK47" s="886"/>
      <c r="UL47" s="886"/>
      <c r="UM47" s="886"/>
      <c r="UN47" s="886"/>
      <c r="UO47" s="886"/>
      <c r="UP47" s="886"/>
      <c r="UQ47" s="886"/>
      <c r="UR47" s="886"/>
      <c r="US47" s="886"/>
      <c r="UT47" s="886"/>
      <c r="UU47" s="886"/>
      <c r="UV47" s="886"/>
      <c r="UW47" s="886"/>
      <c r="UX47" s="886"/>
      <c r="UY47" s="886"/>
      <c r="UZ47" s="886"/>
      <c r="VA47" s="886"/>
      <c r="VB47" s="886"/>
      <c r="VC47" s="886"/>
      <c r="VD47" s="886"/>
      <c r="VE47" s="886"/>
      <c r="VF47" s="886"/>
      <c r="VG47" s="886"/>
      <c r="VH47" s="886"/>
      <c r="VI47" s="886"/>
      <c r="VJ47" s="886"/>
      <c r="VK47" s="886"/>
      <c r="VL47" s="886"/>
      <c r="VM47" s="886"/>
      <c r="VN47" s="886"/>
      <c r="VO47" s="886"/>
      <c r="VP47" s="886"/>
      <c r="VQ47" s="886"/>
      <c r="VR47" s="886"/>
      <c r="VS47" s="886"/>
      <c r="VT47" s="886"/>
      <c r="VU47" s="886"/>
      <c r="VV47" s="886"/>
      <c r="VW47" s="886"/>
      <c r="VX47" s="886"/>
      <c r="VY47" s="886"/>
      <c r="VZ47" s="886"/>
      <c r="WA47" s="886"/>
      <c r="WB47" s="886"/>
      <c r="WC47" s="886"/>
      <c r="WD47" s="886"/>
      <c r="WE47" s="886"/>
      <c r="WF47" s="886"/>
      <c r="WG47" s="886"/>
      <c r="WH47" s="886"/>
      <c r="WI47" s="886"/>
      <c r="WJ47" s="886"/>
      <c r="WK47" s="886"/>
      <c r="WL47" s="886"/>
      <c r="WM47" s="886"/>
      <c r="WN47" s="886"/>
      <c r="WO47" s="886"/>
      <c r="WP47" s="886"/>
      <c r="WQ47" s="886"/>
      <c r="WR47" s="886"/>
      <c r="WS47" s="886"/>
      <c r="WT47" s="886"/>
      <c r="WU47" s="886"/>
      <c r="WV47" s="886"/>
      <c r="WW47" s="886"/>
      <c r="WX47" s="886"/>
      <c r="WY47" s="886"/>
      <c r="WZ47" s="886"/>
      <c r="XA47" s="886"/>
      <c r="XB47" s="886"/>
      <c r="XC47" s="886"/>
      <c r="XD47" s="886"/>
      <c r="XE47" s="886"/>
      <c r="XF47" s="886"/>
      <c r="XG47" s="886"/>
      <c r="XH47" s="886"/>
      <c r="XI47" s="886"/>
      <c r="XJ47" s="886"/>
      <c r="XK47" s="886"/>
      <c r="XL47" s="886"/>
      <c r="XM47" s="886"/>
      <c r="XN47" s="886"/>
      <c r="XO47" s="886"/>
      <c r="XP47" s="886"/>
      <c r="XQ47" s="886"/>
      <c r="XR47" s="886"/>
      <c r="XS47" s="886"/>
      <c r="XT47" s="886"/>
      <c r="XU47" s="886"/>
      <c r="XV47" s="886"/>
      <c r="XW47" s="886"/>
      <c r="XX47" s="886"/>
      <c r="XY47" s="886"/>
      <c r="XZ47" s="886"/>
      <c r="YA47" s="886"/>
      <c r="YB47" s="886"/>
      <c r="YC47" s="886"/>
      <c r="YD47" s="886"/>
      <c r="YE47" s="886"/>
      <c r="YF47" s="886"/>
      <c r="YG47" s="886"/>
      <c r="YH47" s="886"/>
      <c r="YI47" s="886"/>
      <c r="YJ47" s="886"/>
      <c r="YK47" s="886"/>
      <c r="YL47" s="886"/>
      <c r="YM47" s="886"/>
      <c r="YN47" s="886"/>
      <c r="YO47" s="886"/>
      <c r="YP47" s="886"/>
      <c r="YQ47" s="886"/>
      <c r="YR47" s="886"/>
      <c r="YS47" s="886"/>
      <c r="YT47" s="886"/>
      <c r="YU47" s="886"/>
      <c r="YV47" s="886"/>
      <c r="YW47" s="886"/>
      <c r="YX47" s="886"/>
      <c r="YY47" s="886"/>
      <c r="YZ47" s="886"/>
      <c r="ZA47" s="886"/>
      <c r="ZB47" s="886"/>
      <c r="ZC47" s="886"/>
      <c r="ZD47" s="886"/>
      <c r="ZE47" s="886"/>
      <c r="ZF47" s="886"/>
      <c r="ZG47" s="886"/>
      <c r="ZH47" s="886"/>
      <c r="ZI47" s="886"/>
      <c r="ZJ47" s="886"/>
      <c r="ZK47" s="886"/>
      <c r="ZL47" s="886"/>
      <c r="ZM47" s="886"/>
      <c r="ZN47" s="886"/>
      <c r="ZO47" s="886"/>
      <c r="ZP47" s="886"/>
      <c r="ZQ47" s="886"/>
      <c r="ZR47" s="886"/>
      <c r="ZS47" s="886"/>
      <c r="ZT47" s="886"/>
      <c r="ZU47" s="886"/>
      <c r="ZV47" s="886"/>
      <c r="ZW47" s="886"/>
      <c r="ZX47" s="886"/>
      <c r="ZY47" s="886"/>
      <c r="ZZ47" s="886"/>
      <c r="AAA47" s="886"/>
      <c r="AAB47" s="886"/>
      <c r="AAC47" s="886"/>
      <c r="AAD47" s="886"/>
      <c r="AAE47" s="886"/>
      <c r="AAF47" s="886"/>
      <c r="AAG47" s="886"/>
      <c r="AAH47" s="886"/>
      <c r="AAI47" s="886"/>
      <c r="AAJ47" s="886"/>
      <c r="AAK47" s="886"/>
      <c r="AAL47" s="886"/>
      <c r="AAM47" s="886"/>
      <c r="AAN47" s="886"/>
      <c r="AAO47" s="886"/>
      <c r="AAP47" s="886"/>
      <c r="AAQ47" s="886"/>
      <c r="AAR47" s="886"/>
      <c r="AAS47" s="886"/>
      <c r="AAT47" s="886"/>
      <c r="AAU47" s="886"/>
      <c r="AAV47" s="886"/>
      <c r="AAW47" s="886"/>
      <c r="AAX47" s="886"/>
      <c r="AAY47" s="886"/>
      <c r="AAZ47" s="886"/>
      <c r="ABA47" s="886"/>
      <c r="ABB47" s="886"/>
      <c r="ABC47" s="886"/>
      <c r="ABD47" s="886"/>
      <c r="ABE47" s="886"/>
      <c r="ABF47" s="886"/>
      <c r="ABG47" s="886"/>
      <c r="ABH47" s="886"/>
      <c r="ABI47" s="886"/>
      <c r="ABJ47" s="886"/>
      <c r="ABK47" s="886"/>
      <c r="ABL47" s="886"/>
      <c r="ABM47" s="886"/>
      <c r="ABN47" s="886"/>
      <c r="ABO47" s="886"/>
      <c r="ABP47" s="886"/>
      <c r="ABQ47" s="886"/>
      <c r="ABR47" s="886"/>
      <c r="ABS47" s="886"/>
      <c r="ABT47" s="886"/>
      <c r="ABU47" s="886"/>
      <c r="ABV47" s="886"/>
      <c r="ABW47" s="886"/>
      <c r="ABX47" s="886"/>
      <c r="ABY47" s="886"/>
      <c r="ABZ47" s="886"/>
      <c r="ACA47" s="886"/>
      <c r="ACB47" s="886"/>
      <c r="ACC47" s="886"/>
      <c r="ACD47" s="886"/>
      <c r="ACE47" s="886"/>
      <c r="ACF47" s="886"/>
      <c r="ACG47" s="886"/>
      <c r="ACH47" s="886"/>
      <c r="ACI47" s="886"/>
      <c r="ACJ47" s="886"/>
      <c r="ACK47" s="886"/>
      <c r="ACL47" s="886"/>
      <c r="ACM47" s="886"/>
      <c r="ACN47" s="886"/>
      <c r="ACO47" s="886"/>
      <c r="ACP47" s="886"/>
      <c r="ACQ47" s="886"/>
      <c r="ACR47" s="886"/>
      <c r="ACS47" s="886"/>
      <c r="ACT47" s="886"/>
      <c r="ACU47" s="886"/>
      <c r="ACV47" s="886"/>
      <c r="ACW47" s="886"/>
      <c r="ACX47" s="886"/>
      <c r="ACY47" s="886"/>
      <c r="ACZ47" s="886"/>
      <c r="ADA47" s="886"/>
      <c r="ADB47" s="886"/>
      <c r="ADC47" s="886"/>
      <c r="ADD47" s="886"/>
      <c r="ADE47" s="886"/>
      <c r="ADF47" s="886"/>
      <c r="ADG47" s="886"/>
      <c r="ADH47" s="886"/>
      <c r="ADI47" s="886"/>
      <c r="ADJ47" s="886"/>
      <c r="ADK47" s="886"/>
      <c r="ADL47" s="886"/>
      <c r="ADM47" s="886"/>
      <c r="ADN47" s="886"/>
      <c r="ADO47" s="886"/>
      <c r="ADP47" s="886"/>
      <c r="ADQ47" s="886"/>
      <c r="ADR47" s="886"/>
      <c r="ADS47" s="886"/>
      <c r="ADT47" s="886"/>
      <c r="ADU47" s="886"/>
      <c r="ADV47" s="886"/>
      <c r="ADW47" s="886"/>
      <c r="ADX47" s="886"/>
      <c r="ADY47" s="886"/>
      <c r="ADZ47" s="886"/>
      <c r="AEA47" s="886"/>
      <c r="AEB47" s="886"/>
      <c r="AEC47" s="886"/>
      <c r="AED47" s="886"/>
      <c r="AEE47" s="886"/>
      <c r="AEF47" s="886"/>
      <c r="AEG47" s="886"/>
      <c r="AEH47" s="886"/>
      <c r="AEI47" s="886"/>
      <c r="AEJ47" s="886"/>
      <c r="AEK47" s="886"/>
      <c r="AEL47" s="886"/>
      <c r="AEM47" s="886"/>
      <c r="AEN47" s="886"/>
      <c r="AEO47" s="886"/>
      <c r="AEP47" s="886"/>
      <c r="AEQ47" s="886"/>
      <c r="AER47" s="886"/>
      <c r="AES47" s="886"/>
      <c r="AET47" s="886"/>
      <c r="AEU47" s="886"/>
      <c r="AEV47" s="886"/>
      <c r="AEW47" s="886"/>
      <c r="AEX47" s="886"/>
      <c r="AEY47" s="886"/>
      <c r="AEZ47" s="886"/>
      <c r="AFA47" s="886"/>
      <c r="AFB47" s="886"/>
      <c r="AFC47" s="886"/>
      <c r="AFD47" s="886"/>
      <c r="AFE47" s="886"/>
      <c r="AFF47" s="886"/>
      <c r="AFG47" s="886"/>
      <c r="AFH47" s="886"/>
      <c r="AFI47" s="886"/>
      <c r="AFJ47" s="886"/>
      <c r="AFK47" s="886"/>
      <c r="AFL47" s="886"/>
      <c r="AFM47" s="886"/>
      <c r="AFN47" s="886"/>
      <c r="AFO47" s="886"/>
      <c r="AFP47" s="886"/>
      <c r="AFQ47" s="886"/>
      <c r="AFR47" s="886"/>
      <c r="AFS47" s="886"/>
      <c r="AFT47" s="886"/>
      <c r="AFU47" s="886"/>
      <c r="AFV47" s="886"/>
      <c r="AFW47" s="886"/>
      <c r="AFX47" s="886"/>
      <c r="AFY47" s="886"/>
      <c r="AFZ47" s="886"/>
      <c r="AGA47" s="886"/>
      <c r="AGB47" s="886"/>
      <c r="AGC47" s="886"/>
      <c r="AGD47" s="886"/>
      <c r="AGE47" s="886"/>
      <c r="AGF47" s="886"/>
      <c r="AGG47" s="886"/>
      <c r="AGH47" s="886"/>
      <c r="AGI47" s="886"/>
      <c r="AGJ47" s="886"/>
      <c r="AGK47" s="886"/>
      <c r="AGL47" s="886"/>
      <c r="AGM47" s="886"/>
      <c r="AGN47" s="886"/>
      <c r="AGO47" s="886"/>
      <c r="AGP47" s="886"/>
      <c r="AGQ47" s="886"/>
      <c r="AGR47" s="886"/>
      <c r="AGS47" s="886"/>
      <c r="AGT47" s="886"/>
      <c r="AGU47" s="886"/>
      <c r="AGV47" s="886"/>
      <c r="AGW47" s="886"/>
      <c r="AGX47" s="886"/>
      <c r="AGY47" s="886"/>
      <c r="AGZ47" s="886"/>
      <c r="AHA47" s="886"/>
      <c r="AHB47" s="886"/>
      <c r="AHC47" s="886"/>
      <c r="AHD47" s="886"/>
      <c r="AHE47" s="886"/>
      <c r="AHF47" s="886"/>
      <c r="AHG47" s="886"/>
      <c r="AHH47" s="886"/>
      <c r="AHI47" s="886"/>
      <c r="AHJ47" s="886"/>
      <c r="AHK47" s="886"/>
      <c r="AHL47" s="886"/>
      <c r="AHM47" s="886"/>
      <c r="AHN47" s="886"/>
      <c r="AHO47" s="886"/>
      <c r="AHP47" s="886"/>
      <c r="AHQ47" s="886"/>
      <c r="AHR47" s="886"/>
      <c r="AHS47" s="886"/>
      <c r="AHT47" s="886"/>
      <c r="AHU47" s="886"/>
      <c r="AHV47" s="886"/>
      <c r="AHW47" s="886"/>
      <c r="AHX47" s="886"/>
      <c r="AHY47" s="886"/>
      <c r="AHZ47" s="886"/>
      <c r="AIA47" s="886"/>
      <c r="AIB47" s="886"/>
      <c r="AIC47" s="886"/>
      <c r="AID47" s="886"/>
      <c r="AIE47" s="886"/>
      <c r="AIF47" s="886"/>
      <c r="AIG47" s="886"/>
      <c r="AIH47" s="886"/>
      <c r="AII47" s="886"/>
      <c r="AIJ47" s="886"/>
      <c r="AIK47" s="886"/>
      <c r="AIL47" s="886"/>
      <c r="AIM47" s="886"/>
      <c r="AIN47" s="886"/>
      <c r="AIO47" s="886"/>
      <c r="AIP47" s="886"/>
      <c r="AIQ47" s="886"/>
      <c r="AIR47" s="886"/>
      <c r="AIS47" s="886"/>
      <c r="AIT47" s="886"/>
      <c r="AIU47" s="886"/>
      <c r="AIV47" s="886"/>
      <c r="AIW47" s="886"/>
      <c r="AIX47" s="886"/>
      <c r="AIY47" s="886"/>
      <c r="AIZ47" s="886"/>
      <c r="AJA47" s="886"/>
      <c r="AJB47" s="886"/>
      <c r="AJC47" s="886"/>
      <c r="AJD47" s="886"/>
      <c r="AJE47" s="886"/>
      <c r="AJF47" s="886"/>
      <c r="AJG47" s="886"/>
      <c r="AJH47" s="886"/>
      <c r="AJI47" s="886"/>
      <c r="AJJ47" s="886"/>
      <c r="AJK47" s="886"/>
      <c r="AJL47" s="886"/>
      <c r="AJM47" s="886"/>
      <c r="AJN47" s="886"/>
      <c r="AJO47" s="886"/>
      <c r="AJP47" s="886"/>
      <c r="AJQ47" s="886"/>
      <c r="AJR47" s="886"/>
      <c r="AJS47" s="886"/>
      <c r="AJT47" s="886"/>
      <c r="AJU47" s="886"/>
      <c r="AJV47" s="886"/>
      <c r="AJW47" s="886"/>
      <c r="AJX47" s="886"/>
      <c r="AJY47" s="886"/>
      <c r="AJZ47" s="886"/>
      <c r="AKA47" s="886"/>
      <c r="AKB47" s="886"/>
      <c r="AKC47" s="886"/>
      <c r="AKD47" s="886"/>
      <c r="AKE47" s="886"/>
      <c r="AKF47" s="886"/>
      <c r="AKG47" s="886"/>
      <c r="AKH47" s="886"/>
      <c r="AKI47" s="886"/>
      <c r="AKJ47" s="886"/>
      <c r="AKK47" s="886"/>
      <c r="AKL47" s="886"/>
      <c r="AKM47" s="886"/>
      <c r="AKN47" s="886"/>
      <c r="AKO47" s="886"/>
      <c r="AKP47" s="886"/>
      <c r="AKQ47" s="886"/>
      <c r="AKR47" s="886"/>
      <c r="AKS47" s="886"/>
      <c r="AKT47" s="886"/>
      <c r="AKU47" s="886"/>
      <c r="AKV47" s="886"/>
      <c r="AKW47" s="886"/>
      <c r="AKX47" s="886"/>
      <c r="AKY47" s="886"/>
      <c r="AKZ47" s="886"/>
      <c r="ALA47" s="886"/>
      <c r="ALB47" s="886"/>
      <c r="ALC47" s="886"/>
      <c r="ALD47" s="886"/>
      <c r="ALE47" s="886"/>
      <c r="ALF47" s="886"/>
      <c r="ALG47" s="886"/>
      <c r="ALH47" s="886"/>
      <c r="ALI47" s="886"/>
      <c r="ALJ47" s="886"/>
      <c r="ALK47" s="886"/>
      <c r="ALL47" s="886"/>
      <c r="ALM47" s="886"/>
      <c r="ALN47" s="886"/>
      <c r="ALO47" s="886"/>
      <c r="ALP47" s="886"/>
      <c r="ALQ47" s="886"/>
      <c r="ALR47" s="886"/>
      <c r="ALS47" s="886"/>
      <c r="ALT47" s="886"/>
      <c r="ALU47" s="886"/>
      <c r="ALV47" s="886"/>
      <c r="ALW47" s="886"/>
      <c r="ALX47" s="886"/>
      <c r="ALY47" s="886"/>
      <c r="ALZ47" s="886"/>
      <c r="AMA47" s="886"/>
      <c r="AMB47" s="886"/>
      <c r="AMC47" s="886"/>
      <c r="AMD47" s="886"/>
      <c r="AME47" s="886"/>
      <c r="AMF47" s="886"/>
      <c r="AMG47" s="886"/>
      <c r="AMH47" s="886"/>
      <c r="AMI47" s="886"/>
      <c r="AMJ47" s="886"/>
      <c r="AMK47" s="886"/>
      <c r="AML47" s="886"/>
      <c r="AMM47" s="886"/>
      <c r="AMN47" s="886"/>
      <c r="AMO47" s="886"/>
      <c r="AMP47" s="886"/>
      <c r="AMQ47" s="886"/>
      <c r="AMR47" s="886"/>
      <c r="AMS47" s="886"/>
      <c r="AMT47" s="886"/>
      <c r="AMU47" s="886"/>
      <c r="AMV47" s="886"/>
      <c r="AMW47" s="886"/>
      <c r="AMX47" s="886"/>
      <c r="AMY47" s="886"/>
      <c r="AMZ47" s="886"/>
      <c r="ANA47" s="886"/>
      <c r="ANB47" s="886"/>
      <c r="ANC47" s="886"/>
      <c r="AND47" s="886"/>
      <c r="ANE47" s="886"/>
      <c r="ANF47" s="886"/>
      <c r="ANG47" s="886"/>
      <c r="ANH47" s="886"/>
      <c r="ANI47" s="886"/>
      <c r="ANJ47" s="886"/>
      <c r="ANK47" s="886"/>
      <c r="ANL47" s="886"/>
      <c r="ANM47" s="886"/>
      <c r="ANN47" s="886"/>
      <c r="ANO47" s="886"/>
      <c r="ANP47" s="886"/>
      <c r="ANQ47" s="886"/>
      <c r="ANR47" s="886"/>
      <c r="ANS47" s="886"/>
      <c r="ANT47" s="886"/>
      <c r="ANU47" s="886"/>
      <c r="ANV47" s="886"/>
      <c r="ANW47" s="886"/>
      <c r="ANX47" s="886"/>
      <c r="ANY47" s="886"/>
      <c r="ANZ47" s="886"/>
      <c r="AOA47" s="886"/>
      <c r="AOB47" s="886"/>
      <c r="AOC47" s="886"/>
      <c r="AOD47" s="886"/>
      <c r="AOE47" s="886"/>
      <c r="AOF47" s="886"/>
      <c r="AOG47" s="886"/>
      <c r="AOH47" s="886"/>
      <c r="AOI47" s="886"/>
      <c r="AOJ47" s="886"/>
      <c r="AOK47" s="886"/>
      <c r="AOL47" s="886"/>
      <c r="AOM47" s="886"/>
      <c r="AON47" s="886"/>
      <c r="AOO47" s="886"/>
      <c r="AOP47" s="886"/>
      <c r="AOQ47" s="886"/>
      <c r="AOR47" s="886"/>
      <c r="AOS47" s="886"/>
      <c r="AOT47" s="886"/>
      <c r="AOU47" s="886"/>
      <c r="AOV47" s="886"/>
      <c r="AOW47" s="886"/>
      <c r="AOX47" s="886"/>
      <c r="AOY47" s="886"/>
      <c r="AOZ47" s="886"/>
      <c r="APA47" s="886"/>
      <c r="APB47" s="886"/>
      <c r="APC47" s="886"/>
      <c r="APD47" s="886"/>
      <c r="APE47" s="886"/>
      <c r="APF47" s="886"/>
      <c r="APG47" s="886"/>
      <c r="APH47" s="886"/>
      <c r="API47" s="886"/>
      <c r="APJ47" s="886"/>
      <c r="APK47" s="886"/>
      <c r="APL47" s="886"/>
      <c r="APM47" s="886"/>
      <c r="APN47" s="886"/>
      <c r="APO47" s="886"/>
      <c r="APP47" s="886"/>
      <c r="APQ47" s="886"/>
      <c r="APR47" s="886"/>
      <c r="APS47" s="886"/>
      <c r="APT47" s="886"/>
      <c r="APU47" s="886"/>
      <c r="APV47" s="886"/>
      <c r="APW47" s="886"/>
      <c r="APX47" s="886"/>
      <c r="APY47" s="886"/>
      <c r="APZ47" s="886"/>
      <c r="AQA47" s="886"/>
      <c r="AQB47" s="886"/>
      <c r="AQC47" s="886"/>
      <c r="AQD47" s="886"/>
      <c r="AQE47" s="886"/>
      <c r="AQF47" s="886"/>
      <c r="AQG47" s="886"/>
      <c r="AQH47" s="886"/>
      <c r="AQI47" s="886"/>
      <c r="AQJ47" s="886"/>
      <c r="AQK47" s="886"/>
      <c r="AQL47" s="886"/>
      <c r="AQM47" s="886"/>
      <c r="AQN47" s="886"/>
      <c r="AQO47" s="886"/>
      <c r="AQP47" s="886"/>
      <c r="AQQ47" s="886"/>
      <c r="AQR47" s="886"/>
      <c r="AQS47" s="886"/>
      <c r="AQT47" s="886"/>
      <c r="AQU47" s="886"/>
      <c r="AQV47" s="886"/>
      <c r="AQW47" s="886"/>
      <c r="AQX47" s="886"/>
      <c r="AQY47" s="886"/>
      <c r="AQZ47" s="886"/>
      <c r="ARA47" s="886"/>
      <c r="ARB47" s="886"/>
      <c r="ARC47" s="886"/>
      <c r="ARD47" s="886"/>
      <c r="ARE47" s="886"/>
      <c r="ARF47" s="886"/>
      <c r="ARG47" s="886"/>
      <c r="ARH47" s="886"/>
      <c r="ARI47" s="886"/>
      <c r="ARJ47" s="886"/>
      <c r="ARK47" s="886"/>
      <c r="ARL47" s="886"/>
      <c r="ARM47" s="886"/>
      <c r="ARN47" s="886"/>
      <c r="ARO47" s="886"/>
      <c r="ARP47" s="886"/>
      <c r="ARQ47" s="886"/>
      <c r="ARR47" s="886"/>
      <c r="ARS47" s="886"/>
      <c r="ART47" s="886"/>
      <c r="ARU47" s="886"/>
      <c r="ARV47" s="886"/>
      <c r="ARW47" s="886"/>
      <c r="ARX47" s="886"/>
      <c r="ARY47" s="886"/>
      <c r="ARZ47" s="886"/>
      <c r="ASA47" s="886"/>
      <c r="ASB47" s="886"/>
      <c r="ASC47" s="886"/>
      <c r="ASD47" s="886"/>
      <c r="ASE47" s="886"/>
      <c r="ASF47" s="886"/>
      <c r="ASG47" s="886"/>
      <c r="ASH47" s="886"/>
      <c r="ASI47" s="886"/>
      <c r="ASJ47" s="886"/>
      <c r="ASK47" s="886"/>
      <c r="ASL47" s="886"/>
      <c r="ASM47" s="886"/>
      <c r="ASN47" s="886"/>
      <c r="ASO47" s="886"/>
      <c r="ASP47" s="886"/>
      <c r="ASQ47" s="886"/>
      <c r="ASR47" s="886"/>
      <c r="ASS47" s="886"/>
      <c r="AST47" s="886"/>
      <c r="ASU47" s="886"/>
      <c r="ASV47" s="886"/>
      <c r="ASW47" s="886"/>
      <c r="ASX47" s="886"/>
      <c r="ASY47" s="886"/>
      <c r="ASZ47" s="886"/>
      <c r="ATA47" s="886"/>
      <c r="ATB47" s="886"/>
      <c r="ATC47" s="886"/>
      <c r="ATD47" s="886"/>
      <c r="ATE47" s="886"/>
      <c r="ATF47" s="886"/>
      <c r="ATG47" s="886"/>
      <c r="ATH47" s="886"/>
      <c r="ATI47" s="886"/>
      <c r="ATJ47" s="886"/>
      <c r="ATK47" s="886"/>
      <c r="ATL47" s="886"/>
      <c r="ATM47" s="886"/>
      <c r="ATN47" s="886"/>
      <c r="ATO47" s="886"/>
      <c r="ATP47" s="886"/>
      <c r="ATQ47" s="886"/>
      <c r="ATR47" s="886"/>
      <c r="ATS47" s="886"/>
      <c r="ATT47" s="886"/>
      <c r="ATU47" s="886"/>
      <c r="ATV47" s="886"/>
      <c r="ATW47" s="886"/>
      <c r="ATX47" s="886"/>
      <c r="ATY47" s="886"/>
      <c r="ATZ47" s="886"/>
      <c r="AUA47" s="886"/>
      <c r="AUB47" s="886"/>
      <c r="AUC47" s="886"/>
      <c r="AUD47" s="886"/>
      <c r="AUE47" s="886"/>
      <c r="AUF47" s="886"/>
      <c r="AUG47" s="886"/>
      <c r="AUH47" s="886"/>
      <c r="AUI47" s="886"/>
      <c r="AUJ47" s="886"/>
      <c r="AUK47" s="886"/>
      <c r="AUL47" s="886"/>
      <c r="AUM47" s="886"/>
      <c r="AUN47" s="886"/>
      <c r="AUO47" s="886"/>
      <c r="AUP47" s="886"/>
      <c r="AUQ47" s="886"/>
      <c r="AUR47" s="886"/>
      <c r="AUS47" s="886"/>
      <c r="AUT47" s="886"/>
      <c r="AUU47" s="886"/>
      <c r="AUV47" s="886"/>
      <c r="AUW47" s="886"/>
      <c r="AUX47" s="886"/>
      <c r="AUY47" s="886"/>
      <c r="AUZ47" s="886"/>
      <c r="AVA47" s="886"/>
      <c r="AVB47" s="886"/>
      <c r="AVC47" s="886"/>
      <c r="AVD47" s="886"/>
      <c r="AVE47" s="886"/>
      <c r="AVF47" s="886"/>
      <c r="AVG47" s="886"/>
      <c r="AVH47" s="886"/>
      <c r="AVI47" s="886"/>
      <c r="AVJ47" s="886"/>
      <c r="AVK47" s="886"/>
      <c r="AVL47" s="886"/>
      <c r="AVM47" s="886"/>
      <c r="AVN47" s="886"/>
      <c r="AVO47" s="886"/>
      <c r="AVP47" s="886"/>
      <c r="AVQ47" s="886"/>
      <c r="AVR47" s="886"/>
      <c r="AVS47" s="886"/>
      <c r="AVT47" s="886"/>
      <c r="AVU47" s="886"/>
      <c r="AVV47" s="886"/>
      <c r="AVW47" s="886"/>
      <c r="AVX47" s="886"/>
      <c r="AVY47" s="886"/>
      <c r="AVZ47" s="886"/>
      <c r="AWA47" s="886"/>
      <c r="AWB47" s="886"/>
      <c r="AWC47" s="886"/>
      <c r="AWD47" s="886"/>
      <c r="AWE47" s="886"/>
      <c r="AWF47" s="886"/>
      <c r="AWG47" s="886"/>
      <c r="AWH47" s="886"/>
      <c r="AWI47" s="886"/>
      <c r="AWJ47" s="886"/>
      <c r="AWK47" s="886"/>
      <c r="AWL47" s="886"/>
      <c r="AWM47" s="886"/>
      <c r="AWN47" s="886"/>
      <c r="AWO47" s="886"/>
      <c r="AWP47" s="886"/>
      <c r="AWQ47" s="886"/>
      <c r="AWR47" s="886"/>
      <c r="AWS47" s="886"/>
      <c r="AWT47" s="886"/>
      <c r="AWU47" s="886"/>
      <c r="AWV47" s="886"/>
      <c r="AWW47" s="886"/>
      <c r="AWX47" s="886"/>
      <c r="AWY47" s="886"/>
      <c r="AWZ47" s="886"/>
      <c r="AXA47" s="886"/>
      <c r="AXB47" s="886"/>
      <c r="AXC47" s="886"/>
      <c r="AXD47" s="886"/>
      <c r="AXE47" s="886"/>
      <c r="AXF47" s="886"/>
      <c r="AXG47" s="886"/>
      <c r="AXH47" s="886"/>
      <c r="AXI47" s="886"/>
      <c r="AXJ47" s="886"/>
      <c r="AXK47" s="886"/>
      <c r="AXL47" s="886"/>
      <c r="AXM47" s="886"/>
      <c r="AXN47" s="886"/>
      <c r="AXO47" s="886"/>
      <c r="AXP47" s="886"/>
      <c r="AXQ47" s="886"/>
      <c r="AXR47" s="886"/>
      <c r="AXS47" s="886"/>
      <c r="AXT47" s="886"/>
      <c r="AXU47" s="886"/>
      <c r="AXV47" s="886"/>
      <c r="AXW47" s="886"/>
      <c r="AXX47" s="886"/>
      <c r="AXY47" s="886"/>
      <c r="AXZ47" s="886"/>
      <c r="AYA47" s="886"/>
      <c r="AYB47" s="886"/>
      <c r="AYC47" s="886"/>
      <c r="AYD47" s="886"/>
      <c r="AYE47" s="886"/>
      <c r="AYF47" s="886"/>
      <c r="AYG47" s="886"/>
      <c r="AYH47" s="886"/>
      <c r="AYI47" s="886"/>
      <c r="AYJ47" s="886"/>
      <c r="AYK47" s="886"/>
      <c r="AYL47" s="886"/>
      <c r="AYM47" s="886"/>
      <c r="AYN47" s="886"/>
      <c r="AYO47" s="886"/>
      <c r="AYP47" s="886"/>
      <c r="AYQ47" s="886"/>
      <c r="AYR47" s="886"/>
      <c r="AYS47" s="886"/>
      <c r="AYT47" s="886"/>
      <c r="AYU47" s="886"/>
      <c r="AYV47" s="886"/>
      <c r="AYW47" s="886"/>
      <c r="AYX47" s="886"/>
      <c r="AYY47" s="886"/>
      <c r="AYZ47" s="886"/>
      <c r="AZA47" s="886"/>
      <c r="AZB47" s="886"/>
      <c r="AZC47" s="886"/>
      <c r="AZD47" s="886"/>
      <c r="AZE47" s="886"/>
      <c r="AZF47" s="886"/>
      <c r="AZG47" s="886"/>
      <c r="AZH47" s="886"/>
      <c r="AZI47" s="886"/>
      <c r="AZJ47" s="886"/>
      <c r="AZK47" s="886"/>
      <c r="AZL47" s="886"/>
      <c r="AZM47" s="886"/>
      <c r="AZN47" s="886"/>
      <c r="AZO47" s="886"/>
      <c r="AZP47" s="886"/>
      <c r="AZQ47" s="886"/>
      <c r="AZR47" s="886"/>
      <c r="AZS47" s="886"/>
      <c r="AZT47" s="886"/>
      <c r="AZU47" s="886"/>
      <c r="AZV47" s="886"/>
      <c r="AZW47" s="886"/>
      <c r="AZX47" s="886"/>
      <c r="AZY47" s="886"/>
      <c r="AZZ47" s="886"/>
      <c r="BAA47" s="886"/>
      <c r="BAB47" s="886"/>
      <c r="BAC47" s="886"/>
      <c r="BAD47" s="886"/>
      <c r="BAE47" s="886"/>
      <c r="BAF47" s="886"/>
      <c r="BAG47" s="886"/>
      <c r="BAH47" s="886"/>
      <c r="BAI47" s="886"/>
      <c r="BAJ47" s="886"/>
      <c r="BAK47" s="886"/>
      <c r="BAL47" s="886"/>
      <c r="BAM47" s="886"/>
      <c r="BAN47" s="886"/>
      <c r="BAO47" s="886"/>
      <c r="BAP47" s="886"/>
      <c r="BAQ47" s="886"/>
      <c r="BAR47" s="886"/>
      <c r="BAS47" s="886"/>
      <c r="BAT47" s="886"/>
      <c r="BAU47" s="886"/>
      <c r="BAV47" s="886"/>
      <c r="BAW47" s="886"/>
      <c r="BAX47" s="886"/>
      <c r="BAY47" s="886"/>
      <c r="BAZ47" s="886"/>
      <c r="BBA47" s="886"/>
      <c r="BBB47" s="886"/>
      <c r="BBC47" s="886"/>
      <c r="BBD47" s="886"/>
      <c r="BBE47" s="886"/>
      <c r="BBF47" s="886"/>
      <c r="BBG47" s="886"/>
      <c r="BBH47" s="886"/>
      <c r="BBI47" s="886"/>
      <c r="BBJ47" s="886"/>
      <c r="BBK47" s="886"/>
      <c r="BBL47" s="886"/>
      <c r="BBM47" s="886"/>
      <c r="BBN47" s="886"/>
      <c r="BBO47" s="886"/>
      <c r="BBP47" s="886"/>
      <c r="BBQ47" s="886"/>
      <c r="BBR47" s="886"/>
      <c r="BBS47" s="886"/>
      <c r="BBT47" s="886"/>
      <c r="BBU47" s="886"/>
      <c r="BBV47" s="886"/>
      <c r="BBW47" s="886"/>
      <c r="BBX47" s="886"/>
      <c r="BBY47" s="886"/>
      <c r="BBZ47" s="886"/>
      <c r="BCA47" s="886"/>
      <c r="BCB47" s="886"/>
      <c r="BCC47" s="886"/>
      <c r="BCD47" s="886"/>
      <c r="BCE47" s="886"/>
      <c r="BCF47" s="886"/>
      <c r="BCG47" s="886"/>
      <c r="BCH47" s="886"/>
      <c r="BCI47" s="886"/>
      <c r="BCJ47" s="886"/>
      <c r="BCK47" s="886"/>
      <c r="BCL47" s="886"/>
      <c r="BCM47" s="886"/>
      <c r="BCN47" s="886"/>
      <c r="BCO47" s="886"/>
      <c r="BCP47" s="886"/>
      <c r="BCQ47" s="886"/>
      <c r="BCR47" s="886"/>
      <c r="BCS47" s="886"/>
      <c r="BCT47" s="886"/>
      <c r="BCU47" s="886"/>
      <c r="BCV47" s="886"/>
      <c r="BCW47" s="886"/>
      <c r="BCX47" s="886"/>
      <c r="BCY47" s="886"/>
      <c r="BCZ47" s="886"/>
      <c r="BDA47" s="886"/>
      <c r="BDB47" s="886"/>
      <c r="BDC47" s="886"/>
      <c r="BDD47" s="886"/>
      <c r="BDE47" s="886"/>
      <c r="BDF47" s="886"/>
      <c r="BDG47" s="886"/>
      <c r="BDH47" s="886"/>
      <c r="BDI47" s="886"/>
      <c r="BDJ47" s="886"/>
      <c r="BDK47" s="886"/>
      <c r="BDL47" s="886"/>
      <c r="BDM47" s="886"/>
      <c r="BDN47" s="886"/>
      <c r="BDO47" s="886"/>
      <c r="BDP47" s="886"/>
      <c r="BDQ47" s="886"/>
      <c r="BDR47" s="886"/>
      <c r="BDS47" s="886"/>
      <c r="BDT47" s="886"/>
      <c r="BDU47" s="886"/>
      <c r="BDV47" s="886"/>
      <c r="BDW47" s="886"/>
      <c r="BDX47" s="886"/>
      <c r="BDY47" s="886"/>
      <c r="BDZ47" s="886"/>
      <c r="BEA47" s="886"/>
      <c r="BEB47" s="886"/>
      <c r="BEC47" s="886"/>
      <c r="BED47" s="886"/>
      <c r="BEE47" s="886"/>
      <c r="BEF47" s="886"/>
      <c r="BEG47" s="886"/>
      <c r="BEH47" s="886"/>
      <c r="BEI47" s="886"/>
      <c r="BEJ47" s="886"/>
      <c r="BEK47" s="886"/>
      <c r="BEL47" s="886"/>
      <c r="BEM47" s="886"/>
      <c r="BEN47" s="886"/>
      <c r="BEO47" s="886"/>
      <c r="BEP47" s="886"/>
      <c r="BEQ47" s="886"/>
      <c r="BER47" s="886"/>
      <c r="BES47" s="886"/>
      <c r="BET47" s="886"/>
      <c r="BEU47" s="886"/>
      <c r="BEV47" s="886"/>
      <c r="BEW47" s="886"/>
      <c r="BEX47" s="886"/>
      <c r="BEY47" s="886"/>
      <c r="BEZ47" s="886"/>
      <c r="BFA47" s="886"/>
      <c r="BFB47" s="886"/>
      <c r="BFC47" s="886"/>
      <c r="BFD47" s="886"/>
      <c r="BFE47" s="886"/>
      <c r="BFF47" s="886"/>
      <c r="BFG47" s="886"/>
      <c r="BFH47" s="886"/>
      <c r="BFI47" s="886"/>
      <c r="BFJ47" s="886"/>
      <c r="BFK47" s="886"/>
      <c r="BFL47" s="886"/>
      <c r="BFM47" s="886"/>
      <c r="BFN47" s="886"/>
      <c r="BFO47" s="886"/>
      <c r="BFP47" s="886"/>
      <c r="BFQ47" s="886"/>
      <c r="BFR47" s="886"/>
      <c r="BFS47" s="886"/>
      <c r="BFT47" s="886"/>
      <c r="BFU47" s="886"/>
      <c r="BFV47" s="886"/>
      <c r="BFW47" s="886"/>
      <c r="BFX47" s="886"/>
      <c r="BFY47" s="886"/>
      <c r="BFZ47" s="886"/>
      <c r="BGA47" s="886"/>
      <c r="BGB47" s="886"/>
      <c r="BGC47" s="886"/>
      <c r="BGD47" s="886"/>
      <c r="BGE47" s="886"/>
      <c r="BGF47" s="886"/>
      <c r="BGG47" s="886"/>
      <c r="BGH47" s="886"/>
      <c r="BGI47" s="886"/>
      <c r="BGJ47" s="886"/>
      <c r="BGK47" s="886"/>
      <c r="BGL47" s="886"/>
      <c r="BGM47" s="886"/>
      <c r="BGN47" s="886"/>
      <c r="BGO47" s="886"/>
      <c r="BGP47" s="886"/>
      <c r="BGQ47" s="886"/>
      <c r="BGR47" s="886"/>
      <c r="BGS47" s="886"/>
      <c r="BGT47" s="886"/>
      <c r="BGU47" s="886"/>
      <c r="BGV47" s="886"/>
      <c r="BGW47" s="886"/>
      <c r="BGX47" s="886"/>
      <c r="BGY47" s="886"/>
      <c r="BGZ47" s="886"/>
      <c r="BHA47" s="886"/>
      <c r="BHB47" s="886"/>
      <c r="BHC47" s="886"/>
      <c r="BHD47" s="886"/>
      <c r="BHE47" s="886"/>
      <c r="BHF47" s="886"/>
      <c r="BHG47" s="886"/>
      <c r="BHH47" s="886"/>
      <c r="BHI47" s="886"/>
      <c r="BHJ47" s="886"/>
      <c r="BHK47" s="886"/>
      <c r="BHL47" s="886"/>
      <c r="BHM47" s="886"/>
      <c r="BHN47" s="886"/>
      <c r="BHO47" s="886"/>
      <c r="BHP47" s="886"/>
      <c r="BHQ47" s="886"/>
      <c r="BHR47" s="886"/>
      <c r="BHS47" s="886"/>
      <c r="BHT47" s="886"/>
      <c r="BHU47" s="886"/>
      <c r="BHV47" s="886"/>
      <c r="BHW47" s="886"/>
      <c r="BHX47" s="886"/>
      <c r="BHY47" s="886"/>
      <c r="BHZ47" s="886"/>
      <c r="BIA47" s="886"/>
      <c r="BIB47" s="886"/>
      <c r="BIC47" s="886"/>
      <c r="BID47" s="886"/>
      <c r="BIE47" s="886"/>
      <c r="BIF47" s="886"/>
      <c r="BIG47" s="886"/>
      <c r="BIH47" s="886"/>
      <c r="BII47" s="886"/>
      <c r="BIJ47" s="886"/>
      <c r="BIK47" s="886"/>
      <c r="BIL47" s="886"/>
      <c r="BIM47" s="886"/>
      <c r="BIN47" s="886"/>
      <c r="BIO47" s="886"/>
      <c r="BIP47" s="886"/>
      <c r="BIQ47" s="886"/>
      <c r="BIR47" s="886"/>
      <c r="BIS47" s="886"/>
      <c r="BIT47" s="886"/>
      <c r="BIU47" s="886"/>
      <c r="BIV47" s="886"/>
      <c r="BIW47" s="886"/>
      <c r="BIX47" s="886"/>
      <c r="BIY47" s="886"/>
      <c r="BIZ47" s="886"/>
      <c r="BJA47" s="886"/>
      <c r="BJB47" s="886"/>
      <c r="BJC47" s="886"/>
      <c r="BJD47" s="886"/>
      <c r="BJE47" s="886"/>
      <c r="BJF47" s="886"/>
      <c r="BJG47" s="886"/>
      <c r="BJH47" s="886"/>
      <c r="BJI47" s="886"/>
      <c r="BJJ47" s="886"/>
      <c r="BJK47" s="886"/>
      <c r="BJL47" s="886"/>
      <c r="BJM47" s="886"/>
      <c r="BJN47" s="886"/>
      <c r="BJO47" s="886"/>
      <c r="BJP47" s="886"/>
      <c r="BJQ47" s="886"/>
      <c r="BJR47" s="886"/>
      <c r="BJS47" s="886"/>
      <c r="BJT47" s="886"/>
      <c r="BJU47" s="886"/>
      <c r="BJV47" s="886"/>
      <c r="BJW47" s="886"/>
      <c r="BJX47" s="886"/>
      <c r="BJY47" s="886"/>
      <c r="BJZ47" s="886"/>
      <c r="BKA47" s="886"/>
      <c r="BKB47" s="886"/>
      <c r="BKC47" s="886"/>
      <c r="BKD47" s="886"/>
      <c r="BKE47" s="886"/>
      <c r="BKF47" s="886"/>
      <c r="BKG47" s="886"/>
      <c r="BKH47" s="886"/>
      <c r="BKI47" s="886"/>
      <c r="BKJ47" s="886"/>
      <c r="BKK47" s="886"/>
      <c r="BKL47" s="886"/>
      <c r="BKM47" s="886"/>
      <c r="BKN47" s="886"/>
      <c r="BKO47" s="886"/>
      <c r="BKP47" s="886"/>
      <c r="BKQ47" s="886"/>
      <c r="BKR47" s="886"/>
      <c r="BKS47" s="886"/>
      <c r="BKT47" s="886"/>
      <c r="BKU47" s="886"/>
      <c r="BKV47" s="886"/>
      <c r="BKW47" s="886"/>
      <c r="BKX47" s="886"/>
      <c r="BKY47" s="886"/>
      <c r="BKZ47" s="886"/>
      <c r="BLA47" s="886"/>
      <c r="BLB47" s="886"/>
      <c r="BLC47" s="886"/>
      <c r="BLD47" s="886"/>
      <c r="BLE47" s="886"/>
      <c r="BLF47" s="886"/>
      <c r="BLG47" s="886"/>
      <c r="BLH47" s="886"/>
      <c r="BLI47" s="886"/>
      <c r="BLJ47" s="886"/>
      <c r="BLK47" s="886"/>
      <c r="BLL47" s="886"/>
      <c r="BLM47" s="886"/>
      <c r="BLN47" s="886"/>
      <c r="BLO47" s="886"/>
      <c r="BLP47" s="886"/>
      <c r="BLQ47" s="886"/>
      <c r="BLR47" s="886"/>
      <c r="BLS47" s="886"/>
      <c r="BLT47" s="886"/>
      <c r="BLU47" s="886"/>
      <c r="BLV47" s="886"/>
      <c r="BLW47" s="886"/>
      <c r="BLX47" s="886"/>
      <c r="BLY47" s="886"/>
      <c r="BLZ47" s="886"/>
      <c r="BMA47" s="886"/>
      <c r="BMB47" s="886"/>
      <c r="BMC47" s="886"/>
      <c r="BMD47" s="886"/>
      <c r="BME47" s="886"/>
      <c r="BMF47" s="886"/>
      <c r="BMG47" s="886"/>
      <c r="BMH47" s="886"/>
      <c r="BMI47" s="886"/>
      <c r="BMJ47" s="886"/>
      <c r="BMK47" s="886"/>
      <c r="BML47" s="886"/>
      <c r="BMM47" s="886"/>
      <c r="BMN47" s="886"/>
      <c r="BMO47" s="886"/>
      <c r="BMP47" s="886"/>
      <c r="BMQ47" s="886"/>
      <c r="BMR47" s="886"/>
      <c r="BMS47" s="886"/>
      <c r="BMT47" s="886"/>
      <c r="BMU47" s="886"/>
      <c r="BMV47" s="886"/>
      <c r="BMW47" s="886"/>
      <c r="BMX47" s="886"/>
      <c r="BMY47" s="886"/>
      <c r="BMZ47" s="886"/>
      <c r="BNA47" s="886"/>
      <c r="BNB47" s="886"/>
      <c r="BNC47" s="886"/>
      <c r="BND47" s="886"/>
      <c r="BNE47" s="886"/>
      <c r="BNF47" s="886"/>
      <c r="BNG47" s="886"/>
      <c r="BNH47" s="886"/>
      <c r="BNI47" s="886"/>
      <c r="BNJ47" s="886"/>
      <c r="BNK47" s="886"/>
      <c r="BNL47" s="886"/>
      <c r="BNM47" s="886"/>
      <c r="BNN47" s="886"/>
      <c r="BNO47" s="886"/>
      <c r="BNP47" s="886"/>
      <c r="BNQ47" s="886"/>
      <c r="BNR47" s="886"/>
      <c r="BNS47" s="886"/>
      <c r="BNT47" s="886"/>
      <c r="BNU47" s="886"/>
      <c r="BNV47" s="886"/>
      <c r="BNW47" s="886"/>
      <c r="BNX47" s="886"/>
      <c r="BNY47" s="886"/>
      <c r="BNZ47" s="886"/>
      <c r="BOA47" s="886"/>
      <c r="BOB47" s="886"/>
      <c r="BOC47" s="886"/>
      <c r="BOD47" s="886"/>
      <c r="BOE47" s="886"/>
      <c r="BOF47" s="886"/>
      <c r="BOG47" s="886"/>
      <c r="BOH47" s="886"/>
      <c r="BOI47" s="886"/>
      <c r="BOJ47" s="886"/>
      <c r="BOK47" s="886"/>
      <c r="BOL47" s="886"/>
      <c r="BOM47" s="886"/>
      <c r="BON47" s="886"/>
      <c r="BOO47" s="886"/>
      <c r="BOP47" s="886"/>
      <c r="BOQ47" s="886"/>
      <c r="BOR47" s="886"/>
      <c r="BOS47" s="886"/>
      <c r="BOT47" s="886"/>
      <c r="BOU47" s="886"/>
      <c r="BOV47" s="886"/>
      <c r="BOW47" s="886"/>
      <c r="BOX47" s="886"/>
      <c r="BOY47" s="886"/>
      <c r="BOZ47" s="886"/>
      <c r="BPA47" s="886"/>
      <c r="BPB47" s="886"/>
      <c r="BPC47" s="886"/>
      <c r="BPD47" s="886"/>
      <c r="BPE47" s="886"/>
      <c r="BPF47" s="886"/>
      <c r="BPG47" s="886"/>
      <c r="BPH47" s="886"/>
      <c r="BPI47" s="886"/>
      <c r="BPJ47" s="886"/>
      <c r="BPK47" s="886"/>
      <c r="BPL47" s="886"/>
      <c r="BPM47" s="886"/>
      <c r="BPN47" s="886"/>
      <c r="BPO47" s="886"/>
      <c r="BPP47" s="886"/>
      <c r="BPQ47" s="886"/>
      <c r="BPR47" s="886"/>
      <c r="BPS47" s="886"/>
      <c r="BPT47" s="886"/>
      <c r="BPU47" s="886"/>
      <c r="BPV47" s="886"/>
      <c r="BPW47" s="886"/>
      <c r="BPX47" s="886"/>
      <c r="BPY47" s="886"/>
      <c r="BPZ47" s="886"/>
      <c r="BQA47" s="886"/>
      <c r="BQB47" s="886"/>
      <c r="BQC47" s="886"/>
      <c r="BQD47" s="886"/>
      <c r="BQE47" s="886"/>
      <c r="BQF47" s="886"/>
      <c r="BQG47" s="886"/>
      <c r="BQH47" s="886"/>
      <c r="BQI47" s="886"/>
      <c r="BQJ47" s="886"/>
      <c r="BQK47" s="886"/>
      <c r="BQL47" s="886"/>
      <c r="BQM47" s="886"/>
      <c r="BQN47" s="886"/>
      <c r="BQO47" s="886"/>
      <c r="BQP47" s="886"/>
      <c r="BQQ47" s="886"/>
      <c r="BQR47" s="886"/>
      <c r="BQS47" s="886"/>
      <c r="BQT47" s="886"/>
      <c r="BQU47" s="886"/>
      <c r="BQV47" s="886"/>
      <c r="BQW47" s="886"/>
      <c r="BQX47" s="886"/>
      <c r="BQY47" s="886"/>
      <c r="BQZ47" s="886"/>
      <c r="BRA47" s="886"/>
      <c r="BRB47" s="886"/>
      <c r="BRC47" s="886"/>
      <c r="BRD47" s="886"/>
      <c r="BRE47" s="886"/>
      <c r="BRF47" s="886"/>
      <c r="BRG47" s="886"/>
      <c r="BRH47" s="886"/>
      <c r="BRI47" s="886"/>
      <c r="BRJ47" s="886"/>
      <c r="BRK47" s="886"/>
      <c r="BRL47" s="886"/>
      <c r="BRM47" s="886"/>
      <c r="BRN47" s="886"/>
      <c r="BRO47" s="886"/>
      <c r="BRP47" s="886"/>
      <c r="BRQ47" s="886"/>
      <c r="BRR47" s="886"/>
      <c r="BRS47" s="886"/>
      <c r="BRT47" s="886"/>
      <c r="BRU47" s="886"/>
      <c r="BRV47" s="886"/>
      <c r="BRW47" s="886"/>
      <c r="BRX47" s="886"/>
      <c r="BRY47" s="886"/>
      <c r="BRZ47" s="886"/>
      <c r="BSA47" s="886"/>
      <c r="BSB47" s="886"/>
      <c r="BSC47" s="886"/>
      <c r="BSD47" s="886"/>
      <c r="BSE47" s="886"/>
      <c r="BSF47" s="886"/>
      <c r="BSG47" s="886"/>
      <c r="BSH47" s="886"/>
      <c r="BSI47" s="886"/>
      <c r="BSJ47" s="886"/>
      <c r="BSK47" s="886"/>
      <c r="BSL47" s="886"/>
      <c r="BSM47" s="886"/>
      <c r="BSN47" s="886"/>
      <c r="BSO47" s="886"/>
      <c r="BSP47" s="886"/>
      <c r="BSQ47" s="886"/>
      <c r="BSR47" s="886"/>
      <c r="BSS47" s="886"/>
      <c r="BST47" s="886"/>
      <c r="BSU47" s="886"/>
      <c r="BSV47" s="886"/>
      <c r="BSW47" s="886"/>
      <c r="BSX47" s="886"/>
      <c r="BSY47" s="886"/>
      <c r="BSZ47" s="886"/>
      <c r="BTA47" s="886"/>
      <c r="BTB47" s="886"/>
      <c r="BTC47" s="886"/>
      <c r="BTD47" s="886"/>
      <c r="BTE47" s="886"/>
      <c r="BTF47" s="886"/>
      <c r="BTG47" s="886"/>
      <c r="BTH47" s="886"/>
      <c r="BTI47" s="886"/>
      <c r="BTJ47" s="886"/>
      <c r="BTK47" s="886"/>
      <c r="BTL47" s="886"/>
      <c r="BTM47" s="886"/>
      <c r="BTN47" s="886"/>
      <c r="BTO47" s="886"/>
      <c r="BTP47" s="886"/>
      <c r="BTQ47" s="886"/>
      <c r="BTR47" s="886"/>
      <c r="BTS47" s="886"/>
      <c r="BTT47" s="886"/>
      <c r="BTU47" s="886"/>
      <c r="BTV47" s="886"/>
      <c r="BTW47" s="886"/>
      <c r="BTX47" s="886"/>
      <c r="BTY47" s="886"/>
      <c r="BTZ47" s="886"/>
      <c r="BUA47" s="886"/>
      <c r="BUB47" s="886"/>
      <c r="BUC47" s="886"/>
      <c r="BUD47" s="886"/>
      <c r="BUE47" s="886"/>
      <c r="BUF47" s="886"/>
      <c r="BUG47" s="886"/>
      <c r="BUH47" s="886"/>
      <c r="BUI47" s="886"/>
      <c r="BUJ47" s="886"/>
      <c r="BUK47" s="886"/>
      <c r="BUL47" s="886"/>
      <c r="BUM47" s="886"/>
      <c r="BUN47" s="886"/>
      <c r="BUO47" s="886"/>
      <c r="BUP47" s="886"/>
      <c r="BUQ47" s="886"/>
      <c r="BUR47" s="886"/>
      <c r="BUS47" s="886"/>
      <c r="BUT47" s="886"/>
      <c r="BUU47" s="886"/>
      <c r="BUV47" s="886"/>
      <c r="BUW47" s="886"/>
      <c r="BUX47" s="886"/>
      <c r="BUY47" s="886"/>
      <c r="BUZ47" s="886"/>
      <c r="BVA47" s="886"/>
      <c r="BVB47" s="886"/>
      <c r="BVC47" s="886"/>
      <c r="BVD47" s="886"/>
      <c r="BVE47" s="886"/>
      <c r="BVF47" s="886"/>
      <c r="BVG47" s="886"/>
      <c r="BVH47" s="886"/>
      <c r="BVI47" s="886"/>
      <c r="BVJ47" s="886"/>
      <c r="BVK47" s="886"/>
      <c r="BVL47" s="886"/>
      <c r="BVM47" s="886"/>
      <c r="BVN47" s="886"/>
      <c r="BVO47" s="886"/>
      <c r="BVP47" s="886"/>
      <c r="BVQ47" s="886"/>
      <c r="BVR47" s="886"/>
      <c r="BVS47" s="886"/>
      <c r="BVT47" s="886"/>
      <c r="BVU47" s="886"/>
      <c r="BVV47" s="886"/>
      <c r="BVW47" s="886"/>
      <c r="BVX47" s="886"/>
      <c r="BVY47" s="886"/>
      <c r="BVZ47" s="886"/>
      <c r="BWA47" s="886"/>
      <c r="BWB47" s="886"/>
      <c r="BWC47" s="886"/>
      <c r="BWD47" s="886"/>
      <c r="BWE47" s="886"/>
      <c r="BWF47" s="886"/>
      <c r="BWG47" s="886"/>
      <c r="BWH47" s="886"/>
      <c r="BWI47" s="886"/>
      <c r="BWJ47" s="886"/>
      <c r="BWK47" s="886"/>
      <c r="BWL47" s="886"/>
      <c r="BWM47" s="886"/>
      <c r="BWN47" s="886"/>
      <c r="BWO47" s="886"/>
      <c r="BWP47" s="886"/>
      <c r="BWQ47" s="886"/>
      <c r="BWR47" s="886"/>
      <c r="BWS47" s="886"/>
      <c r="BWT47" s="886"/>
      <c r="BWU47" s="886"/>
      <c r="BWV47" s="886"/>
      <c r="BWW47" s="886"/>
      <c r="BWX47" s="886"/>
      <c r="BWY47" s="886"/>
      <c r="BWZ47" s="886"/>
      <c r="BXA47" s="886"/>
      <c r="BXB47" s="886"/>
      <c r="BXC47" s="886"/>
      <c r="BXD47" s="886"/>
      <c r="BXE47" s="886"/>
      <c r="BXF47" s="886"/>
      <c r="BXG47" s="886"/>
      <c r="BXH47" s="886"/>
      <c r="BXI47" s="886"/>
      <c r="BXJ47" s="886"/>
      <c r="BXK47" s="886"/>
      <c r="BXL47" s="886"/>
      <c r="BXM47" s="886"/>
      <c r="BXN47" s="886"/>
      <c r="BXO47" s="886"/>
      <c r="BXP47" s="886"/>
      <c r="BXQ47" s="886"/>
      <c r="BXR47" s="886"/>
      <c r="BXS47" s="886"/>
      <c r="BXT47" s="886"/>
      <c r="BXU47" s="886"/>
      <c r="BXV47" s="886"/>
      <c r="BXW47" s="886"/>
      <c r="BXX47" s="886"/>
      <c r="BXY47" s="886"/>
      <c r="BXZ47" s="886"/>
      <c r="BYA47" s="886"/>
      <c r="BYB47" s="886"/>
      <c r="BYC47" s="886"/>
      <c r="BYD47" s="886"/>
      <c r="BYE47" s="886"/>
      <c r="BYF47" s="886"/>
      <c r="BYG47" s="886"/>
      <c r="BYH47" s="886"/>
      <c r="BYI47" s="886"/>
      <c r="BYJ47" s="886"/>
      <c r="BYK47" s="886"/>
      <c r="BYL47" s="886"/>
      <c r="BYM47" s="886"/>
      <c r="BYN47" s="886"/>
      <c r="BYO47" s="886"/>
      <c r="BYP47" s="886"/>
      <c r="BYQ47" s="886"/>
      <c r="BYR47" s="886"/>
      <c r="BYS47" s="886"/>
      <c r="BYT47" s="886"/>
      <c r="BYU47" s="886"/>
      <c r="BYV47" s="886"/>
      <c r="BYW47" s="886"/>
      <c r="BYX47" s="886"/>
      <c r="BYY47" s="886"/>
      <c r="BYZ47" s="886"/>
      <c r="BZA47" s="886"/>
      <c r="BZB47" s="886"/>
      <c r="BZC47" s="886"/>
      <c r="BZD47" s="886"/>
      <c r="BZE47" s="886"/>
      <c r="BZF47" s="886"/>
      <c r="BZG47" s="886"/>
      <c r="BZH47" s="886"/>
      <c r="BZI47" s="886"/>
      <c r="BZJ47" s="886"/>
      <c r="BZK47" s="886"/>
      <c r="BZL47" s="886"/>
      <c r="BZM47" s="886"/>
      <c r="BZN47" s="886"/>
      <c r="BZO47" s="886"/>
      <c r="BZP47" s="886"/>
      <c r="BZQ47" s="886"/>
      <c r="BZR47" s="886"/>
      <c r="BZS47" s="886"/>
      <c r="BZT47" s="886"/>
      <c r="BZU47" s="886"/>
      <c r="BZV47" s="886"/>
      <c r="BZW47" s="886"/>
      <c r="BZX47" s="886"/>
      <c r="BZY47" s="886"/>
      <c r="BZZ47" s="886"/>
      <c r="CAA47" s="886"/>
      <c r="CAB47" s="886"/>
      <c r="CAC47" s="886"/>
      <c r="CAD47" s="886"/>
      <c r="CAE47" s="886"/>
      <c r="CAF47" s="886"/>
      <c r="CAG47" s="886"/>
      <c r="CAH47" s="886"/>
      <c r="CAI47" s="886"/>
      <c r="CAJ47" s="886"/>
      <c r="CAK47" s="886"/>
      <c r="CAL47" s="886"/>
      <c r="CAM47" s="886"/>
      <c r="CAN47" s="886"/>
      <c r="CAO47" s="886"/>
      <c r="CAP47" s="886"/>
      <c r="CAQ47" s="886"/>
      <c r="CAR47" s="886"/>
      <c r="CAS47" s="886"/>
      <c r="CAT47" s="886"/>
      <c r="CAU47" s="886"/>
      <c r="CAV47" s="886"/>
      <c r="CAW47" s="886"/>
      <c r="CAX47" s="886"/>
      <c r="CAY47" s="886"/>
      <c r="CAZ47" s="886"/>
      <c r="CBA47" s="886"/>
      <c r="CBB47" s="886"/>
      <c r="CBC47" s="886"/>
      <c r="CBD47" s="886"/>
      <c r="CBE47" s="886"/>
      <c r="CBF47" s="886"/>
      <c r="CBG47" s="886"/>
      <c r="CBH47" s="886"/>
      <c r="CBI47" s="886"/>
      <c r="CBJ47" s="886"/>
      <c r="CBK47" s="886"/>
      <c r="CBL47" s="886"/>
      <c r="CBM47" s="886"/>
      <c r="CBN47" s="886"/>
      <c r="CBO47" s="886"/>
      <c r="CBP47" s="886"/>
      <c r="CBQ47" s="886"/>
      <c r="CBR47" s="886"/>
      <c r="CBS47" s="886"/>
      <c r="CBT47" s="886"/>
      <c r="CBU47" s="886"/>
      <c r="CBV47" s="886"/>
      <c r="CBW47" s="886"/>
      <c r="CBX47" s="886"/>
      <c r="CBY47" s="886"/>
      <c r="CBZ47" s="886"/>
      <c r="CCA47" s="886"/>
      <c r="CCB47" s="886"/>
      <c r="CCC47" s="886"/>
      <c r="CCD47" s="886"/>
      <c r="CCE47" s="886"/>
      <c r="CCF47" s="886"/>
      <c r="CCG47" s="886"/>
      <c r="CCH47" s="886"/>
      <c r="CCI47" s="886"/>
      <c r="CCJ47" s="886"/>
      <c r="CCK47" s="886"/>
      <c r="CCL47" s="886"/>
      <c r="CCM47" s="886"/>
      <c r="CCN47" s="886"/>
      <c r="CCO47" s="886"/>
      <c r="CCP47" s="886"/>
      <c r="CCQ47" s="886"/>
      <c r="CCR47" s="886"/>
      <c r="CCS47" s="886"/>
      <c r="CCT47" s="886"/>
      <c r="CCU47" s="886"/>
      <c r="CCV47" s="886"/>
      <c r="CCW47" s="886"/>
      <c r="CCX47" s="886"/>
      <c r="CCY47" s="886"/>
      <c r="CCZ47" s="886"/>
      <c r="CDA47" s="886"/>
      <c r="CDB47" s="886"/>
      <c r="CDC47" s="886"/>
      <c r="CDD47" s="886"/>
      <c r="CDE47" s="886"/>
      <c r="CDF47" s="886"/>
      <c r="CDG47" s="886"/>
      <c r="CDH47" s="886"/>
      <c r="CDI47" s="886"/>
      <c r="CDJ47" s="886"/>
      <c r="CDK47" s="886"/>
      <c r="CDL47" s="886"/>
      <c r="CDM47" s="886"/>
      <c r="CDN47" s="886"/>
      <c r="CDO47" s="886"/>
      <c r="CDP47" s="886"/>
      <c r="CDQ47" s="886"/>
      <c r="CDR47" s="886"/>
      <c r="CDS47" s="886"/>
      <c r="CDT47" s="886"/>
      <c r="CDU47" s="886"/>
      <c r="CDV47" s="886"/>
      <c r="CDW47" s="886"/>
      <c r="CDX47" s="886"/>
      <c r="CDY47" s="886"/>
      <c r="CDZ47" s="886"/>
      <c r="CEA47" s="886"/>
      <c r="CEB47" s="886"/>
      <c r="CEC47" s="886"/>
      <c r="CED47" s="886"/>
      <c r="CEE47" s="886"/>
      <c r="CEF47" s="886"/>
      <c r="CEG47" s="886"/>
      <c r="CEH47" s="886"/>
      <c r="CEI47" s="886"/>
      <c r="CEJ47" s="886"/>
      <c r="CEK47" s="886"/>
      <c r="CEL47" s="886"/>
      <c r="CEM47" s="886"/>
      <c r="CEN47" s="886"/>
      <c r="CEO47" s="886"/>
      <c r="CEP47" s="886"/>
      <c r="CEQ47" s="886"/>
      <c r="CER47" s="886"/>
      <c r="CES47" s="886"/>
      <c r="CET47" s="886"/>
      <c r="CEU47" s="886"/>
      <c r="CEV47" s="886"/>
      <c r="CEW47" s="886"/>
      <c r="CEX47" s="886"/>
      <c r="CEY47" s="886"/>
      <c r="CEZ47" s="886"/>
      <c r="CFA47" s="886"/>
      <c r="CFB47" s="886"/>
      <c r="CFC47" s="886"/>
      <c r="CFD47" s="886"/>
      <c r="CFE47" s="886"/>
      <c r="CFF47" s="886"/>
      <c r="CFG47" s="886"/>
      <c r="CFH47" s="886"/>
      <c r="CFI47" s="886"/>
      <c r="CFJ47" s="886"/>
      <c r="CFK47" s="886"/>
      <c r="CFL47" s="886"/>
      <c r="CFM47" s="886"/>
      <c r="CFN47" s="886"/>
      <c r="CFO47" s="886"/>
      <c r="CFP47" s="886"/>
      <c r="CFQ47" s="886"/>
      <c r="CFR47" s="886"/>
      <c r="CFS47" s="886"/>
      <c r="CFT47" s="886"/>
      <c r="CFU47" s="886"/>
      <c r="CFV47" s="886"/>
      <c r="CFW47" s="886"/>
      <c r="CFX47" s="886"/>
      <c r="CFY47" s="886"/>
      <c r="CFZ47" s="886"/>
      <c r="CGA47" s="886"/>
      <c r="CGB47" s="886"/>
      <c r="CGC47" s="886"/>
      <c r="CGD47" s="886"/>
      <c r="CGE47" s="886"/>
      <c r="CGF47" s="886"/>
      <c r="CGG47" s="886"/>
      <c r="CGH47" s="886"/>
      <c r="CGI47" s="886"/>
      <c r="CGJ47" s="886"/>
      <c r="CGK47" s="886"/>
      <c r="CGL47" s="886"/>
      <c r="CGM47" s="886"/>
      <c r="CGN47" s="886"/>
      <c r="CGO47" s="886"/>
      <c r="CGP47" s="886"/>
      <c r="CGQ47" s="886"/>
      <c r="CGR47" s="886"/>
      <c r="CGS47" s="886"/>
      <c r="CGT47" s="886"/>
      <c r="CGU47" s="886"/>
      <c r="CGV47" s="886"/>
      <c r="CGW47" s="886"/>
      <c r="CGX47" s="886"/>
      <c r="CGY47" s="886"/>
      <c r="CGZ47" s="886"/>
      <c r="CHA47" s="886"/>
      <c r="CHB47" s="886"/>
      <c r="CHC47" s="886"/>
      <c r="CHD47" s="886"/>
      <c r="CHE47" s="886"/>
      <c r="CHF47" s="886"/>
      <c r="CHG47" s="886"/>
      <c r="CHH47" s="886"/>
      <c r="CHI47" s="886"/>
      <c r="CHJ47" s="886"/>
      <c r="CHK47" s="886"/>
      <c r="CHL47" s="886"/>
      <c r="CHM47" s="886"/>
      <c r="CHN47" s="886"/>
      <c r="CHO47" s="886"/>
      <c r="CHP47" s="886"/>
      <c r="CHQ47" s="886"/>
      <c r="CHR47" s="886"/>
      <c r="CHS47" s="886"/>
      <c r="CHT47" s="886"/>
      <c r="CHU47" s="886"/>
      <c r="CHV47" s="886"/>
      <c r="CHW47" s="886"/>
      <c r="CHX47" s="886"/>
      <c r="CHY47" s="886"/>
      <c r="CHZ47" s="886"/>
      <c r="CIA47" s="886"/>
      <c r="CIB47" s="886"/>
      <c r="CIC47" s="886"/>
      <c r="CID47" s="886"/>
      <c r="CIE47" s="886"/>
      <c r="CIF47" s="886"/>
      <c r="CIG47" s="886"/>
      <c r="CIH47" s="886"/>
      <c r="CII47" s="886"/>
      <c r="CIJ47" s="886"/>
      <c r="CIK47" s="886"/>
      <c r="CIL47" s="886"/>
      <c r="CIM47" s="886"/>
      <c r="CIN47" s="886"/>
      <c r="CIO47" s="886"/>
      <c r="CIP47" s="886"/>
      <c r="CIQ47" s="886"/>
      <c r="CIR47" s="886"/>
      <c r="CIS47" s="886"/>
      <c r="CIT47" s="886"/>
      <c r="CIU47" s="886"/>
      <c r="CIV47" s="886"/>
      <c r="CIW47" s="886"/>
      <c r="CIX47" s="886"/>
      <c r="CIY47" s="886"/>
      <c r="CIZ47" s="886"/>
      <c r="CJA47" s="886"/>
      <c r="CJB47" s="886"/>
      <c r="CJC47" s="886"/>
      <c r="CJD47" s="886"/>
      <c r="CJE47" s="886"/>
      <c r="CJF47" s="886"/>
      <c r="CJG47" s="886"/>
      <c r="CJH47" s="886"/>
      <c r="CJI47" s="886"/>
      <c r="CJJ47" s="886"/>
      <c r="CJK47" s="886"/>
      <c r="CJL47" s="886"/>
      <c r="CJM47" s="886"/>
      <c r="CJN47" s="886"/>
      <c r="CJO47" s="886"/>
      <c r="CJP47" s="886"/>
      <c r="CJQ47" s="886"/>
      <c r="CJR47" s="886"/>
      <c r="CJS47" s="886"/>
      <c r="CJT47" s="886"/>
      <c r="CJU47" s="886"/>
      <c r="CJV47" s="886"/>
      <c r="CJW47" s="886"/>
      <c r="CJX47" s="886"/>
      <c r="CJY47" s="886"/>
      <c r="CJZ47" s="886"/>
      <c r="CKA47" s="886"/>
      <c r="CKB47" s="886"/>
      <c r="CKC47" s="886"/>
      <c r="CKD47" s="886"/>
      <c r="CKE47" s="886"/>
      <c r="CKF47" s="886"/>
      <c r="CKG47" s="886"/>
      <c r="CKH47" s="886"/>
      <c r="CKI47" s="886"/>
      <c r="CKJ47" s="886"/>
      <c r="CKK47" s="886"/>
      <c r="CKL47" s="886"/>
      <c r="CKM47" s="886"/>
      <c r="CKN47" s="886"/>
      <c r="CKO47" s="886"/>
      <c r="CKP47" s="886"/>
      <c r="CKQ47" s="886"/>
      <c r="CKR47" s="886"/>
      <c r="CKS47" s="886"/>
      <c r="CKT47" s="886"/>
      <c r="CKU47" s="886"/>
      <c r="CKV47" s="886"/>
      <c r="CKW47" s="886"/>
      <c r="CKX47" s="886"/>
      <c r="CKY47" s="886"/>
      <c r="CKZ47" s="886"/>
      <c r="CLA47" s="886"/>
      <c r="CLB47" s="886"/>
      <c r="CLC47" s="886"/>
      <c r="CLD47" s="886"/>
      <c r="CLE47" s="886"/>
      <c r="CLF47" s="886"/>
      <c r="CLG47" s="886"/>
      <c r="CLH47" s="886"/>
      <c r="CLI47" s="886"/>
      <c r="CLJ47" s="886"/>
      <c r="CLK47" s="886"/>
      <c r="CLL47" s="886"/>
      <c r="CLM47" s="886"/>
      <c r="CLN47" s="886"/>
      <c r="CLO47" s="886"/>
      <c r="CLP47" s="886"/>
      <c r="CLQ47" s="886"/>
      <c r="CLR47" s="886"/>
      <c r="CLS47" s="886"/>
      <c r="CLT47" s="886"/>
      <c r="CLU47" s="886"/>
      <c r="CLV47" s="886"/>
      <c r="CLW47" s="886"/>
      <c r="CLX47" s="886"/>
      <c r="CLY47" s="886"/>
      <c r="CLZ47" s="886"/>
      <c r="CMA47" s="886"/>
      <c r="CMB47" s="886"/>
      <c r="CMC47" s="886"/>
      <c r="CMD47" s="886"/>
      <c r="CME47" s="886"/>
      <c r="CMF47" s="886"/>
      <c r="CMG47" s="886"/>
      <c r="CMH47" s="886"/>
      <c r="CMI47" s="886"/>
      <c r="CMJ47" s="886"/>
      <c r="CMK47" s="886"/>
      <c r="CML47" s="886"/>
      <c r="CMM47" s="886"/>
      <c r="CMN47" s="886"/>
      <c r="CMO47" s="886"/>
      <c r="CMP47" s="886"/>
      <c r="CMQ47" s="886"/>
      <c r="CMR47" s="886"/>
      <c r="CMS47" s="886"/>
      <c r="CMT47" s="886"/>
      <c r="CMU47" s="886"/>
      <c r="CMV47" s="886"/>
      <c r="CMW47" s="886"/>
      <c r="CMX47" s="886"/>
      <c r="CMY47" s="886"/>
      <c r="CMZ47" s="886"/>
      <c r="CNA47" s="886"/>
      <c r="CNB47" s="886"/>
      <c r="CNC47" s="886"/>
      <c r="CND47" s="886"/>
      <c r="CNE47" s="886"/>
      <c r="CNF47" s="886"/>
      <c r="CNG47" s="886"/>
      <c r="CNH47" s="886"/>
      <c r="CNI47" s="886"/>
      <c r="CNJ47" s="886"/>
      <c r="CNK47" s="886"/>
      <c r="CNL47" s="886"/>
      <c r="CNM47" s="886"/>
      <c r="CNN47" s="886"/>
      <c r="CNO47" s="886"/>
      <c r="CNP47" s="886"/>
      <c r="CNQ47" s="886"/>
      <c r="CNR47" s="886"/>
      <c r="CNS47" s="886"/>
      <c r="CNT47" s="886"/>
      <c r="CNU47" s="886"/>
      <c r="CNV47" s="886"/>
      <c r="CNW47" s="886"/>
      <c r="CNX47" s="886"/>
      <c r="CNY47" s="886"/>
      <c r="CNZ47" s="886"/>
      <c r="COA47" s="886"/>
      <c r="COB47" s="886"/>
      <c r="COC47" s="886"/>
      <c r="COD47" s="886"/>
      <c r="COE47" s="886"/>
      <c r="COF47" s="886"/>
      <c r="COG47" s="886"/>
      <c r="COH47" s="886"/>
      <c r="COI47" s="886"/>
      <c r="COJ47" s="886"/>
      <c r="COK47" s="886"/>
      <c r="COL47" s="886"/>
      <c r="COM47" s="886"/>
      <c r="CON47" s="886"/>
      <c r="COO47" s="886"/>
      <c r="COP47" s="886"/>
      <c r="COQ47" s="886"/>
      <c r="COR47" s="886"/>
      <c r="COS47" s="886"/>
      <c r="COT47" s="886"/>
      <c r="COU47" s="886"/>
      <c r="COV47" s="886"/>
      <c r="COW47" s="886"/>
      <c r="COX47" s="886"/>
      <c r="COY47" s="886"/>
      <c r="COZ47" s="886"/>
      <c r="CPA47" s="886"/>
      <c r="CPB47" s="886"/>
      <c r="CPC47" s="886"/>
      <c r="CPD47" s="886"/>
      <c r="CPE47" s="886"/>
      <c r="CPF47" s="886"/>
      <c r="CPG47" s="886"/>
      <c r="CPH47" s="886"/>
      <c r="CPI47" s="886"/>
      <c r="CPJ47" s="886"/>
      <c r="CPK47" s="886"/>
      <c r="CPL47" s="886"/>
      <c r="CPM47" s="886"/>
      <c r="CPN47" s="886"/>
      <c r="CPO47" s="886"/>
      <c r="CPP47" s="886"/>
      <c r="CPQ47" s="886"/>
      <c r="CPR47" s="886"/>
      <c r="CPS47" s="886"/>
      <c r="CPT47" s="886"/>
      <c r="CPU47" s="886"/>
      <c r="CPV47" s="886"/>
      <c r="CPW47" s="886"/>
      <c r="CPX47" s="886"/>
      <c r="CPY47" s="886"/>
      <c r="CPZ47" s="886"/>
      <c r="CQA47" s="886"/>
      <c r="CQB47" s="886"/>
      <c r="CQC47" s="886"/>
      <c r="CQD47" s="886"/>
      <c r="CQE47" s="886"/>
      <c r="CQF47" s="886"/>
      <c r="CQG47" s="886"/>
      <c r="CQH47" s="886"/>
      <c r="CQI47" s="886"/>
      <c r="CQJ47" s="886"/>
      <c r="CQK47" s="886"/>
      <c r="CQL47" s="886"/>
      <c r="CQM47" s="886"/>
      <c r="CQN47" s="886"/>
      <c r="CQO47" s="886"/>
      <c r="CQP47" s="886"/>
      <c r="CQQ47" s="886"/>
      <c r="CQR47" s="886"/>
      <c r="CQS47" s="886"/>
      <c r="CQT47" s="886"/>
      <c r="CQU47" s="886"/>
      <c r="CQV47" s="886"/>
      <c r="CQW47" s="886"/>
      <c r="CQX47" s="886"/>
      <c r="CQY47" s="886"/>
      <c r="CQZ47" s="886"/>
      <c r="CRA47" s="886"/>
      <c r="CRB47" s="886"/>
      <c r="CRC47" s="886"/>
      <c r="CRD47" s="886"/>
      <c r="CRE47" s="886"/>
      <c r="CRF47" s="886"/>
      <c r="CRG47" s="886"/>
      <c r="CRH47" s="886"/>
      <c r="CRI47" s="886"/>
      <c r="CRJ47" s="886"/>
      <c r="CRK47" s="886"/>
      <c r="CRL47" s="886"/>
      <c r="CRM47" s="886"/>
      <c r="CRN47" s="886"/>
      <c r="CRO47" s="886"/>
      <c r="CRP47" s="886"/>
      <c r="CRQ47" s="886"/>
      <c r="CRR47" s="886"/>
      <c r="CRS47" s="886"/>
      <c r="CRT47" s="886"/>
      <c r="CRU47" s="886"/>
      <c r="CRV47" s="886"/>
      <c r="CRW47" s="886"/>
      <c r="CRX47" s="886"/>
      <c r="CRY47" s="886"/>
      <c r="CRZ47" s="886"/>
      <c r="CSA47" s="886"/>
      <c r="CSB47" s="886"/>
      <c r="CSC47" s="886"/>
      <c r="CSD47" s="886"/>
      <c r="CSE47" s="886"/>
      <c r="CSF47" s="886"/>
      <c r="CSG47" s="886"/>
      <c r="CSH47" s="886"/>
      <c r="CSI47" s="886"/>
      <c r="CSJ47" s="886"/>
      <c r="CSK47" s="886"/>
      <c r="CSL47" s="886"/>
      <c r="CSM47" s="886"/>
      <c r="CSN47" s="886"/>
      <c r="CSO47" s="886"/>
      <c r="CSP47" s="886"/>
      <c r="CSQ47" s="886"/>
      <c r="CSR47" s="886"/>
      <c r="CSS47" s="886"/>
      <c r="CST47" s="886"/>
      <c r="CSU47" s="886"/>
      <c r="CSV47" s="886"/>
      <c r="CSW47" s="886"/>
      <c r="CSX47" s="886"/>
      <c r="CSY47" s="886"/>
      <c r="CSZ47" s="886"/>
      <c r="CTA47" s="886"/>
      <c r="CTB47" s="886"/>
      <c r="CTC47" s="886"/>
      <c r="CTD47" s="886"/>
      <c r="CTE47" s="886"/>
      <c r="CTF47" s="886"/>
      <c r="CTG47" s="886"/>
      <c r="CTH47" s="886"/>
      <c r="CTI47" s="886"/>
      <c r="CTJ47" s="886"/>
      <c r="CTK47" s="886"/>
      <c r="CTL47" s="886"/>
      <c r="CTM47" s="886"/>
      <c r="CTN47" s="886"/>
      <c r="CTO47" s="886"/>
      <c r="CTP47" s="886"/>
      <c r="CTQ47" s="886"/>
      <c r="CTR47" s="886"/>
      <c r="CTS47" s="886"/>
      <c r="CTT47" s="886"/>
      <c r="CTU47" s="886"/>
      <c r="CTV47" s="886"/>
      <c r="CTW47" s="886"/>
      <c r="CTX47" s="886"/>
      <c r="CTY47" s="886"/>
      <c r="CTZ47" s="886"/>
      <c r="CUA47" s="886"/>
      <c r="CUB47" s="886"/>
      <c r="CUC47" s="886"/>
      <c r="CUD47" s="886"/>
      <c r="CUE47" s="886"/>
      <c r="CUF47" s="886"/>
      <c r="CUG47" s="886"/>
      <c r="CUH47" s="886"/>
      <c r="CUI47" s="886"/>
      <c r="CUJ47" s="886"/>
      <c r="CUK47" s="886"/>
      <c r="CUL47" s="886"/>
      <c r="CUM47" s="886"/>
      <c r="CUN47" s="886"/>
      <c r="CUO47" s="886"/>
      <c r="CUP47" s="886"/>
      <c r="CUQ47" s="886"/>
      <c r="CUR47" s="886"/>
      <c r="CUS47" s="886"/>
      <c r="CUT47" s="886"/>
      <c r="CUU47" s="886"/>
      <c r="CUV47" s="886"/>
      <c r="CUW47" s="886"/>
      <c r="CUX47" s="886"/>
      <c r="CUY47" s="886"/>
      <c r="CUZ47" s="886"/>
      <c r="CVA47" s="886"/>
      <c r="CVB47" s="886"/>
      <c r="CVC47" s="886"/>
      <c r="CVD47" s="886"/>
      <c r="CVE47" s="886"/>
      <c r="CVF47" s="886"/>
      <c r="CVG47" s="886"/>
      <c r="CVH47" s="886"/>
      <c r="CVI47" s="886"/>
      <c r="CVJ47" s="886"/>
      <c r="CVK47" s="886"/>
      <c r="CVL47" s="886"/>
      <c r="CVM47" s="886"/>
      <c r="CVN47" s="886"/>
      <c r="CVO47" s="886"/>
      <c r="CVP47" s="886"/>
      <c r="CVQ47" s="886"/>
      <c r="CVR47" s="886"/>
      <c r="CVS47" s="886"/>
      <c r="CVT47" s="886"/>
      <c r="CVU47" s="886"/>
      <c r="CVV47" s="886"/>
      <c r="CVW47" s="886"/>
      <c r="CVX47" s="886"/>
      <c r="CVY47" s="886"/>
      <c r="CVZ47" s="886"/>
      <c r="CWA47" s="886"/>
      <c r="CWB47" s="886"/>
      <c r="CWC47" s="886"/>
      <c r="CWD47" s="886"/>
      <c r="CWE47" s="886"/>
      <c r="CWF47" s="886"/>
      <c r="CWG47" s="886"/>
      <c r="CWH47" s="886"/>
      <c r="CWI47" s="886"/>
      <c r="CWJ47" s="886"/>
      <c r="CWK47" s="886"/>
      <c r="CWL47" s="886"/>
      <c r="CWM47" s="886"/>
      <c r="CWN47" s="886"/>
      <c r="CWO47" s="886"/>
      <c r="CWP47" s="886"/>
      <c r="CWQ47" s="886"/>
      <c r="CWR47" s="886"/>
      <c r="CWS47" s="886"/>
      <c r="CWT47" s="886"/>
      <c r="CWU47" s="886"/>
      <c r="CWV47" s="886"/>
      <c r="CWW47" s="886"/>
      <c r="CWX47" s="886"/>
      <c r="CWY47" s="886"/>
      <c r="CWZ47" s="886"/>
      <c r="CXA47" s="886"/>
      <c r="CXB47" s="886"/>
      <c r="CXC47" s="886"/>
      <c r="CXD47" s="886"/>
      <c r="CXE47" s="886"/>
      <c r="CXF47" s="886"/>
      <c r="CXG47" s="886"/>
      <c r="CXH47" s="886"/>
      <c r="CXI47" s="886"/>
      <c r="CXJ47" s="886"/>
      <c r="CXK47" s="886"/>
      <c r="CXL47" s="886"/>
      <c r="CXM47" s="886"/>
      <c r="CXN47" s="886"/>
      <c r="CXO47" s="886"/>
      <c r="CXP47" s="886"/>
      <c r="CXQ47" s="886"/>
      <c r="CXR47" s="886"/>
      <c r="CXS47" s="886"/>
      <c r="CXT47" s="886"/>
      <c r="CXU47" s="886"/>
      <c r="CXV47" s="886"/>
      <c r="CXW47" s="886"/>
      <c r="CXX47" s="886"/>
      <c r="CXY47" s="886"/>
      <c r="CXZ47" s="886"/>
      <c r="CYA47" s="886"/>
      <c r="CYB47" s="886"/>
      <c r="CYC47" s="886"/>
      <c r="CYD47" s="886"/>
      <c r="CYE47" s="886"/>
      <c r="CYF47" s="886"/>
      <c r="CYG47" s="886"/>
      <c r="CYH47" s="886"/>
      <c r="CYI47" s="886"/>
      <c r="CYJ47" s="886"/>
      <c r="CYK47" s="886"/>
      <c r="CYL47" s="886"/>
      <c r="CYM47" s="886"/>
      <c r="CYN47" s="886"/>
      <c r="CYO47" s="886"/>
      <c r="CYP47" s="886"/>
      <c r="CYQ47" s="886"/>
      <c r="CYR47" s="886"/>
      <c r="CYS47" s="886"/>
      <c r="CYT47" s="886"/>
      <c r="CYU47" s="886"/>
      <c r="CYV47" s="886"/>
      <c r="CYW47" s="886"/>
      <c r="CYX47" s="886"/>
      <c r="CYY47" s="886"/>
      <c r="CYZ47" s="886"/>
      <c r="CZA47" s="886"/>
      <c r="CZB47" s="886"/>
      <c r="CZC47" s="886"/>
      <c r="CZD47" s="886"/>
      <c r="CZE47" s="886"/>
      <c r="CZF47" s="886"/>
      <c r="CZG47" s="886"/>
      <c r="CZH47" s="886"/>
      <c r="CZI47" s="886"/>
      <c r="CZJ47" s="886"/>
      <c r="CZK47" s="886"/>
      <c r="CZL47" s="886"/>
      <c r="CZM47" s="886"/>
      <c r="CZN47" s="886"/>
      <c r="CZO47" s="886"/>
      <c r="CZP47" s="886"/>
      <c r="CZQ47" s="886"/>
      <c r="CZR47" s="886"/>
      <c r="CZS47" s="886"/>
      <c r="CZT47" s="886"/>
      <c r="CZU47" s="886"/>
      <c r="CZV47" s="886"/>
      <c r="CZW47" s="886"/>
      <c r="CZX47" s="886"/>
      <c r="CZY47" s="886"/>
      <c r="CZZ47" s="886"/>
      <c r="DAA47" s="886"/>
      <c r="DAB47" s="886"/>
      <c r="DAC47" s="886"/>
      <c r="DAD47" s="886"/>
      <c r="DAE47" s="886"/>
      <c r="DAF47" s="886"/>
      <c r="DAG47" s="886"/>
      <c r="DAH47" s="886"/>
      <c r="DAI47" s="886"/>
      <c r="DAJ47" s="886"/>
      <c r="DAK47" s="886"/>
      <c r="DAL47" s="886"/>
      <c r="DAM47" s="886"/>
      <c r="DAN47" s="886"/>
      <c r="DAO47" s="886"/>
      <c r="DAP47" s="886"/>
      <c r="DAQ47" s="886"/>
      <c r="DAR47" s="886"/>
      <c r="DAS47" s="886"/>
      <c r="DAT47" s="886"/>
      <c r="DAU47" s="886"/>
      <c r="DAV47" s="886"/>
      <c r="DAW47" s="886"/>
      <c r="DAX47" s="886"/>
      <c r="DAY47" s="886"/>
      <c r="DAZ47" s="886"/>
      <c r="DBA47" s="886"/>
      <c r="DBB47" s="886"/>
      <c r="DBC47" s="886"/>
      <c r="DBD47" s="886"/>
      <c r="DBE47" s="886"/>
      <c r="DBF47" s="886"/>
      <c r="DBG47" s="886"/>
      <c r="DBH47" s="886"/>
      <c r="DBI47" s="886"/>
      <c r="DBJ47" s="886"/>
      <c r="DBK47" s="886"/>
      <c r="DBL47" s="886"/>
      <c r="DBM47" s="886"/>
      <c r="DBN47" s="886"/>
      <c r="DBO47" s="886"/>
      <c r="DBP47" s="886"/>
      <c r="DBQ47" s="886"/>
      <c r="DBR47" s="886"/>
      <c r="DBS47" s="886"/>
      <c r="DBT47" s="886"/>
      <c r="DBU47" s="886"/>
      <c r="DBV47" s="886"/>
      <c r="DBW47" s="886"/>
      <c r="DBX47" s="886"/>
      <c r="DBY47" s="886"/>
      <c r="DBZ47" s="886"/>
      <c r="DCA47" s="886"/>
      <c r="DCB47" s="886"/>
      <c r="DCC47" s="886"/>
      <c r="DCD47" s="886"/>
      <c r="DCE47" s="886"/>
      <c r="DCF47" s="886"/>
      <c r="DCG47" s="886"/>
      <c r="DCH47" s="886"/>
      <c r="DCI47" s="886"/>
      <c r="DCJ47" s="886"/>
      <c r="DCK47" s="886"/>
      <c r="DCL47" s="886"/>
      <c r="DCM47" s="886"/>
      <c r="DCN47" s="886"/>
      <c r="DCO47" s="886"/>
      <c r="DCP47" s="886"/>
      <c r="DCQ47" s="886"/>
      <c r="DCR47" s="886"/>
      <c r="DCS47" s="886"/>
      <c r="DCT47" s="886"/>
      <c r="DCU47" s="886"/>
      <c r="DCV47" s="886"/>
      <c r="DCW47" s="886"/>
      <c r="DCX47" s="886"/>
      <c r="DCY47" s="886"/>
      <c r="DCZ47" s="886"/>
      <c r="DDA47" s="886"/>
      <c r="DDB47" s="886"/>
      <c r="DDC47" s="886"/>
      <c r="DDD47" s="886"/>
      <c r="DDE47" s="886"/>
      <c r="DDF47" s="886"/>
      <c r="DDG47" s="886"/>
      <c r="DDH47" s="886"/>
      <c r="DDI47" s="886"/>
      <c r="DDJ47" s="886"/>
      <c r="DDK47" s="886"/>
      <c r="DDL47" s="886"/>
      <c r="DDM47" s="886"/>
      <c r="DDN47" s="886"/>
      <c r="DDO47" s="886"/>
      <c r="DDP47" s="886"/>
      <c r="DDQ47" s="886"/>
      <c r="DDR47" s="886"/>
      <c r="DDS47" s="886"/>
      <c r="DDT47" s="886"/>
      <c r="DDU47" s="886"/>
      <c r="DDV47" s="886"/>
      <c r="DDW47" s="886"/>
      <c r="DDX47" s="886"/>
      <c r="DDY47" s="886"/>
      <c r="DDZ47" s="886"/>
      <c r="DEA47" s="886"/>
      <c r="DEB47" s="886"/>
      <c r="DEC47" s="886"/>
      <c r="DED47" s="886"/>
      <c r="DEE47" s="886"/>
      <c r="DEF47" s="886"/>
      <c r="DEG47" s="886"/>
      <c r="DEH47" s="886"/>
      <c r="DEI47" s="886"/>
      <c r="DEJ47" s="886"/>
      <c r="DEK47" s="886"/>
      <c r="DEL47" s="886"/>
      <c r="DEM47" s="886"/>
      <c r="DEN47" s="886"/>
      <c r="DEO47" s="886"/>
      <c r="DEP47" s="886"/>
      <c r="DEQ47" s="886"/>
      <c r="DER47" s="886"/>
      <c r="DES47" s="886"/>
      <c r="DET47" s="886"/>
      <c r="DEU47" s="886"/>
      <c r="DEV47" s="886"/>
      <c r="DEW47" s="886"/>
      <c r="DEX47" s="886"/>
      <c r="DEY47" s="886"/>
      <c r="DEZ47" s="886"/>
      <c r="DFA47" s="886"/>
      <c r="DFB47" s="886"/>
      <c r="DFC47" s="886"/>
      <c r="DFD47" s="886"/>
      <c r="DFE47" s="886"/>
      <c r="DFF47" s="886"/>
      <c r="DFG47" s="886"/>
      <c r="DFH47" s="886"/>
      <c r="DFI47" s="886"/>
      <c r="DFJ47" s="886"/>
      <c r="DFK47" s="886"/>
      <c r="DFL47" s="886"/>
      <c r="DFM47" s="886"/>
      <c r="DFN47" s="886"/>
      <c r="DFO47" s="886"/>
      <c r="DFP47" s="886"/>
      <c r="DFQ47" s="886"/>
      <c r="DFR47" s="886"/>
      <c r="DFS47" s="886"/>
      <c r="DFT47" s="886"/>
      <c r="DFU47" s="886"/>
      <c r="DFV47" s="886"/>
      <c r="DFW47" s="886"/>
      <c r="DFX47" s="886"/>
      <c r="DFY47" s="886"/>
      <c r="DFZ47" s="886"/>
      <c r="DGA47" s="886"/>
      <c r="DGB47" s="886"/>
      <c r="DGC47" s="886"/>
      <c r="DGD47" s="886"/>
      <c r="DGE47" s="886"/>
      <c r="DGF47" s="886"/>
      <c r="DGG47" s="886"/>
      <c r="DGH47" s="886"/>
      <c r="DGI47" s="886"/>
      <c r="DGJ47" s="886"/>
      <c r="DGK47" s="886"/>
      <c r="DGL47" s="886"/>
      <c r="DGM47" s="886"/>
      <c r="DGN47" s="886"/>
      <c r="DGO47" s="886"/>
      <c r="DGP47" s="886"/>
      <c r="DGQ47" s="886"/>
      <c r="DGR47" s="886"/>
      <c r="DGS47" s="886"/>
      <c r="DGT47" s="886"/>
      <c r="DGU47" s="886"/>
      <c r="DGV47" s="886"/>
      <c r="DGW47" s="886"/>
      <c r="DGX47" s="886"/>
      <c r="DGY47" s="886"/>
      <c r="DGZ47" s="886"/>
      <c r="DHA47" s="886"/>
      <c r="DHB47" s="886"/>
      <c r="DHC47" s="886"/>
      <c r="DHD47" s="886"/>
      <c r="DHE47" s="886"/>
      <c r="DHF47" s="886"/>
      <c r="DHG47" s="886"/>
      <c r="DHH47" s="886"/>
      <c r="DHI47" s="886"/>
      <c r="DHJ47" s="886"/>
      <c r="DHK47" s="886"/>
      <c r="DHL47" s="886"/>
      <c r="DHM47" s="886"/>
      <c r="DHN47" s="886"/>
      <c r="DHO47" s="886"/>
      <c r="DHP47" s="886"/>
      <c r="DHQ47" s="886"/>
      <c r="DHR47" s="886"/>
      <c r="DHS47" s="886"/>
      <c r="DHT47" s="886"/>
      <c r="DHU47" s="886"/>
      <c r="DHV47" s="886"/>
      <c r="DHW47" s="886"/>
      <c r="DHX47" s="886"/>
      <c r="DHY47" s="886"/>
      <c r="DHZ47" s="886"/>
      <c r="DIA47" s="886"/>
      <c r="DIB47" s="886"/>
      <c r="DIC47" s="886"/>
      <c r="DID47" s="886"/>
      <c r="DIE47" s="886"/>
      <c r="DIF47" s="886"/>
      <c r="DIG47" s="886"/>
      <c r="DIH47" s="886"/>
      <c r="DII47" s="886"/>
      <c r="DIJ47" s="886"/>
      <c r="DIK47" s="886"/>
      <c r="DIL47" s="886"/>
      <c r="DIM47" s="886"/>
      <c r="DIN47" s="886"/>
      <c r="DIO47" s="886"/>
      <c r="DIP47" s="886"/>
      <c r="DIQ47" s="886"/>
      <c r="DIR47" s="886"/>
      <c r="DIS47" s="886"/>
      <c r="DIT47" s="886"/>
      <c r="DIU47" s="886"/>
      <c r="DIV47" s="886"/>
      <c r="DIW47" s="886"/>
      <c r="DIX47" s="886"/>
      <c r="DIY47" s="886"/>
      <c r="DIZ47" s="886"/>
      <c r="DJA47" s="886"/>
      <c r="DJB47" s="886"/>
      <c r="DJC47" s="886"/>
      <c r="DJD47" s="886"/>
      <c r="DJE47" s="886"/>
      <c r="DJF47" s="886"/>
      <c r="DJG47" s="886"/>
      <c r="DJH47" s="886"/>
      <c r="DJI47" s="886"/>
      <c r="DJJ47" s="886"/>
      <c r="DJK47" s="886"/>
      <c r="DJL47" s="886"/>
      <c r="DJM47" s="886"/>
      <c r="DJN47" s="886"/>
      <c r="DJO47" s="886"/>
      <c r="DJP47" s="886"/>
      <c r="DJQ47" s="886"/>
      <c r="DJR47" s="886"/>
      <c r="DJS47" s="886"/>
      <c r="DJT47" s="886"/>
      <c r="DJU47" s="886"/>
      <c r="DJV47" s="886"/>
      <c r="DJW47" s="886"/>
      <c r="DJX47" s="886"/>
      <c r="DJY47" s="886"/>
      <c r="DJZ47" s="886"/>
      <c r="DKA47" s="886"/>
      <c r="DKB47" s="886"/>
      <c r="DKC47" s="886"/>
      <c r="DKD47" s="886"/>
      <c r="DKE47" s="886"/>
      <c r="DKF47" s="886"/>
      <c r="DKG47" s="886"/>
      <c r="DKH47" s="886"/>
      <c r="DKI47" s="886"/>
      <c r="DKJ47" s="886"/>
      <c r="DKK47" s="886"/>
      <c r="DKL47" s="886"/>
      <c r="DKM47" s="886"/>
      <c r="DKN47" s="886"/>
      <c r="DKO47" s="886"/>
      <c r="DKP47" s="886"/>
      <c r="DKQ47" s="886"/>
      <c r="DKR47" s="886"/>
      <c r="DKS47" s="886"/>
      <c r="DKT47" s="886"/>
      <c r="DKU47" s="886"/>
      <c r="DKV47" s="886"/>
      <c r="DKW47" s="886"/>
      <c r="DKX47" s="886"/>
      <c r="DKY47" s="886"/>
      <c r="DKZ47" s="886"/>
      <c r="DLA47" s="886"/>
      <c r="DLB47" s="886"/>
      <c r="DLC47" s="886"/>
      <c r="DLD47" s="886"/>
      <c r="DLE47" s="886"/>
      <c r="DLF47" s="886"/>
      <c r="DLG47" s="886"/>
      <c r="DLH47" s="886"/>
      <c r="DLI47" s="886"/>
      <c r="DLJ47" s="886"/>
      <c r="DLK47" s="886"/>
      <c r="DLL47" s="886"/>
      <c r="DLM47" s="886"/>
      <c r="DLN47" s="886"/>
      <c r="DLO47" s="886"/>
      <c r="DLP47" s="886"/>
      <c r="DLQ47" s="886"/>
      <c r="DLR47" s="886"/>
      <c r="DLS47" s="886"/>
      <c r="DLT47" s="886"/>
      <c r="DLU47" s="886"/>
      <c r="DLV47" s="886"/>
      <c r="DLW47" s="886"/>
      <c r="DLX47" s="886"/>
      <c r="DLY47" s="886"/>
      <c r="DLZ47" s="886"/>
      <c r="DMA47" s="886"/>
      <c r="DMB47" s="886"/>
      <c r="DMC47" s="886"/>
      <c r="DMD47" s="886"/>
      <c r="DME47" s="886"/>
      <c r="DMF47" s="886"/>
      <c r="DMG47" s="886"/>
      <c r="DMH47" s="886"/>
      <c r="DMI47" s="886"/>
      <c r="DMJ47" s="886"/>
      <c r="DMK47" s="886"/>
      <c r="DML47" s="886"/>
      <c r="DMM47" s="886"/>
      <c r="DMN47" s="886"/>
      <c r="DMO47" s="886"/>
      <c r="DMP47" s="886"/>
      <c r="DMQ47" s="886"/>
      <c r="DMR47" s="886"/>
      <c r="DMS47" s="886"/>
      <c r="DMT47" s="886"/>
      <c r="DMU47" s="886"/>
      <c r="DMV47" s="886"/>
      <c r="DMW47" s="886"/>
      <c r="DMX47" s="886"/>
      <c r="DMY47" s="886"/>
      <c r="DMZ47" s="886"/>
      <c r="DNA47" s="886"/>
      <c r="DNB47" s="886"/>
      <c r="DNC47" s="886"/>
      <c r="DND47" s="886"/>
      <c r="DNE47" s="886"/>
      <c r="DNF47" s="886"/>
      <c r="DNG47" s="886"/>
      <c r="DNH47" s="886"/>
      <c r="DNI47" s="886"/>
      <c r="DNJ47" s="886"/>
      <c r="DNK47" s="886"/>
      <c r="DNL47" s="886"/>
      <c r="DNM47" s="886"/>
      <c r="DNN47" s="886"/>
      <c r="DNO47" s="886"/>
      <c r="DNP47" s="886"/>
      <c r="DNQ47" s="886"/>
      <c r="DNR47" s="886"/>
      <c r="DNS47" s="886"/>
      <c r="DNT47" s="886"/>
      <c r="DNU47" s="886"/>
      <c r="DNV47" s="886"/>
      <c r="DNW47" s="886"/>
      <c r="DNX47" s="886"/>
      <c r="DNY47" s="886"/>
      <c r="DNZ47" s="886"/>
      <c r="DOA47" s="886"/>
      <c r="DOB47" s="886"/>
      <c r="DOC47" s="886"/>
      <c r="DOD47" s="886"/>
      <c r="DOE47" s="886"/>
      <c r="DOF47" s="886"/>
      <c r="DOG47" s="886"/>
      <c r="DOH47" s="886"/>
      <c r="DOI47" s="886"/>
      <c r="DOJ47" s="886"/>
      <c r="DOK47" s="886"/>
      <c r="DOL47" s="886"/>
      <c r="DOM47" s="886"/>
      <c r="DON47" s="886"/>
      <c r="DOO47" s="886"/>
      <c r="DOP47" s="886"/>
      <c r="DOQ47" s="886"/>
      <c r="DOR47" s="886"/>
      <c r="DOS47" s="886"/>
      <c r="DOT47" s="886"/>
      <c r="DOU47" s="886"/>
      <c r="DOV47" s="886"/>
      <c r="DOW47" s="886"/>
      <c r="DOX47" s="886"/>
      <c r="DOY47" s="886"/>
      <c r="DOZ47" s="886"/>
      <c r="DPA47" s="886"/>
      <c r="DPB47" s="886"/>
      <c r="DPC47" s="886"/>
      <c r="DPD47" s="886"/>
      <c r="DPE47" s="886"/>
      <c r="DPF47" s="886"/>
      <c r="DPG47" s="886"/>
      <c r="DPH47" s="886"/>
      <c r="DPI47" s="886"/>
      <c r="DPJ47" s="886"/>
      <c r="DPK47" s="886"/>
      <c r="DPL47" s="886"/>
      <c r="DPM47" s="886"/>
      <c r="DPN47" s="886"/>
      <c r="DPO47" s="886"/>
      <c r="DPP47" s="886"/>
      <c r="DPQ47" s="886"/>
      <c r="DPR47" s="886"/>
      <c r="DPS47" s="886"/>
      <c r="DPT47" s="886"/>
      <c r="DPU47" s="886"/>
      <c r="DPV47" s="886"/>
      <c r="DPW47" s="886"/>
      <c r="DPX47" s="886"/>
      <c r="DPY47" s="886"/>
      <c r="DPZ47" s="886"/>
      <c r="DQA47" s="886"/>
      <c r="DQB47" s="886"/>
      <c r="DQC47" s="886"/>
      <c r="DQD47" s="886"/>
      <c r="DQE47" s="886"/>
      <c r="DQF47" s="886"/>
      <c r="DQG47" s="886"/>
      <c r="DQH47" s="886"/>
      <c r="DQI47" s="886"/>
      <c r="DQJ47" s="886"/>
      <c r="DQK47" s="886"/>
      <c r="DQL47" s="886"/>
      <c r="DQM47" s="886"/>
      <c r="DQN47" s="886"/>
      <c r="DQO47" s="886"/>
      <c r="DQP47" s="886"/>
      <c r="DQQ47" s="886"/>
      <c r="DQR47" s="886"/>
      <c r="DQS47" s="886"/>
      <c r="DQT47" s="886"/>
      <c r="DQU47" s="886"/>
      <c r="DQV47" s="886"/>
      <c r="DQW47" s="886"/>
      <c r="DQX47" s="886"/>
      <c r="DQY47" s="886"/>
      <c r="DQZ47" s="886"/>
      <c r="DRA47" s="886"/>
      <c r="DRB47" s="886"/>
      <c r="DRC47" s="886"/>
      <c r="DRD47" s="886"/>
      <c r="DRE47" s="886"/>
      <c r="DRF47" s="886"/>
      <c r="DRG47" s="886"/>
      <c r="DRH47" s="886"/>
      <c r="DRI47" s="886"/>
      <c r="DRJ47" s="886"/>
      <c r="DRK47" s="886"/>
      <c r="DRL47" s="886"/>
      <c r="DRM47" s="886"/>
      <c r="DRN47" s="886"/>
      <c r="DRO47" s="886"/>
      <c r="DRP47" s="886"/>
      <c r="DRQ47" s="886"/>
      <c r="DRR47" s="886"/>
      <c r="DRS47" s="886"/>
      <c r="DRT47" s="886"/>
      <c r="DRU47" s="886"/>
      <c r="DRV47" s="886"/>
      <c r="DRW47" s="886"/>
      <c r="DRX47" s="886"/>
      <c r="DRY47" s="886"/>
      <c r="DRZ47" s="886"/>
      <c r="DSA47" s="886"/>
      <c r="DSB47" s="886"/>
      <c r="DSC47" s="886"/>
      <c r="DSD47" s="886"/>
      <c r="DSE47" s="886"/>
      <c r="DSF47" s="886"/>
      <c r="DSG47" s="886"/>
      <c r="DSH47" s="886"/>
      <c r="DSI47" s="886"/>
      <c r="DSJ47" s="886"/>
      <c r="DSK47" s="886"/>
      <c r="DSL47" s="886"/>
      <c r="DSM47" s="886"/>
      <c r="DSN47" s="886"/>
      <c r="DSO47" s="886"/>
      <c r="DSP47" s="886"/>
      <c r="DSQ47" s="886"/>
      <c r="DSR47" s="886"/>
      <c r="DSS47" s="886"/>
      <c r="DST47" s="886"/>
      <c r="DSU47" s="886"/>
      <c r="DSV47" s="886"/>
      <c r="DSW47" s="886"/>
      <c r="DSX47" s="886"/>
      <c r="DSY47" s="886"/>
      <c r="DSZ47" s="886"/>
      <c r="DTA47" s="886"/>
      <c r="DTB47" s="886"/>
      <c r="DTC47" s="886"/>
      <c r="DTD47" s="886"/>
      <c r="DTE47" s="886"/>
      <c r="DTF47" s="886"/>
      <c r="DTG47" s="886"/>
      <c r="DTH47" s="886"/>
      <c r="DTI47" s="886"/>
      <c r="DTJ47" s="886"/>
      <c r="DTK47" s="886"/>
      <c r="DTL47" s="886"/>
      <c r="DTM47" s="886"/>
      <c r="DTN47" s="886"/>
      <c r="DTO47" s="886"/>
      <c r="DTP47" s="886"/>
      <c r="DTQ47" s="886"/>
      <c r="DTR47" s="886"/>
      <c r="DTS47" s="886"/>
      <c r="DTT47" s="886"/>
      <c r="DTU47" s="886"/>
      <c r="DTV47" s="886"/>
      <c r="DTW47" s="886"/>
      <c r="DTX47" s="886"/>
      <c r="DTY47" s="886"/>
      <c r="DTZ47" s="886"/>
      <c r="DUA47" s="886"/>
      <c r="DUB47" s="886"/>
      <c r="DUC47" s="886"/>
      <c r="DUD47" s="886"/>
      <c r="DUE47" s="886"/>
      <c r="DUF47" s="886"/>
      <c r="DUG47" s="886"/>
      <c r="DUH47" s="886"/>
      <c r="DUI47" s="886"/>
      <c r="DUJ47" s="886"/>
      <c r="DUK47" s="886"/>
      <c r="DUL47" s="886"/>
      <c r="DUM47" s="886"/>
      <c r="DUN47" s="886"/>
      <c r="DUO47" s="886"/>
      <c r="DUP47" s="886"/>
      <c r="DUQ47" s="886"/>
      <c r="DUR47" s="886"/>
      <c r="DUS47" s="886"/>
      <c r="DUT47" s="886"/>
      <c r="DUU47" s="886"/>
      <c r="DUV47" s="886"/>
      <c r="DUW47" s="886"/>
      <c r="DUX47" s="886"/>
      <c r="DUY47" s="886"/>
      <c r="DUZ47" s="886"/>
      <c r="DVA47" s="886"/>
      <c r="DVB47" s="886"/>
      <c r="DVC47" s="886"/>
      <c r="DVD47" s="886"/>
      <c r="DVE47" s="886"/>
      <c r="DVF47" s="886"/>
      <c r="DVG47" s="886"/>
      <c r="DVH47" s="886"/>
      <c r="DVI47" s="886"/>
      <c r="DVJ47" s="886"/>
      <c r="DVK47" s="886"/>
      <c r="DVL47" s="886"/>
      <c r="DVM47" s="886"/>
      <c r="DVN47" s="886"/>
      <c r="DVO47" s="886"/>
      <c r="DVP47" s="886"/>
      <c r="DVQ47" s="886"/>
      <c r="DVR47" s="886"/>
      <c r="DVS47" s="886"/>
      <c r="DVT47" s="886"/>
      <c r="DVU47" s="886"/>
      <c r="DVV47" s="886"/>
      <c r="DVW47" s="886"/>
      <c r="DVX47" s="886"/>
      <c r="DVY47" s="886"/>
      <c r="DVZ47" s="886"/>
      <c r="DWA47" s="886"/>
      <c r="DWB47" s="886"/>
      <c r="DWC47" s="886"/>
      <c r="DWD47" s="886"/>
      <c r="DWE47" s="886"/>
      <c r="DWF47" s="886"/>
      <c r="DWG47" s="886"/>
      <c r="DWH47" s="886"/>
      <c r="DWI47" s="886"/>
      <c r="DWJ47" s="886"/>
      <c r="DWK47" s="886"/>
      <c r="DWL47" s="886"/>
      <c r="DWM47" s="886"/>
      <c r="DWN47" s="886"/>
      <c r="DWO47" s="886"/>
      <c r="DWP47" s="886"/>
      <c r="DWQ47" s="886"/>
      <c r="DWR47" s="886"/>
      <c r="DWS47" s="886"/>
      <c r="DWT47" s="886"/>
      <c r="DWU47" s="886"/>
      <c r="DWV47" s="886"/>
      <c r="DWW47" s="886"/>
      <c r="DWX47" s="886"/>
      <c r="DWY47" s="886"/>
      <c r="DWZ47" s="886"/>
      <c r="DXA47" s="886"/>
      <c r="DXB47" s="886"/>
      <c r="DXC47" s="886"/>
      <c r="DXD47" s="886"/>
      <c r="DXE47" s="886"/>
      <c r="DXF47" s="886"/>
      <c r="DXG47" s="886"/>
      <c r="DXH47" s="886"/>
      <c r="DXI47" s="886"/>
      <c r="DXJ47" s="886"/>
      <c r="DXK47" s="886"/>
      <c r="DXL47" s="886"/>
      <c r="DXM47" s="886"/>
      <c r="DXN47" s="886"/>
      <c r="DXO47" s="886"/>
      <c r="DXP47" s="886"/>
      <c r="DXQ47" s="886"/>
      <c r="DXR47" s="886"/>
      <c r="DXS47" s="886"/>
      <c r="DXT47" s="886"/>
      <c r="DXU47" s="886"/>
      <c r="DXV47" s="886"/>
      <c r="DXW47" s="886"/>
      <c r="DXX47" s="886"/>
      <c r="DXY47" s="886"/>
      <c r="DXZ47" s="886"/>
      <c r="DYA47" s="886"/>
      <c r="DYB47" s="886"/>
      <c r="DYC47" s="886"/>
      <c r="DYD47" s="886"/>
      <c r="DYE47" s="886"/>
      <c r="DYF47" s="886"/>
      <c r="DYG47" s="886"/>
      <c r="DYH47" s="886"/>
      <c r="DYI47" s="886"/>
      <c r="DYJ47" s="886"/>
      <c r="DYK47" s="886"/>
      <c r="DYL47" s="886"/>
      <c r="DYM47" s="886"/>
      <c r="DYN47" s="886"/>
      <c r="DYO47" s="886"/>
      <c r="DYP47" s="886"/>
      <c r="DYQ47" s="886"/>
      <c r="DYR47" s="886"/>
      <c r="DYS47" s="886"/>
      <c r="DYT47" s="886"/>
      <c r="DYU47" s="886"/>
      <c r="DYV47" s="886"/>
      <c r="DYW47" s="886"/>
      <c r="DYX47" s="886"/>
      <c r="DYY47" s="886"/>
      <c r="DYZ47" s="886"/>
      <c r="DZA47" s="886"/>
      <c r="DZB47" s="886"/>
      <c r="DZC47" s="886"/>
      <c r="DZD47" s="886"/>
      <c r="DZE47" s="886"/>
      <c r="DZF47" s="886"/>
      <c r="DZG47" s="886"/>
      <c r="DZH47" s="886"/>
      <c r="DZI47" s="886"/>
      <c r="DZJ47" s="886"/>
      <c r="DZK47" s="886"/>
      <c r="DZL47" s="886"/>
      <c r="DZM47" s="886"/>
      <c r="DZN47" s="886"/>
      <c r="DZO47" s="886"/>
      <c r="DZP47" s="886"/>
      <c r="DZQ47" s="886"/>
      <c r="DZR47" s="886"/>
      <c r="DZS47" s="886"/>
      <c r="DZT47" s="886"/>
      <c r="DZU47" s="886"/>
      <c r="DZV47" s="886"/>
      <c r="DZW47" s="886"/>
      <c r="DZX47" s="886"/>
      <c r="DZY47" s="886"/>
      <c r="DZZ47" s="886"/>
      <c r="EAA47" s="886"/>
      <c r="EAB47" s="886"/>
      <c r="EAC47" s="886"/>
      <c r="EAD47" s="886"/>
      <c r="EAE47" s="886"/>
      <c r="EAF47" s="886"/>
      <c r="EAG47" s="886"/>
      <c r="EAH47" s="886"/>
      <c r="EAI47" s="886"/>
      <c r="EAJ47" s="886"/>
      <c r="EAK47" s="886"/>
      <c r="EAL47" s="886"/>
      <c r="EAM47" s="886"/>
      <c r="EAN47" s="886"/>
      <c r="EAO47" s="886"/>
      <c r="EAP47" s="886"/>
      <c r="EAQ47" s="886"/>
      <c r="EAR47" s="886"/>
      <c r="EAS47" s="886"/>
      <c r="EAT47" s="886"/>
      <c r="EAU47" s="886"/>
      <c r="EAV47" s="886"/>
      <c r="EAW47" s="886"/>
      <c r="EAX47" s="886"/>
      <c r="EAY47" s="886"/>
      <c r="EAZ47" s="886"/>
      <c r="EBA47" s="886"/>
      <c r="EBB47" s="886"/>
      <c r="EBC47" s="886"/>
      <c r="EBD47" s="886"/>
      <c r="EBE47" s="886"/>
      <c r="EBF47" s="886"/>
      <c r="EBG47" s="886"/>
      <c r="EBH47" s="886"/>
      <c r="EBI47" s="886"/>
      <c r="EBJ47" s="886"/>
      <c r="EBK47" s="886"/>
      <c r="EBL47" s="886"/>
      <c r="EBM47" s="886"/>
      <c r="EBN47" s="886"/>
      <c r="EBO47" s="886"/>
      <c r="EBP47" s="886"/>
      <c r="EBQ47" s="886"/>
      <c r="EBR47" s="886"/>
      <c r="EBS47" s="886"/>
      <c r="EBT47" s="886"/>
      <c r="EBU47" s="886"/>
      <c r="EBV47" s="886"/>
      <c r="EBW47" s="886"/>
      <c r="EBX47" s="886"/>
      <c r="EBY47" s="886"/>
      <c r="EBZ47" s="886"/>
      <c r="ECA47" s="886"/>
      <c r="ECB47" s="886"/>
      <c r="ECC47" s="886"/>
      <c r="ECD47" s="886"/>
      <c r="ECE47" s="886"/>
      <c r="ECF47" s="886"/>
      <c r="ECG47" s="886"/>
      <c r="ECH47" s="886"/>
      <c r="ECI47" s="886"/>
      <c r="ECJ47" s="886"/>
      <c r="ECK47" s="886"/>
      <c r="ECL47" s="886"/>
      <c r="ECM47" s="886"/>
      <c r="ECN47" s="886"/>
      <c r="ECO47" s="886"/>
      <c r="ECP47" s="886"/>
      <c r="ECQ47" s="886"/>
      <c r="ECR47" s="886"/>
      <c r="ECS47" s="886"/>
      <c r="ECT47" s="886"/>
      <c r="ECU47" s="886"/>
      <c r="ECV47" s="886"/>
      <c r="ECW47" s="886"/>
      <c r="ECX47" s="886"/>
      <c r="ECY47" s="886"/>
      <c r="ECZ47" s="886"/>
      <c r="EDA47" s="886"/>
      <c r="EDB47" s="886"/>
      <c r="EDC47" s="886"/>
      <c r="EDD47" s="886"/>
      <c r="EDE47" s="886"/>
      <c r="EDF47" s="886"/>
      <c r="EDG47" s="886"/>
      <c r="EDH47" s="886"/>
      <c r="EDI47" s="886"/>
      <c r="EDJ47" s="886"/>
      <c r="EDK47" s="886"/>
      <c r="EDL47" s="886"/>
      <c r="EDM47" s="886"/>
      <c r="EDN47" s="886"/>
      <c r="EDO47" s="886"/>
      <c r="EDP47" s="886"/>
      <c r="EDQ47" s="886"/>
      <c r="EDR47" s="886"/>
      <c r="EDS47" s="886"/>
      <c r="EDT47" s="886"/>
      <c r="EDU47" s="886"/>
      <c r="EDV47" s="886"/>
      <c r="EDW47" s="886"/>
      <c r="EDX47" s="886"/>
      <c r="EDY47" s="886"/>
      <c r="EDZ47" s="886"/>
      <c r="EEA47" s="886"/>
      <c r="EEB47" s="886"/>
      <c r="EEC47" s="886"/>
      <c r="EED47" s="886"/>
      <c r="EEE47" s="886"/>
      <c r="EEF47" s="886"/>
      <c r="EEG47" s="886"/>
      <c r="EEH47" s="886"/>
      <c r="EEI47" s="886"/>
      <c r="EEJ47" s="886"/>
      <c r="EEK47" s="886"/>
      <c r="EEL47" s="886"/>
      <c r="EEM47" s="886"/>
      <c r="EEN47" s="886"/>
      <c r="EEO47" s="886"/>
      <c r="EEP47" s="886"/>
      <c r="EEQ47" s="886"/>
      <c r="EER47" s="886"/>
      <c r="EES47" s="886"/>
      <c r="EET47" s="886"/>
      <c r="EEU47" s="886"/>
      <c r="EEV47" s="886"/>
      <c r="EEW47" s="886"/>
      <c r="EEX47" s="886"/>
      <c r="EEY47" s="886"/>
      <c r="EEZ47" s="886"/>
      <c r="EFA47" s="886"/>
      <c r="EFB47" s="886"/>
      <c r="EFC47" s="886"/>
      <c r="EFD47" s="886"/>
      <c r="EFE47" s="886"/>
      <c r="EFF47" s="886"/>
      <c r="EFG47" s="886"/>
      <c r="EFH47" s="886"/>
      <c r="EFI47" s="886"/>
      <c r="EFJ47" s="886"/>
      <c r="EFK47" s="886"/>
      <c r="EFL47" s="886"/>
      <c r="EFM47" s="886"/>
      <c r="EFN47" s="886"/>
      <c r="EFO47" s="886"/>
      <c r="EFP47" s="886"/>
      <c r="EFQ47" s="886"/>
      <c r="EFR47" s="886"/>
      <c r="EFS47" s="886"/>
      <c r="EFT47" s="886"/>
      <c r="EFU47" s="886"/>
      <c r="EFV47" s="886"/>
      <c r="EFW47" s="886"/>
      <c r="EFX47" s="886"/>
      <c r="EFY47" s="886"/>
      <c r="EFZ47" s="886"/>
      <c r="EGA47" s="886"/>
      <c r="EGB47" s="886"/>
      <c r="EGC47" s="886"/>
      <c r="EGD47" s="886"/>
      <c r="EGE47" s="886"/>
      <c r="EGF47" s="886"/>
      <c r="EGG47" s="886"/>
      <c r="EGH47" s="886"/>
      <c r="EGI47" s="886"/>
      <c r="EGJ47" s="886"/>
      <c r="EGK47" s="886"/>
      <c r="EGL47" s="886"/>
      <c r="EGM47" s="886"/>
      <c r="EGN47" s="886"/>
      <c r="EGO47" s="886"/>
      <c r="EGP47" s="886"/>
      <c r="EGQ47" s="886"/>
      <c r="EGR47" s="886"/>
      <c r="EGS47" s="886"/>
      <c r="EGT47" s="886"/>
      <c r="EGU47" s="886"/>
      <c r="EGV47" s="886"/>
      <c r="EGW47" s="886"/>
      <c r="EGX47" s="886"/>
      <c r="EGY47" s="886"/>
      <c r="EGZ47" s="886"/>
      <c r="EHA47" s="886"/>
      <c r="EHB47" s="886"/>
      <c r="EHC47" s="886"/>
      <c r="EHD47" s="886"/>
      <c r="EHE47" s="886"/>
      <c r="EHF47" s="886"/>
      <c r="EHG47" s="886"/>
      <c r="EHH47" s="886"/>
      <c r="EHI47" s="886"/>
      <c r="EHJ47" s="886"/>
      <c r="EHK47" s="886"/>
      <c r="EHL47" s="886"/>
      <c r="EHM47" s="886"/>
      <c r="EHN47" s="886"/>
      <c r="EHO47" s="886"/>
      <c r="EHP47" s="886"/>
      <c r="EHQ47" s="886"/>
      <c r="EHR47" s="886"/>
      <c r="EHS47" s="886"/>
      <c r="EHT47" s="886"/>
      <c r="EHU47" s="886"/>
      <c r="EHV47" s="886"/>
      <c r="EHW47" s="886"/>
      <c r="EHX47" s="886"/>
      <c r="EHY47" s="886"/>
      <c r="EHZ47" s="886"/>
      <c r="EIA47" s="886"/>
      <c r="EIB47" s="886"/>
      <c r="EIC47" s="886"/>
      <c r="EID47" s="886"/>
      <c r="EIE47" s="886"/>
      <c r="EIF47" s="886"/>
      <c r="EIG47" s="886"/>
      <c r="EIH47" s="886"/>
      <c r="EII47" s="886"/>
      <c r="EIJ47" s="886"/>
      <c r="EIK47" s="886"/>
      <c r="EIL47" s="886"/>
      <c r="EIM47" s="886"/>
      <c r="EIN47" s="886"/>
      <c r="EIO47" s="886"/>
      <c r="EIP47" s="886"/>
      <c r="EIQ47" s="886"/>
      <c r="EIR47" s="886"/>
      <c r="EIS47" s="886"/>
      <c r="EIT47" s="886"/>
      <c r="EIU47" s="886"/>
      <c r="EIV47" s="886"/>
      <c r="EIW47" s="886"/>
      <c r="EIX47" s="886"/>
      <c r="EIY47" s="886"/>
      <c r="EIZ47" s="886"/>
      <c r="EJA47" s="886"/>
      <c r="EJB47" s="886"/>
      <c r="EJC47" s="886"/>
      <c r="EJD47" s="886"/>
      <c r="EJE47" s="886"/>
      <c r="EJF47" s="886"/>
      <c r="EJG47" s="886"/>
      <c r="EJH47" s="886"/>
      <c r="EJI47" s="886"/>
      <c r="EJJ47" s="886"/>
      <c r="EJK47" s="886"/>
      <c r="EJL47" s="886"/>
      <c r="EJM47" s="886"/>
      <c r="EJN47" s="886"/>
      <c r="EJO47" s="886"/>
      <c r="EJP47" s="886"/>
      <c r="EJQ47" s="886"/>
      <c r="EJR47" s="886"/>
      <c r="EJS47" s="886"/>
      <c r="EJT47" s="886"/>
      <c r="EJU47" s="886"/>
      <c r="EJV47" s="886"/>
      <c r="EJW47" s="886"/>
      <c r="EJX47" s="886"/>
      <c r="EJY47" s="886"/>
      <c r="EJZ47" s="886"/>
      <c r="EKA47" s="886"/>
      <c r="EKB47" s="886"/>
      <c r="EKC47" s="886"/>
      <c r="EKD47" s="886"/>
      <c r="EKE47" s="886"/>
      <c r="EKF47" s="886"/>
      <c r="EKG47" s="886"/>
      <c r="EKH47" s="886"/>
      <c r="EKI47" s="886"/>
      <c r="EKJ47" s="886"/>
      <c r="EKK47" s="886"/>
      <c r="EKL47" s="886"/>
      <c r="EKM47" s="886"/>
      <c r="EKN47" s="886"/>
      <c r="EKO47" s="886"/>
      <c r="EKP47" s="886"/>
      <c r="EKQ47" s="886"/>
      <c r="EKR47" s="886"/>
      <c r="EKS47" s="886"/>
      <c r="EKT47" s="886"/>
      <c r="EKU47" s="886"/>
      <c r="EKV47" s="886"/>
      <c r="EKW47" s="886"/>
      <c r="EKX47" s="886"/>
      <c r="EKY47" s="886"/>
      <c r="EKZ47" s="886"/>
      <c r="ELA47" s="886"/>
      <c r="ELB47" s="886"/>
      <c r="ELC47" s="886"/>
      <c r="ELD47" s="886"/>
      <c r="ELE47" s="886"/>
      <c r="ELF47" s="886"/>
      <c r="ELG47" s="886"/>
      <c r="ELH47" s="886"/>
      <c r="ELI47" s="886"/>
      <c r="ELJ47" s="886"/>
      <c r="ELK47" s="886"/>
      <c r="ELL47" s="886"/>
      <c r="ELM47" s="886"/>
      <c r="ELN47" s="886"/>
      <c r="ELO47" s="886"/>
      <c r="ELP47" s="886"/>
      <c r="ELQ47" s="886"/>
      <c r="ELR47" s="886"/>
      <c r="ELS47" s="886"/>
      <c r="ELT47" s="886"/>
      <c r="ELU47" s="886"/>
      <c r="ELV47" s="886"/>
      <c r="ELW47" s="886"/>
      <c r="ELX47" s="886"/>
      <c r="ELY47" s="886"/>
      <c r="ELZ47" s="886"/>
      <c r="EMA47" s="886"/>
      <c r="EMB47" s="886"/>
      <c r="EMC47" s="886"/>
      <c r="EMD47" s="886"/>
      <c r="EME47" s="886"/>
      <c r="EMF47" s="886"/>
      <c r="EMG47" s="886"/>
      <c r="EMH47" s="886"/>
      <c r="EMI47" s="886"/>
      <c r="EMJ47" s="886"/>
      <c r="EMK47" s="886"/>
      <c r="EML47" s="886"/>
      <c r="EMM47" s="886"/>
      <c r="EMN47" s="886"/>
      <c r="EMO47" s="886"/>
      <c r="EMP47" s="886"/>
      <c r="EMQ47" s="886"/>
      <c r="EMR47" s="886"/>
      <c r="EMS47" s="886"/>
      <c r="EMT47" s="886"/>
      <c r="EMU47" s="886"/>
      <c r="EMV47" s="886"/>
      <c r="EMW47" s="886"/>
      <c r="EMX47" s="886"/>
      <c r="EMY47" s="886"/>
      <c r="EMZ47" s="886"/>
      <c r="ENA47" s="886"/>
      <c r="ENB47" s="886"/>
      <c r="ENC47" s="886"/>
      <c r="END47" s="886"/>
      <c r="ENE47" s="886"/>
      <c r="ENF47" s="886"/>
      <c r="ENG47" s="886"/>
      <c r="ENH47" s="886"/>
      <c r="ENI47" s="886"/>
      <c r="ENJ47" s="886"/>
      <c r="ENK47" s="886"/>
      <c r="ENL47" s="886"/>
      <c r="ENM47" s="886"/>
      <c r="ENN47" s="886"/>
      <c r="ENO47" s="886"/>
      <c r="ENP47" s="886"/>
      <c r="ENQ47" s="886"/>
      <c r="ENR47" s="886"/>
      <c r="ENS47" s="886"/>
      <c r="ENT47" s="886"/>
      <c r="ENU47" s="886"/>
      <c r="ENV47" s="886"/>
      <c r="ENW47" s="886"/>
      <c r="ENX47" s="886"/>
      <c r="ENY47" s="886"/>
      <c r="ENZ47" s="886"/>
      <c r="EOA47" s="886"/>
      <c r="EOB47" s="886"/>
      <c r="EOC47" s="886"/>
      <c r="EOD47" s="886"/>
      <c r="EOE47" s="886"/>
      <c r="EOF47" s="886"/>
      <c r="EOG47" s="886"/>
      <c r="EOH47" s="886"/>
      <c r="EOI47" s="886"/>
      <c r="EOJ47" s="886"/>
      <c r="EOK47" s="886"/>
      <c r="EOL47" s="886"/>
      <c r="EOM47" s="886"/>
      <c r="EON47" s="886"/>
      <c r="EOO47" s="886"/>
      <c r="EOP47" s="886"/>
      <c r="EOQ47" s="886"/>
      <c r="EOR47" s="886"/>
      <c r="EOS47" s="886"/>
      <c r="EOT47" s="886"/>
      <c r="EOU47" s="886"/>
      <c r="EOV47" s="886"/>
      <c r="EOW47" s="886"/>
      <c r="EOX47" s="886"/>
      <c r="EOY47" s="886"/>
      <c r="EOZ47" s="886"/>
      <c r="EPA47" s="886"/>
      <c r="EPB47" s="886"/>
      <c r="EPC47" s="886"/>
      <c r="EPD47" s="886"/>
      <c r="EPE47" s="886"/>
      <c r="EPF47" s="886"/>
      <c r="EPG47" s="886"/>
      <c r="EPH47" s="886"/>
      <c r="EPI47" s="886"/>
      <c r="EPJ47" s="886"/>
      <c r="EPK47" s="886"/>
      <c r="EPL47" s="886"/>
      <c r="EPM47" s="886"/>
      <c r="EPN47" s="886"/>
      <c r="EPO47" s="886"/>
      <c r="EPP47" s="886"/>
      <c r="EPQ47" s="886"/>
      <c r="EPR47" s="886"/>
      <c r="EPS47" s="886"/>
      <c r="EPT47" s="886"/>
      <c r="EPU47" s="886"/>
      <c r="EPV47" s="886"/>
      <c r="EPW47" s="886"/>
      <c r="EPX47" s="886"/>
      <c r="EPY47" s="886"/>
      <c r="EPZ47" s="886"/>
      <c r="EQA47" s="886"/>
      <c r="EQB47" s="886"/>
      <c r="EQC47" s="886"/>
      <c r="EQD47" s="886"/>
      <c r="EQE47" s="886"/>
      <c r="EQF47" s="886"/>
      <c r="EQG47" s="886"/>
      <c r="EQH47" s="886"/>
      <c r="EQI47" s="886"/>
      <c r="EQJ47" s="886"/>
      <c r="EQK47" s="886"/>
      <c r="EQL47" s="886"/>
      <c r="EQM47" s="886"/>
      <c r="EQN47" s="886"/>
      <c r="EQO47" s="886"/>
      <c r="EQP47" s="886"/>
      <c r="EQQ47" s="886"/>
      <c r="EQR47" s="886"/>
      <c r="EQS47" s="886"/>
      <c r="EQT47" s="886"/>
      <c r="EQU47" s="886"/>
      <c r="EQV47" s="886"/>
      <c r="EQW47" s="886"/>
      <c r="EQX47" s="886"/>
      <c r="EQY47" s="886"/>
      <c r="EQZ47" s="886"/>
      <c r="ERA47" s="886"/>
      <c r="ERB47" s="886"/>
      <c r="ERC47" s="886"/>
      <c r="ERD47" s="886"/>
      <c r="ERE47" s="886"/>
      <c r="ERF47" s="886"/>
      <c r="ERG47" s="886"/>
      <c r="ERH47" s="886"/>
      <c r="ERI47" s="886"/>
      <c r="ERJ47" s="886"/>
      <c r="ERK47" s="886"/>
      <c r="ERL47" s="886"/>
      <c r="ERM47" s="886"/>
      <c r="ERN47" s="886"/>
      <c r="ERO47" s="886"/>
      <c r="ERP47" s="886"/>
      <c r="ERQ47" s="886"/>
      <c r="ERR47" s="886"/>
      <c r="ERS47" s="886"/>
      <c r="ERT47" s="886"/>
      <c r="ERU47" s="886"/>
      <c r="ERV47" s="886"/>
      <c r="ERW47" s="886"/>
      <c r="ERX47" s="886"/>
      <c r="ERY47" s="886"/>
      <c r="ERZ47" s="886"/>
      <c r="ESA47" s="886"/>
      <c r="ESB47" s="886"/>
      <c r="ESC47" s="886"/>
      <c r="ESD47" s="886"/>
      <c r="ESE47" s="886"/>
      <c r="ESF47" s="886"/>
      <c r="ESG47" s="886"/>
      <c r="ESH47" s="886"/>
      <c r="ESI47" s="886"/>
      <c r="ESJ47" s="886"/>
      <c r="ESK47" s="886"/>
      <c r="ESL47" s="886"/>
      <c r="ESM47" s="886"/>
      <c r="ESN47" s="886"/>
      <c r="ESO47" s="886"/>
      <c r="ESP47" s="886"/>
      <c r="ESQ47" s="886"/>
      <c r="ESR47" s="886"/>
      <c r="ESS47" s="886"/>
      <c r="EST47" s="886"/>
      <c r="ESU47" s="886"/>
      <c r="ESV47" s="886"/>
      <c r="ESW47" s="886"/>
      <c r="ESX47" s="886"/>
      <c r="ESY47" s="886"/>
      <c r="ESZ47" s="886"/>
      <c r="ETA47" s="886"/>
      <c r="ETB47" s="886"/>
      <c r="ETC47" s="886"/>
      <c r="ETD47" s="886"/>
      <c r="ETE47" s="886"/>
      <c r="ETF47" s="886"/>
      <c r="ETG47" s="886"/>
      <c r="ETH47" s="886"/>
      <c r="ETI47" s="886"/>
      <c r="ETJ47" s="886"/>
      <c r="ETK47" s="886"/>
      <c r="ETL47" s="886"/>
      <c r="ETM47" s="886"/>
      <c r="ETN47" s="886"/>
      <c r="ETO47" s="886"/>
      <c r="ETP47" s="886"/>
      <c r="ETQ47" s="886"/>
      <c r="ETR47" s="886"/>
      <c r="ETS47" s="886"/>
      <c r="ETT47" s="886"/>
      <c r="ETU47" s="886"/>
      <c r="ETV47" s="886"/>
      <c r="ETW47" s="886"/>
      <c r="ETX47" s="886"/>
      <c r="ETY47" s="886"/>
      <c r="ETZ47" s="886"/>
      <c r="EUA47" s="886"/>
      <c r="EUB47" s="886"/>
      <c r="EUC47" s="886"/>
      <c r="EUD47" s="886"/>
      <c r="EUE47" s="886"/>
      <c r="EUF47" s="886"/>
      <c r="EUG47" s="886"/>
      <c r="EUH47" s="886"/>
      <c r="EUI47" s="886"/>
      <c r="EUJ47" s="886"/>
      <c r="EUK47" s="886"/>
      <c r="EUL47" s="886"/>
      <c r="EUM47" s="886"/>
      <c r="EUN47" s="886"/>
      <c r="EUO47" s="886"/>
      <c r="EUP47" s="886"/>
      <c r="EUQ47" s="886"/>
      <c r="EUR47" s="886"/>
      <c r="EUS47" s="886"/>
      <c r="EUT47" s="886"/>
      <c r="EUU47" s="886"/>
      <c r="EUV47" s="886"/>
      <c r="EUW47" s="886"/>
      <c r="EUX47" s="886"/>
      <c r="EUY47" s="886"/>
      <c r="EUZ47" s="886"/>
      <c r="EVA47" s="886"/>
      <c r="EVB47" s="886"/>
      <c r="EVC47" s="886"/>
      <c r="EVD47" s="886"/>
      <c r="EVE47" s="886"/>
      <c r="EVF47" s="886"/>
      <c r="EVG47" s="886"/>
      <c r="EVH47" s="886"/>
      <c r="EVI47" s="886"/>
      <c r="EVJ47" s="886"/>
      <c r="EVK47" s="886"/>
      <c r="EVL47" s="886"/>
      <c r="EVM47" s="886"/>
      <c r="EVN47" s="886"/>
      <c r="EVO47" s="886"/>
      <c r="EVP47" s="886"/>
      <c r="EVQ47" s="886"/>
      <c r="EVR47" s="886"/>
      <c r="EVS47" s="886"/>
      <c r="EVT47" s="886"/>
      <c r="EVU47" s="886"/>
      <c r="EVV47" s="886"/>
      <c r="EVW47" s="886"/>
      <c r="EVX47" s="886"/>
      <c r="EVY47" s="886"/>
      <c r="EVZ47" s="886"/>
      <c r="EWA47" s="886"/>
      <c r="EWB47" s="886"/>
      <c r="EWC47" s="886"/>
      <c r="EWD47" s="886"/>
      <c r="EWE47" s="886"/>
      <c r="EWF47" s="886"/>
      <c r="EWG47" s="886"/>
      <c r="EWH47" s="886"/>
      <c r="EWI47" s="886"/>
      <c r="EWJ47" s="886"/>
      <c r="EWK47" s="886"/>
      <c r="EWL47" s="886"/>
      <c r="EWM47" s="886"/>
      <c r="EWN47" s="886"/>
      <c r="EWO47" s="886"/>
      <c r="EWP47" s="886"/>
      <c r="EWQ47" s="886"/>
      <c r="EWR47" s="886"/>
      <c r="EWS47" s="886"/>
      <c r="EWT47" s="886"/>
      <c r="EWU47" s="886"/>
      <c r="EWV47" s="886"/>
      <c r="EWW47" s="886"/>
      <c r="EWX47" s="886"/>
      <c r="EWY47" s="886"/>
      <c r="EWZ47" s="886"/>
      <c r="EXA47" s="886"/>
      <c r="EXB47" s="886"/>
      <c r="EXC47" s="886"/>
      <c r="EXD47" s="886"/>
      <c r="EXE47" s="886"/>
      <c r="EXF47" s="886"/>
      <c r="EXG47" s="886"/>
      <c r="EXH47" s="886"/>
      <c r="EXI47" s="886"/>
      <c r="EXJ47" s="886"/>
      <c r="EXK47" s="886"/>
      <c r="EXL47" s="886"/>
      <c r="EXM47" s="886"/>
      <c r="EXN47" s="886"/>
      <c r="EXO47" s="886"/>
      <c r="EXP47" s="886"/>
      <c r="EXQ47" s="886"/>
      <c r="EXR47" s="886"/>
      <c r="EXS47" s="886"/>
      <c r="EXT47" s="886"/>
      <c r="EXU47" s="886"/>
      <c r="EXV47" s="886"/>
      <c r="EXW47" s="886"/>
      <c r="EXX47" s="886"/>
      <c r="EXY47" s="886"/>
      <c r="EXZ47" s="886"/>
      <c r="EYA47" s="886"/>
      <c r="EYB47" s="886"/>
      <c r="EYC47" s="886"/>
      <c r="EYD47" s="886"/>
      <c r="EYE47" s="886"/>
      <c r="EYF47" s="886"/>
      <c r="EYG47" s="886"/>
      <c r="EYH47" s="886"/>
      <c r="EYI47" s="886"/>
      <c r="EYJ47" s="886"/>
      <c r="EYK47" s="886"/>
      <c r="EYL47" s="886"/>
      <c r="EYM47" s="886"/>
      <c r="EYN47" s="886"/>
      <c r="EYO47" s="886"/>
      <c r="EYP47" s="886"/>
      <c r="EYQ47" s="886"/>
      <c r="EYR47" s="886"/>
      <c r="EYS47" s="886"/>
      <c r="EYT47" s="886"/>
      <c r="EYU47" s="886"/>
      <c r="EYV47" s="886"/>
      <c r="EYW47" s="886"/>
      <c r="EYX47" s="886"/>
      <c r="EYY47" s="886"/>
      <c r="EYZ47" s="886"/>
      <c r="EZA47" s="886"/>
      <c r="EZB47" s="886"/>
      <c r="EZC47" s="886"/>
      <c r="EZD47" s="886"/>
      <c r="EZE47" s="886"/>
      <c r="EZF47" s="886"/>
      <c r="EZG47" s="886"/>
      <c r="EZH47" s="886"/>
      <c r="EZI47" s="886"/>
      <c r="EZJ47" s="886"/>
      <c r="EZK47" s="886"/>
      <c r="EZL47" s="886"/>
      <c r="EZM47" s="886"/>
      <c r="EZN47" s="886"/>
      <c r="EZO47" s="886"/>
      <c r="EZP47" s="886"/>
      <c r="EZQ47" s="886"/>
      <c r="EZR47" s="886"/>
      <c r="EZS47" s="886"/>
      <c r="EZT47" s="886"/>
      <c r="EZU47" s="886"/>
      <c r="EZV47" s="886"/>
      <c r="EZW47" s="886"/>
      <c r="EZX47" s="886"/>
      <c r="EZY47" s="886"/>
      <c r="EZZ47" s="886"/>
      <c r="FAA47" s="886"/>
      <c r="FAB47" s="886"/>
      <c r="FAC47" s="886"/>
      <c r="FAD47" s="886"/>
      <c r="FAE47" s="886"/>
      <c r="FAF47" s="886"/>
      <c r="FAG47" s="886"/>
      <c r="FAH47" s="886"/>
      <c r="FAI47" s="886"/>
      <c r="FAJ47" s="886"/>
      <c r="FAK47" s="886"/>
      <c r="FAL47" s="886"/>
      <c r="FAM47" s="886"/>
      <c r="FAN47" s="886"/>
      <c r="FAO47" s="886"/>
      <c r="FAP47" s="886"/>
      <c r="FAQ47" s="886"/>
      <c r="FAR47" s="886"/>
      <c r="FAS47" s="886"/>
      <c r="FAT47" s="886"/>
      <c r="FAU47" s="886"/>
      <c r="FAV47" s="886"/>
      <c r="FAW47" s="886"/>
      <c r="FAX47" s="886"/>
      <c r="FAY47" s="886"/>
      <c r="FAZ47" s="886"/>
      <c r="FBA47" s="886"/>
      <c r="FBB47" s="886"/>
      <c r="FBC47" s="886"/>
      <c r="FBD47" s="886"/>
      <c r="FBE47" s="886"/>
      <c r="FBF47" s="886"/>
      <c r="FBG47" s="886"/>
      <c r="FBH47" s="886"/>
      <c r="FBI47" s="886"/>
      <c r="FBJ47" s="886"/>
      <c r="FBK47" s="886"/>
      <c r="FBL47" s="886"/>
      <c r="FBM47" s="886"/>
      <c r="FBN47" s="886"/>
      <c r="FBO47" s="886"/>
      <c r="FBP47" s="886"/>
      <c r="FBQ47" s="886"/>
      <c r="FBR47" s="886"/>
      <c r="FBS47" s="886"/>
      <c r="FBT47" s="886"/>
      <c r="FBU47" s="886"/>
      <c r="FBV47" s="886"/>
      <c r="FBW47" s="886"/>
      <c r="FBX47" s="886"/>
      <c r="FBY47" s="886"/>
      <c r="FBZ47" s="886"/>
      <c r="FCA47" s="886"/>
      <c r="FCB47" s="886"/>
      <c r="FCC47" s="886"/>
      <c r="FCD47" s="886"/>
      <c r="FCE47" s="886"/>
      <c r="FCF47" s="886"/>
      <c r="FCG47" s="886"/>
      <c r="FCH47" s="886"/>
      <c r="FCI47" s="886"/>
      <c r="FCJ47" s="886"/>
      <c r="FCK47" s="886"/>
      <c r="FCL47" s="886"/>
      <c r="FCM47" s="886"/>
      <c r="FCN47" s="886"/>
      <c r="FCO47" s="886"/>
      <c r="FCP47" s="886"/>
      <c r="FCQ47" s="886"/>
      <c r="FCR47" s="886"/>
      <c r="FCS47" s="886"/>
      <c r="FCT47" s="886"/>
      <c r="FCU47" s="886"/>
      <c r="FCV47" s="886"/>
      <c r="FCW47" s="886"/>
      <c r="FCX47" s="886"/>
      <c r="FCY47" s="886"/>
      <c r="FCZ47" s="886"/>
      <c r="FDA47" s="886"/>
      <c r="FDB47" s="886"/>
      <c r="FDC47" s="886"/>
      <c r="FDD47" s="886"/>
      <c r="FDE47" s="886"/>
      <c r="FDF47" s="886"/>
      <c r="FDG47" s="886"/>
      <c r="FDH47" s="886"/>
      <c r="FDI47" s="886"/>
      <c r="FDJ47" s="886"/>
      <c r="FDK47" s="886"/>
      <c r="FDL47" s="886"/>
      <c r="FDM47" s="886"/>
      <c r="FDN47" s="886"/>
      <c r="FDO47" s="886"/>
      <c r="FDP47" s="886"/>
      <c r="FDQ47" s="886"/>
      <c r="FDR47" s="886"/>
      <c r="FDS47" s="886"/>
      <c r="FDT47" s="886"/>
      <c r="FDU47" s="886"/>
      <c r="FDV47" s="886"/>
      <c r="FDW47" s="886"/>
      <c r="FDX47" s="886"/>
      <c r="FDY47" s="886"/>
      <c r="FDZ47" s="886"/>
      <c r="FEA47" s="886"/>
      <c r="FEB47" s="886"/>
      <c r="FEC47" s="886"/>
      <c r="FED47" s="886"/>
      <c r="FEE47" s="886"/>
      <c r="FEF47" s="886"/>
      <c r="FEG47" s="886"/>
      <c r="FEH47" s="886"/>
      <c r="FEI47" s="886"/>
      <c r="FEJ47" s="886"/>
      <c r="FEK47" s="886"/>
      <c r="FEL47" s="886"/>
      <c r="FEM47" s="886"/>
      <c r="FEN47" s="886"/>
      <c r="FEO47" s="886"/>
      <c r="FEP47" s="886"/>
      <c r="FEQ47" s="886"/>
      <c r="FER47" s="886"/>
      <c r="FES47" s="886"/>
      <c r="FET47" s="886"/>
      <c r="FEU47" s="886"/>
      <c r="FEV47" s="886"/>
      <c r="FEW47" s="886"/>
      <c r="FEX47" s="886"/>
      <c r="FEY47" s="886"/>
      <c r="FEZ47" s="886"/>
      <c r="FFA47" s="886"/>
      <c r="FFB47" s="886"/>
      <c r="FFC47" s="886"/>
      <c r="FFD47" s="886"/>
      <c r="FFE47" s="886"/>
      <c r="FFF47" s="886"/>
      <c r="FFG47" s="886"/>
      <c r="FFH47" s="886"/>
      <c r="FFI47" s="886"/>
      <c r="FFJ47" s="886"/>
      <c r="FFK47" s="886"/>
      <c r="FFL47" s="886"/>
      <c r="FFM47" s="886"/>
      <c r="FFN47" s="886"/>
      <c r="FFO47" s="886"/>
      <c r="FFP47" s="886"/>
      <c r="FFQ47" s="886"/>
      <c r="FFR47" s="886"/>
      <c r="FFS47" s="886"/>
      <c r="FFT47" s="886"/>
      <c r="FFU47" s="886"/>
      <c r="FFV47" s="886"/>
      <c r="FFW47" s="886"/>
      <c r="FFX47" s="886"/>
      <c r="FFY47" s="886"/>
      <c r="FFZ47" s="886"/>
      <c r="FGA47" s="886"/>
      <c r="FGB47" s="886"/>
      <c r="FGC47" s="886"/>
      <c r="FGD47" s="886"/>
      <c r="FGE47" s="886"/>
      <c r="FGF47" s="886"/>
      <c r="FGG47" s="886"/>
      <c r="FGH47" s="886"/>
      <c r="FGI47" s="886"/>
      <c r="FGJ47" s="886"/>
      <c r="FGK47" s="886"/>
      <c r="FGL47" s="886"/>
      <c r="FGM47" s="886"/>
      <c r="FGN47" s="886"/>
      <c r="FGO47" s="886"/>
      <c r="FGP47" s="886"/>
      <c r="FGQ47" s="886"/>
      <c r="FGR47" s="886"/>
      <c r="FGS47" s="886"/>
      <c r="FGT47" s="886"/>
      <c r="FGU47" s="886"/>
      <c r="FGV47" s="886"/>
      <c r="FGW47" s="886"/>
      <c r="FGX47" s="886"/>
      <c r="FGY47" s="886"/>
      <c r="FGZ47" s="886"/>
      <c r="FHA47" s="886"/>
      <c r="FHB47" s="886"/>
      <c r="FHC47" s="886"/>
      <c r="FHD47" s="886"/>
      <c r="FHE47" s="886"/>
      <c r="FHF47" s="886"/>
      <c r="FHG47" s="886"/>
      <c r="FHH47" s="886"/>
      <c r="FHI47" s="886"/>
      <c r="FHJ47" s="886"/>
      <c r="FHK47" s="886"/>
      <c r="FHL47" s="886"/>
      <c r="FHM47" s="886"/>
      <c r="FHN47" s="886"/>
      <c r="FHO47" s="886"/>
      <c r="FHP47" s="886"/>
      <c r="FHQ47" s="886"/>
      <c r="FHR47" s="886"/>
      <c r="FHS47" s="886"/>
      <c r="FHT47" s="886"/>
      <c r="FHU47" s="886"/>
      <c r="FHV47" s="886"/>
      <c r="FHW47" s="886"/>
      <c r="FHX47" s="886"/>
      <c r="FHY47" s="886"/>
      <c r="FHZ47" s="886"/>
      <c r="FIA47" s="886"/>
      <c r="FIB47" s="886"/>
      <c r="FIC47" s="886"/>
      <c r="FID47" s="886"/>
      <c r="FIE47" s="886"/>
      <c r="FIF47" s="886"/>
      <c r="FIG47" s="886"/>
      <c r="FIH47" s="886"/>
      <c r="FII47" s="886"/>
      <c r="FIJ47" s="886"/>
      <c r="FIK47" s="886"/>
      <c r="FIL47" s="886"/>
      <c r="FIM47" s="886"/>
      <c r="FIN47" s="886"/>
      <c r="FIO47" s="886"/>
      <c r="FIP47" s="886"/>
      <c r="FIQ47" s="886"/>
      <c r="FIR47" s="886"/>
      <c r="FIS47" s="886"/>
      <c r="FIT47" s="886"/>
      <c r="FIU47" s="886"/>
      <c r="FIV47" s="886"/>
      <c r="FIW47" s="886"/>
      <c r="FIX47" s="886"/>
      <c r="FIY47" s="886"/>
      <c r="FIZ47" s="886"/>
      <c r="FJA47" s="886"/>
      <c r="FJB47" s="886"/>
      <c r="FJC47" s="886"/>
      <c r="FJD47" s="886"/>
      <c r="FJE47" s="886"/>
      <c r="FJF47" s="886"/>
      <c r="FJG47" s="886"/>
      <c r="FJH47" s="886"/>
      <c r="FJI47" s="886"/>
      <c r="FJJ47" s="886"/>
      <c r="FJK47" s="886"/>
      <c r="FJL47" s="886"/>
      <c r="FJM47" s="886"/>
      <c r="FJN47" s="886"/>
      <c r="FJO47" s="886"/>
      <c r="FJP47" s="886"/>
      <c r="FJQ47" s="886"/>
      <c r="FJR47" s="886"/>
      <c r="FJS47" s="886"/>
      <c r="FJT47" s="886"/>
      <c r="FJU47" s="886"/>
      <c r="FJV47" s="886"/>
      <c r="FJW47" s="886"/>
      <c r="FJX47" s="886"/>
      <c r="FJY47" s="886"/>
      <c r="FJZ47" s="886"/>
      <c r="FKA47" s="886"/>
      <c r="FKB47" s="886"/>
      <c r="FKC47" s="886"/>
      <c r="FKD47" s="886"/>
      <c r="FKE47" s="886"/>
      <c r="FKF47" s="886"/>
      <c r="FKG47" s="886"/>
      <c r="FKH47" s="886"/>
      <c r="FKI47" s="886"/>
      <c r="FKJ47" s="886"/>
      <c r="FKK47" s="886"/>
      <c r="FKL47" s="886"/>
      <c r="FKM47" s="886"/>
      <c r="FKN47" s="886"/>
      <c r="FKO47" s="886"/>
      <c r="FKP47" s="886"/>
      <c r="FKQ47" s="886"/>
      <c r="FKR47" s="886"/>
      <c r="FKS47" s="886"/>
      <c r="FKT47" s="886"/>
      <c r="FKU47" s="886"/>
      <c r="FKV47" s="886"/>
      <c r="FKW47" s="886"/>
      <c r="FKX47" s="886"/>
      <c r="FKY47" s="886"/>
      <c r="FKZ47" s="886"/>
      <c r="FLA47" s="886"/>
      <c r="FLB47" s="886"/>
      <c r="FLC47" s="886"/>
      <c r="FLD47" s="886"/>
      <c r="FLE47" s="886"/>
      <c r="FLF47" s="886"/>
      <c r="FLG47" s="886"/>
      <c r="FLH47" s="886"/>
      <c r="FLI47" s="886"/>
      <c r="FLJ47" s="886"/>
      <c r="FLK47" s="886"/>
      <c r="FLL47" s="886"/>
      <c r="FLM47" s="886"/>
      <c r="FLN47" s="886"/>
      <c r="FLO47" s="886"/>
      <c r="FLP47" s="886"/>
      <c r="FLQ47" s="886"/>
      <c r="FLR47" s="886"/>
      <c r="FLS47" s="886"/>
      <c r="FLT47" s="886"/>
      <c r="FLU47" s="886"/>
      <c r="FLV47" s="886"/>
      <c r="FLW47" s="886"/>
      <c r="FLX47" s="886"/>
      <c r="FLY47" s="886"/>
      <c r="FLZ47" s="886"/>
      <c r="FMA47" s="886"/>
      <c r="FMB47" s="886"/>
      <c r="FMC47" s="886"/>
      <c r="FMD47" s="886"/>
      <c r="FME47" s="886"/>
      <c r="FMF47" s="886"/>
      <c r="FMG47" s="886"/>
      <c r="FMH47" s="886"/>
      <c r="FMI47" s="886"/>
      <c r="FMJ47" s="886"/>
      <c r="FMK47" s="886"/>
      <c r="FML47" s="886"/>
      <c r="FMM47" s="886"/>
      <c r="FMN47" s="886"/>
      <c r="FMO47" s="886"/>
      <c r="FMP47" s="886"/>
      <c r="FMQ47" s="886"/>
      <c r="FMR47" s="886"/>
      <c r="FMS47" s="886"/>
      <c r="FMT47" s="886"/>
      <c r="FMU47" s="886"/>
      <c r="FMV47" s="886"/>
      <c r="FMW47" s="886"/>
      <c r="FMX47" s="886"/>
      <c r="FMY47" s="886"/>
      <c r="FMZ47" s="886"/>
      <c r="FNA47" s="886"/>
      <c r="FNB47" s="886"/>
      <c r="FNC47" s="886"/>
      <c r="FND47" s="886"/>
      <c r="FNE47" s="886"/>
      <c r="FNF47" s="886"/>
      <c r="FNG47" s="886"/>
      <c r="FNH47" s="886"/>
      <c r="FNI47" s="886"/>
      <c r="FNJ47" s="886"/>
      <c r="FNK47" s="886"/>
      <c r="FNL47" s="886"/>
      <c r="FNM47" s="886"/>
      <c r="FNN47" s="886"/>
      <c r="FNO47" s="886"/>
      <c r="FNP47" s="886"/>
      <c r="FNQ47" s="886"/>
      <c r="FNR47" s="886"/>
      <c r="FNS47" s="886"/>
      <c r="FNT47" s="886"/>
      <c r="FNU47" s="886"/>
      <c r="FNV47" s="886"/>
      <c r="FNW47" s="886"/>
      <c r="FNX47" s="886"/>
      <c r="FNY47" s="886"/>
      <c r="FNZ47" s="886"/>
      <c r="FOA47" s="886"/>
      <c r="FOB47" s="886"/>
      <c r="FOC47" s="886"/>
      <c r="FOD47" s="886"/>
      <c r="FOE47" s="886"/>
      <c r="FOF47" s="886"/>
      <c r="FOG47" s="886"/>
      <c r="FOH47" s="886"/>
      <c r="FOI47" s="886"/>
      <c r="FOJ47" s="886"/>
      <c r="FOK47" s="886"/>
      <c r="FOL47" s="886"/>
      <c r="FOM47" s="886"/>
      <c r="FON47" s="886"/>
      <c r="FOO47" s="886"/>
      <c r="FOP47" s="886"/>
      <c r="FOQ47" s="886"/>
      <c r="FOR47" s="886"/>
      <c r="FOS47" s="886"/>
      <c r="FOT47" s="886"/>
      <c r="FOU47" s="886"/>
      <c r="FOV47" s="886"/>
      <c r="FOW47" s="886"/>
      <c r="FOX47" s="886"/>
      <c r="FOY47" s="886"/>
      <c r="FOZ47" s="886"/>
      <c r="FPA47" s="886"/>
      <c r="FPB47" s="886"/>
      <c r="FPC47" s="886"/>
      <c r="FPD47" s="886"/>
      <c r="FPE47" s="886"/>
      <c r="FPF47" s="886"/>
      <c r="FPG47" s="886"/>
      <c r="FPH47" s="886"/>
      <c r="FPI47" s="886"/>
      <c r="FPJ47" s="886"/>
      <c r="FPK47" s="886"/>
      <c r="FPL47" s="886"/>
      <c r="FPM47" s="886"/>
      <c r="FPN47" s="886"/>
      <c r="FPO47" s="886"/>
      <c r="FPP47" s="886"/>
      <c r="FPQ47" s="886"/>
      <c r="FPR47" s="886"/>
      <c r="FPS47" s="886"/>
      <c r="FPT47" s="886"/>
      <c r="FPU47" s="886"/>
      <c r="FPV47" s="886"/>
      <c r="FPW47" s="886"/>
      <c r="FPX47" s="886"/>
      <c r="FPY47" s="886"/>
      <c r="FPZ47" s="886"/>
      <c r="FQA47" s="886"/>
      <c r="FQB47" s="886"/>
      <c r="FQC47" s="886"/>
      <c r="FQD47" s="886"/>
      <c r="FQE47" s="886"/>
      <c r="FQF47" s="886"/>
      <c r="FQG47" s="886"/>
      <c r="FQH47" s="886"/>
      <c r="FQI47" s="886"/>
      <c r="FQJ47" s="886"/>
      <c r="FQK47" s="886"/>
      <c r="FQL47" s="886"/>
      <c r="FQM47" s="886"/>
      <c r="FQN47" s="886"/>
      <c r="FQO47" s="886"/>
      <c r="FQP47" s="886"/>
      <c r="FQQ47" s="886"/>
      <c r="FQR47" s="886"/>
      <c r="FQS47" s="886"/>
      <c r="FQT47" s="886"/>
      <c r="FQU47" s="886"/>
      <c r="FQV47" s="886"/>
      <c r="FQW47" s="886"/>
      <c r="FQX47" s="886"/>
      <c r="FQY47" s="886"/>
      <c r="FQZ47" s="886"/>
      <c r="FRA47" s="886"/>
      <c r="FRB47" s="886"/>
      <c r="FRC47" s="886"/>
      <c r="FRD47" s="886"/>
      <c r="FRE47" s="886"/>
      <c r="FRF47" s="886"/>
      <c r="FRG47" s="886"/>
      <c r="FRH47" s="886"/>
      <c r="FRI47" s="886"/>
      <c r="FRJ47" s="886"/>
      <c r="FRK47" s="886"/>
      <c r="FRL47" s="886"/>
      <c r="FRM47" s="886"/>
      <c r="FRN47" s="886"/>
      <c r="FRO47" s="886"/>
      <c r="FRP47" s="886"/>
      <c r="FRQ47" s="886"/>
      <c r="FRR47" s="886"/>
      <c r="FRS47" s="886"/>
      <c r="FRT47" s="886"/>
      <c r="FRU47" s="886"/>
      <c r="FRV47" s="886"/>
      <c r="FRW47" s="886"/>
      <c r="FRX47" s="886"/>
      <c r="FRY47" s="886"/>
      <c r="FRZ47" s="886"/>
      <c r="FSA47" s="886"/>
      <c r="FSB47" s="886"/>
      <c r="FSC47" s="886"/>
      <c r="FSD47" s="886"/>
      <c r="FSE47" s="886"/>
      <c r="FSF47" s="886"/>
      <c r="FSG47" s="886"/>
      <c r="FSH47" s="886"/>
      <c r="FSI47" s="886"/>
      <c r="FSJ47" s="886"/>
      <c r="FSK47" s="886"/>
      <c r="FSL47" s="886"/>
      <c r="FSM47" s="886"/>
      <c r="FSN47" s="886"/>
      <c r="FSO47" s="886"/>
      <c r="FSP47" s="886"/>
      <c r="FSQ47" s="886"/>
      <c r="FSR47" s="886"/>
      <c r="FSS47" s="886"/>
      <c r="FST47" s="886"/>
      <c r="FSU47" s="886"/>
      <c r="FSV47" s="886"/>
      <c r="FSW47" s="886"/>
      <c r="FSX47" s="886"/>
      <c r="FSY47" s="886"/>
      <c r="FSZ47" s="886"/>
      <c r="FTA47" s="886"/>
      <c r="FTB47" s="886"/>
      <c r="FTC47" s="886"/>
      <c r="FTD47" s="886"/>
      <c r="FTE47" s="886"/>
      <c r="FTF47" s="886"/>
      <c r="FTG47" s="886"/>
      <c r="FTH47" s="886"/>
      <c r="FTI47" s="886"/>
      <c r="FTJ47" s="886"/>
      <c r="FTK47" s="886"/>
      <c r="FTL47" s="886"/>
      <c r="FTM47" s="886"/>
      <c r="FTN47" s="886"/>
      <c r="FTO47" s="886"/>
      <c r="FTP47" s="886"/>
      <c r="FTQ47" s="886"/>
      <c r="FTR47" s="886"/>
      <c r="FTS47" s="886"/>
      <c r="FTT47" s="886"/>
      <c r="FTU47" s="886"/>
      <c r="FTV47" s="886"/>
      <c r="FTW47" s="886"/>
      <c r="FTX47" s="886"/>
      <c r="FTY47" s="886"/>
      <c r="FTZ47" s="886"/>
      <c r="FUA47" s="886"/>
      <c r="FUB47" s="886"/>
      <c r="FUC47" s="886"/>
      <c r="FUD47" s="886"/>
      <c r="FUE47" s="886"/>
      <c r="FUF47" s="886"/>
      <c r="FUG47" s="886"/>
      <c r="FUH47" s="886"/>
      <c r="FUI47" s="886"/>
      <c r="FUJ47" s="886"/>
      <c r="FUK47" s="886"/>
      <c r="FUL47" s="886"/>
      <c r="FUM47" s="886"/>
      <c r="FUN47" s="886"/>
      <c r="FUO47" s="886"/>
      <c r="FUP47" s="886"/>
      <c r="FUQ47" s="886"/>
      <c r="FUR47" s="886"/>
      <c r="FUS47" s="886"/>
      <c r="FUT47" s="886"/>
      <c r="FUU47" s="886"/>
      <c r="FUV47" s="886"/>
      <c r="FUW47" s="886"/>
      <c r="FUX47" s="886"/>
      <c r="FUY47" s="886"/>
      <c r="FUZ47" s="886"/>
      <c r="FVA47" s="886"/>
      <c r="FVB47" s="886"/>
      <c r="FVC47" s="886"/>
      <c r="FVD47" s="886"/>
      <c r="FVE47" s="886"/>
      <c r="FVF47" s="886"/>
      <c r="FVG47" s="886"/>
      <c r="FVH47" s="886"/>
      <c r="FVI47" s="886"/>
      <c r="FVJ47" s="886"/>
      <c r="FVK47" s="886"/>
      <c r="FVL47" s="886"/>
      <c r="FVM47" s="886"/>
      <c r="FVN47" s="886"/>
      <c r="FVO47" s="886"/>
      <c r="FVP47" s="886"/>
      <c r="FVQ47" s="886"/>
      <c r="FVR47" s="886"/>
      <c r="FVS47" s="886"/>
      <c r="FVT47" s="886"/>
      <c r="FVU47" s="886"/>
      <c r="FVV47" s="886"/>
      <c r="FVW47" s="886"/>
      <c r="FVX47" s="886"/>
      <c r="FVY47" s="886"/>
      <c r="FVZ47" s="886"/>
      <c r="FWA47" s="886"/>
      <c r="FWB47" s="886"/>
      <c r="FWC47" s="886"/>
      <c r="FWD47" s="886"/>
      <c r="FWE47" s="886"/>
      <c r="FWF47" s="886"/>
      <c r="FWG47" s="886"/>
      <c r="FWH47" s="886"/>
      <c r="FWI47" s="886"/>
      <c r="FWJ47" s="886"/>
      <c r="FWK47" s="886"/>
      <c r="FWL47" s="886"/>
      <c r="FWM47" s="886"/>
      <c r="FWN47" s="886"/>
      <c r="FWO47" s="886"/>
      <c r="FWP47" s="886"/>
      <c r="FWQ47" s="886"/>
      <c r="FWR47" s="886"/>
      <c r="FWS47" s="886"/>
      <c r="FWT47" s="886"/>
      <c r="FWU47" s="886"/>
      <c r="FWV47" s="886"/>
      <c r="FWW47" s="886"/>
      <c r="FWX47" s="886"/>
      <c r="FWY47" s="886"/>
      <c r="FWZ47" s="886"/>
      <c r="FXA47" s="886"/>
      <c r="FXB47" s="886"/>
      <c r="FXC47" s="886"/>
      <c r="FXD47" s="886"/>
      <c r="FXE47" s="886"/>
      <c r="FXF47" s="886"/>
      <c r="FXG47" s="886"/>
      <c r="FXH47" s="886"/>
      <c r="FXI47" s="886"/>
      <c r="FXJ47" s="886"/>
      <c r="FXK47" s="886"/>
      <c r="FXL47" s="886"/>
      <c r="FXM47" s="886"/>
      <c r="FXN47" s="886"/>
      <c r="FXO47" s="886"/>
      <c r="FXP47" s="886"/>
      <c r="FXQ47" s="886"/>
      <c r="FXR47" s="886"/>
      <c r="FXS47" s="886"/>
      <c r="FXT47" s="886"/>
      <c r="FXU47" s="886"/>
      <c r="FXV47" s="886"/>
      <c r="FXW47" s="886"/>
      <c r="FXX47" s="886"/>
      <c r="FXY47" s="886"/>
      <c r="FXZ47" s="886"/>
      <c r="FYA47" s="886"/>
      <c r="FYB47" s="886"/>
      <c r="FYC47" s="886"/>
      <c r="FYD47" s="886"/>
      <c r="FYE47" s="886"/>
      <c r="FYF47" s="886"/>
      <c r="FYG47" s="886"/>
      <c r="FYH47" s="886"/>
      <c r="FYI47" s="886"/>
      <c r="FYJ47" s="886"/>
      <c r="FYK47" s="886"/>
      <c r="FYL47" s="886"/>
      <c r="FYM47" s="886"/>
      <c r="FYN47" s="886"/>
      <c r="FYO47" s="886"/>
      <c r="FYP47" s="886"/>
      <c r="FYQ47" s="886"/>
      <c r="FYR47" s="886"/>
      <c r="FYS47" s="886"/>
      <c r="FYT47" s="886"/>
      <c r="FYU47" s="886"/>
      <c r="FYV47" s="886"/>
      <c r="FYW47" s="886"/>
      <c r="FYX47" s="886"/>
      <c r="FYY47" s="886"/>
      <c r="FYZ47" s="886"/>
      <c r="FZA47" s="886"/>
      <c r="FZB47" s="886"/>
      <c r="FZC47" s="886"/>
      <c r="FZD47" s="886"/>
      <c r="FZE47" s="886"/>
      <c r="FZF47" s="886"/>
      <c r="FZG47" s="886"/>
      <c r="FZH47" s="886"/>
      <c r="FZI47" s="886"/>
      <c r="FZJ47" s="886"/>
      <c r="FZK47" s="886"/>
      <c r="FZL47" s="886"/>
      <c r="FZM47" s="886"/>
      <c r="FZN47" s="886"/>
      <c r="FZO47" s="886"/>
      <c r="FZP47" s="886"/>
      <c r="FZQ47" s="886"/>
      <c r="FZR47" s="886"/>
      <c r="FZS47" s="886"/>
      <c r="FZT47" s="886"/>
      <c r="FZU47" s="886"/>
      <c r="FZV47" s="886"/>
      <c r="FZW47" s="886"/>
      <c r="FZX47" s="886"/>
      <c r="FZY47" s="886"/>
      <c r="FZZ47" s="886"/>
      <c r="GAA47" s="886"/>
      <c r="GAB47" s="886"/>
      <c r="GAC47" s="886"/>
      <c r="GAD47" s="886"/>
      <c r="GAE47" s="886"/>
      <c r="GAF47" s="886"/>
      <c r="GAG47" s="886"/>
      <c r="GAH47" s="886"/>
      <c r="GAI47" s="886"/>
      <c r="GAJ47" s="886"/>
      <c r="GAK47" s="886"/>
      <c r="GAL47" s="886"/>
      <c r="GAM47" s="886"/>
      <c r="GAN47" s="886"/>
      <c r="GAO47" s="886"/>
      <c r="GAP47" s="886"/>
      <c r="GAQ47" s="886"/>
      <c r="GAR47" s="886"/>
      <c r="GAS47" s="886"/>
      <c r="GAT47" s="886"/>
      <c r="GAU47" s="886"/>
      <c r="GAV47" s="886"/>
      <c r="GAW47" s="886"/>
      <c r="GAX47" s="886"/>
      <c r="GAY47" s="886"/>
      <c r="GAZ47" s="886"/>
      <c r="GBA47" s="886"/>
      <c r="GBB47" s="886"/>
      <c r="GBC47" s="886"/>
      <c r="GBD47" s="886"/>
      <c r="GBE47" s="886"/>
      <c r="GBF47" s="886"/>
      <c r="GBG47" s="886"/>
      <c r="GBH47" s="886"/>
      <c r="GBI47" s="886"/>
      <c r="GBJ47" s="886"/>
      <c r="GBK47" s="886"/>
      <c r="GBL47" s="886"/>
      <c r="GBM47" s="886"/>
      <c r="GBN47" s="886"/>
      <c r="GBO47" s="886"/>
      <c r="GBP47" s="886"/>
      <c r="GBQ47" s="886"/>
      <c r="GBR47" s="886"/>
      <c r="GBS47" s="886"/>
      <c r="GBT47" s="886"/>
      <c r="GBU47" s="886"/>
      <c r="GBV47" s="886"/>
      <c r="GBW47" s="886"/>
      <c r="GBX47" s="886"/>
      <c r="GBY47" s="886"/>
      <c r="GBZ47" s="886"/>
      <c r="GCA47" s="886"/>
      <c r="GCB47" s="886"/>
      <c r="GCC47" s="886"/>
      <c r="GCD47" s="886"/>
      <c r="GCE47" s="886"/>
      <c r="GCF47" s="886"/>
      <c r="GCG47" s="886"/>
      <c r="GCH47" s="886"/>
      <c r="GCI47" s="886"/>
      <c r="GCJ47" s="886"/>
      <c r="GCK47" s="886"/>
      <c r="GCL47" s="886"/>
      <c r="GCM47" s="886"/>
      <c r="GCN47" s="886"/>
      <c r="GCO47" s="886"/>
      <c r="GCP47" s="886"/>
      <c r="GCQ47" s="886"/>
      <c r="GCR47" s="886"/>
      <c r="GCS47" s="886"/>
      <c r="GCT47" s="886"/>
      <c r="GCU47" s="886"/>
      <c r="GCV47" s="886"/>
      <c r="GCW47" s="886"/>
      <c r="GCX47" s="886"/>
      <c r="GCY47" s="886"/>
      <c r="GCZ47" s="886"/>
      <c r="GDA47" s="886"/>
      <c r="GDB47" s="886"/>
      <c r="GDC47" s="886"/>
      <c r="GDD47" s="886"/>
      <c r="GDE47" s="886"/>
      <c r="GDF47" s="886"/>
      <c r="GDG47" s="886"/>
      <c r="GDH47" s="886"/>
      <c r="GDI47" s="886"/>
      <c r="GDJ47" s="886"/>
      <c r="GDK47" s="886"/>
      <c r="GDL47" s="886"/>
      <c r="GDM47" s="886"/>
      <c r="GDN47" s="886"/>
      <c r="GDO47" s="886"/>
      <c r="GDP47" s="886"/>
      <c r="GDQ47" s="886"/>
      <c r="GDR47" s="886"/>
      <c r="GDS47" s="886"/>
      <c r="GDT47" s="886"/>
      <c r="GDU47" s="886"/>
      <c r="GDV47" s="886"/>
      <c r="GDW47" s="886"/>
      <c r="GDX47" s="886"/>
      <c r="GDY47" s="886"/>
      <c r="GDZ47" s="886"/>
      <c r="GEA47" s="886"/>
      <c r="GEB47" s="886"/>
      <c r="GEC47" s="886"/>
      <c r="GED47" s="886"/>
      <c r="GEE47" s="886"/>
      <c r="GEF47" s="886"/>
      <c r="GEG47" s="886"/>
      <c r="GEH47" s="886"/>
      <c r="GEI47" s="886"/>
      <c r="GEJ47" s="886"/>
      <c r="GEK47" s="886"/>
      <c r="GEL47" s="886"/>
      <c r="GEM47" s="886"/>
      <c r="GEN47" s="886"/>
      <c r="GEO47" s="886"/>
      <c r="GEP47" s="886"/>
      <c r="GEQ47" s="886"/>
      <c r="GER47" s="886"/>
      <c r="GES47" s="886"/>
      <c r="GET47" s="886"/>
      <c r="GEU47" s="886"/>
      <c r="GEV47" s="886"/>
      <c r="GEW47" s="886"/>
      <c r="GEX47" s="886"/>
      <c r="GEY47" s="886"/>
      <c r="GEZ47" s="886"/>
      <c r="GFA47" s="886"/>
      <c r="GFB47" s="886"/>
      <c r="GFC47" s="886"/>
      <c r="GFD47" s="886"/>
      <c r="GFE47" s="886"/>
      <c r="GFF47" s="886"/>
      <c r="GFG47" s="886"/>
      <c r="GFH47" s="886"/>
      <c r="GFI47" s="886"/>
      <c r="GFJ47" s="886"/>
      <c r="GFK47" s="886"/>
      <c r="GFL47" s="886"/>
      <c r="GFM47" s="886"/>
      <c r="GFN47" s="886"/>
      <c r="GFO47" s="886"/>
      <c r="GFP47" s="886"/>
      <c r="GFQ47" s="886"/>
      <c r="GFR47" s="886"/>
      <c r="GFS47" s="886"/>
      <c r="GFT47" s="886"/>
      <c r="GFU47" s="886"/>
      <c r="GFV47" s="886"/>
      <c r="GFW47" s="886"/>
      <c r="GFX47" s="886"/>
      <c r="GFY47" s="886"/>
      <c r="GFZ47" s="886"/>
      <c r="GGA47" s="886"/>
      <c r="GGB47" s="886"/>
      <c r="GGC47" s="886"/>
      <c r="GGD47" s="886"/>
      <c r="GGE47" s="886"/>
      <c r="GGF47" s="886"/>
      <c r="GGG47" s="886"/>
      <c r="GGH47" s="886"/>
      <c r="GGI47" s="886"/>
      <c r="GGJ47" s="886"/>
      <c r="GGK47" s="886"/>
      <c r="GGL47" s="886"/>
      <c r="GGM47" s="886"/>
      <c r="GGN47" s="886"/>
      <c r="GGO47" s="886"/>
      <c r="GGP47" s="886"/>
      <c r="GGQ47" s="886"/>
      <c r="GGR47" s="886"/>
      <c r="GGS47" s="886"/>
      <c r="GGT47" s="886"/>
      <c r="GGU47" s="886"/>
      <c r="GGV47" s="886"/>
      <c r="GGW47" s="886"/>
      <c r="GGX47" s="886"/>
      <c r="GGY47" s="886"/>
      <c r="GGZ47" s="886"/>
      <c r="GHA47" s="886"/>
      <c r="GHB47" s="886"/>
      <c r="GHC47" s="886"/>
      <c r="GHD47" s="886"/>
      <c r="GHE47" s="886"/>
      <c r="GHF47" s="886"/>
      <c r="GHG47" s="886"/>
      <c r="GHH47" s="886"/>
      <c r="GHI47" s="886"/>
      <c r="GHJ47" s="886"/>
      <c r="GHK47" s="886"/>
      <c r="GHL47" s="886"/>
      <c r="GHM47" s="886"/>
      <c r="GHN47" s="886"/>
      <c r="GHO47" s="886"/>
      <c r="GHP47" s="886"/>
      <c r="GHQ47" s="886"/>
      <c r="GHR47" s="886"/>
      <c r="GHS47" s="886"/>
      <c r="GHT47" s="886"/>
      <c r="GHU47" s="886"/>
      <c r="GHV47" s="886"/>
      <c r="GHW47" s="886"/>
      <c r="GHX47" s="886"/>
      <c r="GHY47" s="886"/>
      <c r="GHZ47" s="886"/>
      <c r="GIA47" s="886"/>
      <c r="GIB47" s="886"/>
      <c r="GIC47" s="886"/>
      <c r="GID47" s="886"/>
      <c r="GIE47" s="886"/>
      <c r="GIF47" s="886"/>
      <c r="GIG47" s="886"/>
      <c r="GIH47" s="886"/>
      <c r="GII47" s="886"/>
      <c r="GIJ47" s="886"/>
      <c r="GIK47" s="886"/>
      <c r="GIL47" s="886"/>
      <c r="GIM47" s="886"/>
      <c r="GIN47" s="886"/>
      <c r="GIO47" s="886"/>
      <c r="GIP47" s="886"/>
      <c r="GIQ47" s="886"/>
      <c r="GIR47" s="886"/>
      <c r="GIS47" s="886"/>
      <c r="GIT47" s="886"/>
      <c r="GIU47" s="886"/>
      <c r="GIV47" s="886"/>
      <c r="GIW47" s="886"/>
      <c r="GIX47" s="886"/>
      <c r="GIY47" s="886"/>
      <c r="GIZ47" s="886"/>
      <c r="GJA47" s="886"/>
      <c r="GJB47" s="886"/>
      <c r="GJC47" s="886"/>
      <c r="GJD47" s="886"/>
      <c r="GJE47" s="886"/>
      <c r="GJF47" s="886"/>
      <c r="GJG47" s="886"/>
      <c r="GJH47" s="886"/>
      <c r="GJI47" s="886"/>
      <c r="GJJ47" s="886"/>
      <c r="GJK47" s="886"/>
      <c r="GJL47" s="886"/>
      <c r="GJM47" s="886"/>
      <c r="GJN47" s="886"/>
      <c r="GJO47" s="886"/>
      <c r="GJP47" s="886"/>
      <c r="GJQ47" s="886"/>
      <c r="GJR47" s="886"/>
      <c r="GJS47" s="886"/>
      <c r="GJT47" s="886"/>
      <c r="GJU47" s="886"/>
      <c r="GJV47" s="886"/>
      <c r="GJW47" s="886"/>
      <c r="GJX47" s="886"/>
      <c r="GJY47" s="886"/>
      <c r="GJZ47" s="886"/>
      <c r="GKA47" s="886"/>
      <c r="GKB47" s="886"/>
      <c r="GKC47" s="886"/>
      <c r="GKD47" s="886"/>
      <c r="GKE47" s="886"/>
      <c r="GKF47" s="886"/>
      <c r="GKG47" s="886"/>
      <c r="GKH47" s="886"/>
      <c r="GKI47" s="886"/>
      <c r="GKJ47" s="886"/>
      <c r="GKK47" s="886"/>
      <c r="GKL47" s="886"/>
      <c r="GKM47" s="886"/>
      <c r="GKN47" s="886"/>
      <c r="GKO47" s="886"/>
      <c r="GKP47" s="886"/>
      <c r="GKQ47" s="886"/>
      <c r="GKR47" s="886"/>
      <c r="GKS47" s="886"/>
      <c r="GKT47" s="886"/>
      <c r="GKU47" s="886"/>
      <c r="GKV47" s="886"/>
      <c r="GKW47" s="886"/>
      <c r="GKX47" s="886"/>
      <c r="GKY47" s="886"/>
      <c r="GKZ47" s="886"/>
      <c r="GLA47" s="886"/>
      <c r="GLB47" s="886"/>
      <c r="GLC47" s="886"/>
      <c r="GLD47" s="886"/>
      <c r="GLE47" s="886"/>
      <c r="GLF47" s="886"/>
      <c r="GLG47" s="886"/>
      <c r="GLH47" s="886"/>
      <c r="GLI47" s="886"/>
      <c r="GLJ47" s="886"/>
      <c r="GLK47" s="886"/>
      <c r="GLL47" s="886"/>
      <c r="GLM47" s="886"/>
      <c r="GLN47" s="886"/>
      <c r="GLO47" s="886"/>
      <c r="GLP47" s="886"/>
      <c r="GLQ47" s="886"/>
      <c r="GLR47" s="886"/>
      <c r="GLS47" s="886"/>
      <c r="GLT47" s="886"/>
      <c r="GLU47" s="886"/>
      <c r="GLV47" s="886"/>
      <c r="GLW47" s="886"/>
      <c r="GLX47" s="886"/>
      <c r="GLY47" s="886"/>
      <c r="GLZ47" s="886"/>
      <c r="GMA47" s="886"/>
      <c r="GMB47" s="886"/>
      <c r="GMC47" s="886"/>
      <c r="GMD47" s="886"/>
      <c r="GME47" s="886"/>
      <c r="GMF47" s="886"/>
      <c r="GMG47" s="886"/>
      <c r="GMH47" s="886"/>
      <c r="GMI47" s="886"/>
      <c r="GMJ47" s="886"/>
      <c r="GMK47" s="886"/>
      <c r="GML47" s="886"/>
      <c r="GMM47" s="886"/>
      <c r="GMN47" s="886"/>
      <c r="GMO47" s="886"/>
      <c r="GMP47" s="886"/>
      <c r="GMQ47" s="886"/>
      <c r="GMR47" s="886"/>
      <c r="GMS47" s="886"/>
      <c r="GMT47" s="886"/>
      <c r="GMU47" s="886"/>
      <c r="GMV47" s="886"/>
      <c r="GMW47" s="886"/>
      <c r="GMX47" s="886"/>
      <c r="GMY47" s="886"/>
      <c r="GMZ47" s="886"/>
      <c r="GNA47" s="886"/>
      <c r="GNB47" s="886"/>
      <c r="GNC47" s="886"/>
      <c r="GND47" s="886"/>
      <c r="GNE47" s="886"/>
      <c r="GNF47" s="886"/>
      <c r="GNG47" s="886"/>
      <c r="GNH47" s="886"/>
      <c r="GNI47" s="886"/>
      <c r="GNJ47" s="886"/>
      <c r="GNK47" s="886"/>
      <c r="GNL47" s="886"/>
      <c r="GNM47" s="886"/>
      <c r="GNN47" s="886"/>
      <c r="GNO47" s="886"/>
      <c r="GNP47" s="886"/>
      <c r="GNQ47" s="886"/>
      <c r="GNR47" s="886"/>
      <c r="GNS47" s="886"/>
      <c r="GNT47" s="886"/>
      <c r="GNU47" s="886"/>
      <c r="GNV47" s="886"/>
      <c r="GNW47" s="886"/>
      <c r="GNX47" s="886"/>
      <c r="GNY47" s="886"/>
      <c r="GNZ47" s="886"/>
      <c r="GOA47" s="886"/>
      <c r="GOB47" s="886"/>
      <c r="GOC47" s="886"/>
      <c r="GOD47" s="886"/>
      <c r="GOE47" s="886"/>
      <c r="GOF47" s="886"/>
      <c r="GOG47" s="886"/>
      <c r="GOH47" s="886"/>
      <c r="GOI47" s="886"/>
      <c r="GOJ47" s="886"/>
      <c r="GOK47" s="886"/>
      <c r="GOL47" s="886"/>
      <c r="GOM47" s="886"/>
      <c r="GON47" s="886"/>
      <c r="GOO47" s="886"/>
      <c r="GOP47" s="886"/>
      <c r="GOQ47" s="886"/>
      <c r="GOR47" s="886"/>
      <c r="GOS47" s="886"/>
      <c r="GOT47" s="886"/>
      <c r="GOU47" s="886"/>
      <c r="GOV47" s="886"/>
      <c r="GOW47" s="886"/>
      <c r="GOX47" s="886"/>
      <c r="GOY47" s="886"/>
      <c r="GOZ47" s="886"/>
      <c r="GPA47" s="886"/>
      <c r="GPB47" s="886"/>
      <c r="GPC47" s="886"/>
      <c r="GPD47" s="886"/>
      <c r="GPE47" s="886"/>
      <c r="GPF47" s="886"/>
      <c r="GPG47" s="886"/>
      <c r="GPH47" s="886"/>
      <c r="GPI47" s="886"/>
      <c r="GPJ47" s="886"/>
      <c r="GPK47" s="886"/>
      <c r="GPL47" s="886"/>
      <c r="GPM47" s="886"/>
      <c r="GPN47" s="886"/>
      <c r="GPO47" s="886"/>
      <c r="GPP47" s="886"/>
      <c r="GPQ47" s="886"/>
      <c r="GPR47" s="886"/>
      <c r="GPS47" s="886"/>
      <c r="GPT47" s="886"/>
      <c r="GPU47" s="886"/>
      <c r="GPV47" s="886"/>
      <c r="GPW47" s="886"/>
      <c r="GPX47" s="886"/>
      <c r="GPY47" s="886"/>
      <c r="GPZ47" s="886"/>
      <c r="GQA47" s="886"/>
      <c r="GQB47" s="886"/>
      <c r="GQC47" s="886"/>
      <c r="GQD47" s="886"/>
      <c r="GQE47" s="886"/>
      <c r="GQF47" s="886"/>
      <c r="GQG47" s="886"/>
      <c r="GQH47" s="886"/>
      <c r="GQI47" s="886"/>
      <c r="GQJ47" s="886"/>
      <c r="GQK47" s="886"/>
      <c r="GQL47" s="886"/>
      <c r="GQM47" s="886"/>
      <c r="GQN47" s="886"/>
      <c r="GQO47" s="886"/>
      <c r="GQP47" s="886"/>
      <c r="GQQ47" s="886"/>
      <c r="GQR47" s="886"/>
      <c r="GQS47" s="886"/>
      <c r="GQT47" s="886"/>
      <c r="GQU47" s="886"/>
      <c r="GQV47" s="886"/>
      <c r="GQW47" s="886"/>
      <c r="GQX47" s="886"/>
      <c r="GQY47" s="886"/>
      <c r="GQZ47" s="886"/>
      <c r="GRA47" s="886"/>
      <c r="GRB47" s="886"/>
      <c r="GRC47" s="886"/>
      <c r="GRD47" s="886"/>
      <c r="GRE47" s="886"/>
      <c r="GRF47" s="886"/>
      <c r="GRG47" s="886"/>
      <c r="GRH47" s="886"/>
      <c r="GRI47" s="886"/>
      <c r="GRJ47" s="886"/>
      <c r="GRK47" s="886"/>
      <c r="GRL47" s="886"/>
      <c r="GRM47" s="886"/>
      <c r="GRN47" s="886"/>
      <c r="GRO47" s="886"/>
      <c r="GRP47" s="886"/>
      <c r="GRQ47" s="886"/>
      <c r="GRR47" s="886"/>
      <c r="GRS47" s="886"/>
      <c r="GRT47" s="886"/>
      <c r="GRU47" s="886"/>
      <c r="GRV47" s="886"/>
      <c r="GRW47" s="886"/>
      <c r="GRX47" s="886"/>
      <c r="GRY47" s="886"/>
      <c r="GRZ47" s="886"/>
      <c r="GSA47" s="886"/>
      <c r="GSB47" s="886"/>
      <c r="GSC47" s="886"/>
      <c r="GSD47" s="886"/>
      <c r="GSE47" s="886"/>
      <c r="GSF47" s="886"/>
      <c r="GSG47" s="886"/>
      <c r="GSH47" s="886"/>
      <c r="GSI47" s="886"/>
      <c r="GSJ47" s="886"/>
      <c r="GSK47" s="886"/>
      <c r="GSL47" s="886"/>
      <c r="GSM47" s="886"/>
      <c r="GSN47" s="886"/>
      <c r="GSO47" s="886"/>
      <c r="GSP47" s="886"/>
      <c r="GSQ47" s="886"/>
      <c r="GSR47" s="886"/>
      <c r="GSS47" s="886"/>
      <c r="GST47" s="886"/>
      <c r="GSU47" s="886"/>
      <c r="GSV47" s="886"/>
      <c r="GSW47" s="886"/>
      <c r="GSX47" s="886"/>
      <c r="GSY47" s="886"/>
      <c r="GSZ47" s="886"/>
      <c r="GTA47" s="886"/>
      <c r="GTB47" s="886"/>
      <c r="GTC47" s="886"/>
      <c r="GTD47" s="886"/>
      <c r="GTE47" s="886"/>
      <c r="GTF47" s="886"/>
      <c r="GTG47" s="886"/>
      <c r="GTH47" s="886"/>
      <c r="GTI47" s="886"/>
      <c r="GTJ47" s="886"/>
      <c r="GTK47" s="886"/>
      <c r="GTL47" s="886"/>
      <c r="GTM47" s="886"/>
      <c r="GTN47" s="886"/>
      <c r="GTO47" s="886"/>
      <c r="GTP47" s="886"/>
      <c r="GTQ47" s="886"/>
      <c r="GTR47" s="886"/>
      <c r="GTS47" s="886"/>
      <c r="GTT47" s="886"/>
      <c r="GTU47" s="886"/>
      <c r="GTV47" s="886"/>
      <c r="GTW47" s="886"/>
      <c r="GTX47" s="886"/>
      <c r="GTY47" s="886"/>
      <c r="GTZ47" s="886"/>
      <c r="GUA47" s="886"/>
      <c r="GUB47" s="886"/>
      <c r="GUC47" s="886"/>
      <c r="GUD47" s="886"/>
      <c r="GUE47" s="886"/>
      <c r="GUF47" s="886"/>
      <c r="GUG47" s="886"/>
      <c r="GUH47" s="886"/>
      <c r="GUI47" s="886"/>
      <c r="GUJ47" s="886"/>
      <c r="GUK47" s="886"/>
      <c r="GUL47" s="886"/>
      <c r="GUM47" s="886"/>
      <c r="GUN47" s="886"/>
      <c r="GUO47" s="886"/>
      <c r="GUP47" s="886"/>
      <c r="GUQ47" s="886"/>
      <c r="GUR47" s="886"/>
      <c r="GUS47" s="886"/>
      <c r="GUT47" s="886"/>
      <c r="GUU47" s="886"/>
      <c r="GUV47" s="886"/>
      <c r="GUW47" s="886"/>
      <c r="GUX47" s="886"/>
      <c r="GUY47" s="886"/>
      <c r="GUZ47" s="886"/>
      <c r="GVA47" s="886"/>
      <c r="GVB47" s="886"/>
      <c r="GVC47" s="886"/>
      <c r="GVD47" s="886"/>
      <c r="GVE47" s="886"/>
      <c r="GVF47" s="886"/>
      <c r="GVG47" s="886"/>
      <c r="GVH47" s="886"/>
      <c r="GVI47" s="886"/>
      <c r="GVJ47" s="886"/>
      <c r="GVK47" s="886"/>
      <c r="GVL47" s="886"/>
      <c r="GVM47" s="886"/>
      <c r="GVN47" s="886"/>
      <c r="GVO47" s="886"/>
      <c r="GVP47" s="886"/>
      <c r="GVQ47" s="886"/>
      <c r="GVR47" s="886"/>
      <c r="GVS47" s="886"/>
      <c r="GVT47" s="886"/>
      <c r="GVU47" s="886"/>
      <c r="GVV47" s="886"/>
      <c r="GVW47" s="886"/>
      <c r="GVX47" s="886"/>
      <c r="GVY47" s="886"/>
      <c r="GVZ47" s="886"/>
      <c r="GWA47" s="886"/>
      <c r="GWB47" s="886"/>
      <c r="GWC47" s="886"/>
      <c r="GWD47" s="886"/>
      <c r="GWE47" s="886"/>
      <c r="GWF47" s="886"/>
      <c r="GWG47" s="886"/>
      <c r="GWH47" s="886"/>
      <c r="GWI47" s="886"/>
      <c r="GWJ47" s="886"/>
      <c r="GWK47" s="886"/>
      <c r="GWL47" s="886"/>
      <c r="GWM47" s="886"/>
      <c r="GWN47" s="886"/>
      <c r="GWO47" s="886"/>
      <c r="GWP47" s="886"/>
      <c r="GWQ47" s="886"/>
      <c r="GWR47" s="886"/>
      <c r="GWS47" s="886"/>
      <c r="GWT47" s="886"/>
      <c r="GWU47" s="886"/>
      <c r="GWV47" s="886"/>
      <c r="GWW47" s="886"/>
      <c r="GWX47" s="886"/>
      <c r="GWY47" s="886"/>
      <c r="GWZ47" s="886"/>
      <c r="GXA47" s="886"/>
      <c r="GXB47" s="886"/>
      <c r="GXC47" s="886"/>
      <c r="GXD47" s="886"/>
      <c r="GXE47" s="886"/>
      <c r="GXF47" s="886"/>
      <c r="GXG47" s="886"/>
      <c r="GXH47" s="886"/>
      <c r="GXI47" s="886"/>
      <c r="GXJ47" s="886"/>
      <c r="GXK47" s="886"/>
      <c r="GXL47" s="886"/>
      <c r="GXM47" s="886"/>
      <c r="GXN47" s="886"/>
      <c r="GXO47" s="886"/>
      <c r="GXP47" s="886"/>
      <c r="GXQ47" s="886"/>
      <c r="GXR47" s="886"/>
      <c r="GXS47" s="886"/>
      <c r="GXT47" s="886"/>
      <c r="GXU47" s="886"/>
      <c r="GXV47" s="886"/>
      <c r="GXW47" s="886"/>
      <c r="GXX47" s="886"/>
      <c r="GXY47" s="886"/>
      <c r="GXZ47" s="886"/>
      <c r="GYA47" s="886"/>
      <c r="GYB47" s="886"/>
      <c r="GYC47" s="886"/>
      <c r="GYD47" s="886"/>
      <c r="GYE47" s="886"/>
      <c r="GYF47" s="886"/>
      <c r="GYG47" s="886"/>
      <c r="GYH47" s="886"/>
      <c r="GYI47" s="886"/>
      <c r="GYJ47" s="886"/>
      <c r="GYK47" s="886"/>
      <c r="GYL47" s="886"/>
      <c r="GYM47" s="886"/>
      <c r="GYN47" s="886"/>
      <c r="GYO47" s="886"/>
      <c r="GYP47" s="886"/>
      <c r="GYQ47" s="886"/>
      <c r="GYR47" s="886"/>
      <c r="GYS47" s="886"/>
      <c r="GYT47" s="886"/>
      <c r="GYU47" s="886"/>
      <c r="GYV47" s="886"/>
      <c r="GYW47" s="886"/>
      <c r="GYX47" s="886"/>
      <c r="GYY47" s="886"/>
      <c r="GYZ47" s="886"/>
      <c r="GZA47" s="886"/>
      <c r="GZB47" s="886"/>
      <c r="GZC47" s="886"/>
      <c r="GZD47" s="886"/>
      <c r="GZE47" s="886"/>
      <c r="GZF47" s="886"/>
      <c r="GZG47" s="886"/>
      <c r="GZH47" s="886"/>
      <c r="GZI47" s="886"/>
      <c r="GZJ47" s="886"/>
      <c r="GZK47" s="886"/>
      <c r="GZL47" s="886"/>
      <c r="GZM47" s="886"/>
      <c r="GZN47" s="886"/>
      <c r="GZO47" s="886"/>
      <c r="GZP47" s="886"/>
      <c r="GZQ47" s="886"/>
      <c r="GZR47" s="886"/>
      <c r="GZS47" s="886"/>
      <c r="GZT47" s="886"/>
      <c r="GZU47" s="886"/>
      <c r="GZV47" s="886"/>
      <c r="GZW47" s="886"/>
      <c r="GZX47" s="886"/>
      <c r="GZY47" s="886"/>
      <c r="GZZ47" s="886"/>
      <c r="HAA47" s="886"/>
      <c r="HAB47" s="886"/>
      <c r="HAC47" s="886"/>
      <c r="HAD47" s="886"/>
      <c r="HAE47" s="886"/>
      <c r="HAF47" s="886"/>
      <c r="HAG47" s="886"/>
      <c r="HAH47" s="886"/>
      <c r="HAI47" s="886"/>
      <c r="HAJ47" s="886"/>
      <c r="HAK47" s="886"/>
      <c r="HAL47" s="886"/>
      <c r="HAM47" s="886"/>
      <c r="HAN47" s="886"/>
      <c r="HAO47" s="886"/>
      <c r="HAP47" s="886"/>
      <c r="HAQ47" s="886"/>
      <c r="HAR47" s="886"/>
      <c r="HAS47" s="886"/>
      <c r="HAT47" s="886"/>
      <c r="HAU47" s="886"/>
      <c r="HAV47" s="886"/>
      <c r="HAW47" s="886"/>
      <c r="HAX47" s="886"/>
      <c r="HAY47" s="886"/>
      <c r="HAZ47" s="886"/>
      <c r="HBA47" s="886"/>
      <c r="HBB47" s="886"/>
      <c r="HBC47" s="886"/>
      <c r="HBD47" s="886"/>
      <c r="HBE47" s="886"/>
      <c r="HBF47" s="886"/>
      <c r="HBG47" s="886"/>
      <c r="HBH47" s="886"/>
      <c r="HBI47" s="886"/>
      <c r="HBJ47" s="886"/>
      <c r="HBK47" s="886"/>
      <c r="HBL47" s="886"/>
      <c r="HBM47" s="886"/>
      <c r="HBN47" s="886"/>
      <c r="HBO47" s="886"/>
      <c r="HBP47" s="886"/>
      <c r="HBQ47" s="886"/>
      <c r="HBR47" s="886"/>
      <c r="HBS47" s="886"/>
      <c r="HBT47" s="886"/>
      <c r="HBU47" s="886"/>
      <c r="HBV47" s="886"/>
      <c r="HBW47" s="886"/>
      <c r="HBX47" s="886"/>
      <c r="HBY47" s="886"/>
      <c r="HBZ47" s="886"/>
      <c r="HCA47" s="886"/>
      <c r="HCB47" s="886"/>
      <c r="HCC47" s="886"/>
      <c r="HCD47" s="886"/>
      <c r="HCE47" s="886"/>
      <c r="HCF47" s="886"/>
      <c r="HCG47" s="886"/>
      <c r="HCH47" s="886"/>
      <c r="HCI47" s="886"/>
      <c r="HCJ47" s="886"/>
      <c r="HCK47" s="886"/>
      <c r="HCL47" s="886"/>
      <c r="HCM47" s="886"/>
      <c r="HCN47" s="886"/>
      <c r="HCO47" s="886"/>
      <c r="HCP47" s="886"/>
      <c r="HCQ47" s="886"/>
      <c r="HCR47" s="886"/>
      <c r="HCS47" s="886"/>
      <c r="HCT47" s="886"/>
      <c r="HCU47" s="886"/>
      <c r="HCV47" s="886"/>
      <c r="HCW47" s="886"/>
      <c r="HCX47" s="886"/>
      <c r="HCY47" s="886"/>
      <c r="HCZ47" s="886"/>
      <c r="HDA47" s="886"/>
      <c r="HDB47" s="886"/>
      <c r="HDC47" s="886"/>
      <c r="HDD47" s="886"/>
      <c r="HDE47" s="886"/>
      <c r="HDF47" s="886"/>
      <c r="HDG47" s="886"/>
      <c r="HDH47" s="886"/>
      <c r="HDI47" s="886"/>
      <c r="HDJ47" s="886"/>
      <c r="HDK47" s="886"/>
      <c r="HDL47" s="886"/>
      <c r="HDM47" s="886"/>
      <c r="HDN47" s="886"/>
      <c r="HDO47" s="886"/>
      <c r="HDP47" s="886"/>
      <c r="HDQ47" s="886"/>
      <c r="HDR47" s="886"/>
      <c r="HDS47" s="886"/>
      <c r="HDT47" s="886"/>
      <c r="HDU47" s="886"/>
      <c r="HDV47" s="886"/>
      <c r="HDW47" s="886"/>
      <c r="HDX47" s="886"/>
      <c r="HDY47" s="886"/>
      <c r="HDZ47" s="886"/>
      <c r="HEA47" s="886"/>
      <c r="HEB47" s="886"/>
      <c r="HEC47" s="886"/>
      <c r="HED47" s="886"/>
      <c r="HEE47" s="886"/>
      <c r="HEF47" s="886"/>
      <c r="HEG47" s="886"/>
      <c r="HEH47" s="886"/>
      <c r="HEI47" s="886"/>
      <c r="HEJ47" s="886"/>
      <c r="HEK47" s="886"/>
      <c r="HEL47" s="886"/>
      <c r="HEM47" s="886"/>
      <c r="HEN47" s="886"/>
      <c r="HEO47" s="886"/>
      <c r="HEP47" s="886"/>
      <c r="HEQ47" s="886"/>
      <c r="HER47" s="886"/>
      <c r="HES47" s="886"/>
      <c r="HET47" s="886"/>
      <c r="HEU47" s="886"/>
      <c r="HEV47" s="886"/>
      <c r="HEW47" s="886"/>
      <c r="HEX47" s="886"/>
      <c r="HEY47" s="886"/>
      <c r="HEZ47" s="886"/>
      <c r="HFA47" s="886"/>
      <c r="HFB47" s="886"/>
      <c r="HFC47" s="886"/>
      <c r="HFD47" s="886"/>
      <c r="HFE47" s="886"/>
      <c r="HFF47" s="886"/>
      <c r="HFG47" s="886"/>
      <c r="HFH47" s="886"/>
      <c r="HFI47" s="886"/>
      <c r="HFJ47" s="886"/>
      <c r="HFK47" s="886"/>
      <c r="HFL47" s="886"/>
      <c r="HFM47" s="886"/>
      <c r="HFN47" s="886"/>
      <c r="HFO47" s="886"/>
      <c r="HFP47" s="886"/>
      <c r="HFQ47" s="886"/>
      <c r="HFR47" s="886"/>
      <c r="HFS47" s="886"/>
      <c r="HFT47" s="886"/>
      <c r="HFU47" s="886"/>
      <c r="HFV47" s="886"/>
      <c r="HFW47" s="886"/>
      <c r="HFX47" s="886"/>
      <c r="HFY47" s="886"/>
      <c r="HFZ47" s="886"/>
      <c r="HGA47" s="886"/>
      <c r="HGB47" s="886"/>
      <c r="HGC47" s="886"/>
      <c r="HGD47" s="886"/>
      <c r="HGE47" s="886"/>
      <c r="HGF47" s="886"/>
      <c r="HGG47" s="886"/>
      <c r="HGH47" s="886"/>
      <c r="HGI47" s="886"/>
      <c r="HGJ47" s="886"/>
      <c r="HGK47" s="886"/>
      <c r="HGL47" s="886"/>
      <c r="HGM47" s="886"/>
      <c r="HGN47" s="886"/>
      <c r="HGO47" s="886"/>
      <c r="HGP47" s="886"/>
      <c r="HGQ47" s="886"/>
      <c r="HGR47" s="886"/>
      <c r="HGS47" s="886"/>
      <c r="HGT47" s="886"/>
      <c r="HGU47" s="886"/>
      <c r="HGV47" s="886"/>
      <c r="HGW47" s="886"/>
      <c r="HGX47" s="886"/>
      <c r="HGY47" s="886"/>
      <c r="HGZ47" s="886"/>
      <c r="HHA47" s="886"/>
      <c r="HHB47" s="886"/>
      <c r="HHC47" s="886"/>
      <c r="HHD47" s="886"/>
      <c r="HHE47" s="886"/>
      <c r="HHF47" s="886"/>
      <c r="HHG47" s="886"/>
      <c r="HHH47" s="886"/>
      <c r="HHI47" s="886"/>
      <c r="HHJ47" s="886"/>
      <c r="HHK47" s="886"/>
      <c r="HHL47" s="886"/>
      <c r="HHM47" s="886"/>
      <c r="HHN47" s="886"/>
      <c r="HHO47" s="886"/>
      <c r="HHP47" s="886"/>
      <c r="HHQ47" s="886"/>
      <c r="HHR47" s="886"/>
      <c r="HHS47" s="886"/>
      <c r="HHT47" s="886"/>
      <c r="HHU47" s="886"/>
      <c r="HHV47" s="886"/>
      <c r="HHW47" s="886"/>
      <c r="HHX47" s="886"/>
      <c r="HHY47" s="886"/>
      <c r="HHZ47" s="886"/>
      <c r="HIA47" s="886"/>
      <c r="HIB47" s="886"/>
      <c r="HIC47" s="886"/>
      <c r="HID47" s="886"/>
      <c r="HIE47" s="886"/>
      <c r="HIF47" s="886"/>
      <c r="HIG47" s="886"/>
      <c r="HIH47" s="886"/>
      <c r="HII47" s="886"/>
      <c r="HIJ47" s="886"/>
      <c r="HIK47" s="886"/>
      <c r="HIL47" s="886"/>
      <c r="HIM47" s="886"/>
      <c r="HIN47" s="886"/>
      <c r="HIO47" s="886"/>
      <c r="HIP47" s="886"/>
      <c r="HIQ47" s="886"/>
      <c r="HIR47" s="886"/>
      <c r="HIS47" s="886"/>
      <c r="HIT47" s="886"/>
      <c r="HIU47" s="886"/>
      <c r="HIV47" s="886"/>
      <c r="HIW47" s="886"/>
      <c r="HIX47" s="886"/>
      <c r="HIY47" s="886"/>
      <c r="HIZ47" s="886"/>
      <c r="HJA47" s="886"/>
      <c r="HJB47" s="886"/>
      <c r="HJC47" s="886"/>
      <c r="HJD47" s="886"/>
      <c r="HJE47" s="886"/>
      <c r="HJF47" s="886"/>
      <c r="HJG47" s="886"/>
      <c r="HJH47" s="886"/>
      <c r="HJI47" s="886"/>
      <c r="HJJ47" s="886"/>
      <c r="HJK47" s="886"/>
      <c r="HJL47" s="886"/>
      <c r="HJM47" s="886"/>
      <c r="HJN47" s="886"/>
      <c r="HJO47" s="886"/>
      <c r="HJP47" s="886"/>
      <c r="HJQ47" s="886"/>
      <c r="HJR47" s="886"/>
      <c r="HJS47" s="886"/>
      <c r="HJT47" s="886"/>
      <c r="HJU47" s="886"/>
      <c r="HJV47" s="886"/>
      <c r="HJW47" s="886"/>
      <c r="HJX47" s="886"/>
      <c r="HJY47" s="886"/>
      <c r="HJZ47" s="886"/>
      <c r="HKA47" s="886"/>
      <c r="HKB47" s="886"/>
      <c r="HKC47" s="886"/>
      <c r="HKD47" s="886"/>
      <c r="HKE47" s="886"/>
      <c r="HKF47" s="886"/>
      <c r="HKG47" s="886"/>
      <c r="HKH47" s="886"/>
      <c r="HKI47" s="886"/>
      <c r="HKJ47" s="886"/>
      <c r="HKK47" s="886"/>
      <c r="HKL47" s="886"/>
      <c r="HKM47" s="886"/>
      <c r="HKN47" s="886"/>
      <c r="HKO47" s="886"/>
      <c r="HKP47" s="886"/>
      <c r="HKQ47" s="886"/>
      <c r="HKR47" s="886"/>
      <c r="HKS47" s="886"/>
      <c r="HKT47" s="886"/>
      <c r="HKU47" s="886"/>
      <c r="HKV47" s="886"/>
      <c r="HKW47" s="886"/>
      <c r="HKX47" s="886"/>
      <c r="HKY47" s="886"/>
      <c r="HKZ47" s="886"/>
      <c r="HLA47" s="886"/>
      <c r="HLB47" s="886"/>
      <c r="HLC47" s="886"/>
      <c r="HLD47" s="886"/>
      <c r="HLE47" s="886"/>
      <c r="HLF47" s="886"/>
      <c r="HLG47" s="886"/>
      <c r="HLH47" s="886"/>
      <c r="HLI47" s="886"/>
      <c r="HLJ47" s="886"/>
      <c r="HLK47" s="886"/>
      <c r="HLL47" s="886"/>
      <c r="HLM47" s="886"/>
      <c r="HLN47" s="886"/>
      <c r="HLO47" s="886"/>
      <c r="HLP47" s="886"/>
      <c r="HLQ47" s="886"/>
      <c r="HLR47" s="886"/>
      <c r="HLS47" s="886"/>
      <c r="HLT47" s="886"/>
      <c r="HLU47" s="886"/>
      <c r="HLV47" s="886"/>
      <c r="HLW47" s="886"/>
      <c r="HLX47" s="886"/>
      <c r="HLY47" s="886"/>
      <c r="HLZ47" s="886"/>
      <c r="HMA47" s="886"/>
      <c r="HMB47" s="886"/>
      <c r="HMC47" s="886"/>
      <c r="HMD47" s="886"/>
      <c r="HME47" s="886"/>
      <c r="HMF47" s="886"/>
      <c r="HMG47" s="886"/>
      <c r="HMH47" s="886"/>
      <c r="HMI47" s="886"/>
      <c r="HMJ47" s="886"/>
      <c r="HMK47" s="886"/>
      <c r="HML47" s="886"/>
      <c r="HMM47" s="886"/>
      <c r="HMN47" s="886"/>
      <c r="HMO47" s="886"/>
      <c r="HMP47" s="886"/>
      <c r="HMQ47" s="886"/>
      <c r="HMR47" s="886"/>
      <c r="HMS47" s="886"/>
      <c r="HMT47" s="886"/>
      <c r="HMU47" s="886"/>
      <c r="HMV47" s="886"/>
      <c r="HMW47" s="886"/>
      <c r="HMX47" s="886"/>
      <c r="HMY47" s="886"/>
      <c r="HMZ47" s="886"/>
      <c r="HNA47" s="886"/>
      <c r="HNB47" s="886"/>
      <c r="HNC47" s="886"/>
      <c r="HND47" s="886"/>
      <c r="HNE47" s="886"/>
      <c r="HNF47" s="886"/>
      <c r="HNG47" s="886"/>
      <c r="HNH47" s="886"/>
      <c r="HNI47" s="886"/>
      <c r="HNJ47" s="886"/>
      <c r="HNK47" s="886"/>
      <c r="HNL47" s="886"/>
      <c r="HNM47" s="886"/>
      <c r="HNN47" s="886"/>
      <c r="HNO47" s="886"/>
      <c r="HNP47" s="886"/>
      <c r="HNQ47" s="886"/>
      <c r="HNR47" s="886"/>
      <c r="HNS47" s="886"/>
      <c r="HNT47" s="886"/>
      <c r="HNU47" s="886"/>
      <c r="HNV47" s="886"/>
      <c r="HNW47" s="886"/>
      <c r="HNX47" s="886"/>
      <c r="HNY47" s="886"/>
      <c r="HNZ47" s="886"/>
      <c r="HOA47" s="886"/>
      <c r="HOB47" s="886"/>
      <c r="HOC47" s="886"/>
      <c r="HOD47" s="886"/>
      <c r="HOE47" s="886"/>
      <c r="HOF47" s="886"/>
      <c r="HOG47" s="886"/>
      <c r="HOH47" s="886"/>
      <c r="HOI47" s="886"/>
      <c r="HOJ47" s="886"/>
      <c r="HOK47" s="886"/>
      <c r="HOL47" s="886"/>
      <c r="HOM47" s="886"/>
      <c r="HON47" s="886"/>
      <c r="HOO47" s="886"/>
      <c r="HOP47" s="886"/>
      <c r="HOQ47" s="886"/>
      <c r="HOR47" s="886"/>
      <c r="HOS47" s="886"/>
      <c r="HOT47" s="886"/>
      <c r="HOU47" s="886"/>
      <c r="HOV47" s="886"/>
      <c r="HOW47" s="886"/>
      <c r="HOX47" s="886"/>
      <c r="HOY47" s="886"/>
      <c r="HOZ47" s="886"/>
      <c r="HPA47" s="886"/>
      <c r="HPB47" s="886"/>
      <c r="HPC47" s="886"/>
      <c r="HPD47" s="886"/>
      <c r="HPE47" s="886"/>
      <c r="HPF47" s="886"/>
      <c r="HPG47" s="886"/>
      <c r="HPH47" s="886"/>
      <c r="HPI47" s="886"/>
      <c r="HPJ47" s="886"/>
      <c r="HPK47" s="886"/>
      <c r="HPL47" s="886"/>
      <c r="HPM47" s="886"/>
      <c r="HPN47" s="886"/>
      <c r="HPO47" s="886"/>
      <c r="HPP47" s="886"/>
      <c r="HPQ47" s="886"/>
      <c r="HPR47" s="886"/>
      <c r="HPS47" s="886"/>
      <c r="HPT47" s="886"/>
      <c r="HPU47" s="886"/>
      <c r="HPV47" s="886"/>
      <c r="HPW47" s="886"/>
      <c r="HPX47" s="886"/>
      <c r="HPY47" s="886"/>
      <c r="HPZ47" s="886"/>
      <c r="HQA47" s="886"/>
      <c r="HQB47" s="886"/>
      <c r="HQC47" s="886"/>
      <c r="HQD47" s="886"/>
      <c r="HQE47" s="886"/>
      <c r="HQF47" s="886"/>
      <c r="HQG47" s="886"/>
      <c r="HQH47" s="886"/>
      <c r="HQI47" s="886"/>
      <c r="HQJ47" s="886"/>
      <c r="HQK47" s="886"/>
      <c r="HQL47" s="886"/>
      <c r="HQM47" s="886"/>
      <c r="HQN47" s="886"/>
      <c r="HQO47" s="886"/>
      <c r="HQP47" s="886"/>
      <c r="HQQ47" s="886"/>
      <c r="HQR47" s="886"/>
      <c r="HQS47" s="886"/>
      <c r="HQT47" s="886"/>
      <c r="HQU47" s="886"/>
      <c r="HQV47" s="886"/>
      <c r="HQW47" s="886"/>
      <c r="HQX47" s="886"/>
      <c r="HQY47" s="886"/>
      <c r="HQZ47" s="886"/>
      <c r="HRA47" s="886"/>
      <c r="HRB47" s="886"/>
      <c r="HRC47" s="886"/>
      <c r="HRD47" s="886"/>
      <c r="HRE47" s="886"/>
      <c r="HRF47" s="886"/>
      <c r="HRG47" s="886"/>
      <c r="HRH47" s="886"/>
      <c r="HRI47" s="886"/>
      <c r="HRJ47" s="886"/>
      <c r="HRK47" s="886"/>
      <c r="HRL47" s="886"/>
      <c r="HRM47" s="886"/>
      <c r="HRN47" s="886"/>
      <c r="HRO47" s="886"/>
      <c r="HRP47" s="886"/>
      <c r="HRQ47" s="886"/>
      <c r="HRR47" s="886"/>
      <c r="HRS47" s="886"/>
      <c r="HRT47" s="886"/>
      <c r="HRU47" s="886"/>
      <c r="HRV47" s="886"/>
      <c r="HRW47" s="886"/>
      <c r="HRX47" s="886"/>
      <c r="HRY47" s="886"/>
      <c r="HRZ47" s="886"/>
      <c r="HSA47" s="886"/>
      <c r="HSB47" s="886"/>
      <c r="HSC47" s="886"/>
      <c r="HSD47" s="886"/>
      <c r="HSE47" s="886"/>
      <c r="HSF47" s="886"/>
      <c r="HSG47" s="886"/>
      <c r="HSH47" s="886"/>
      <c r="HSI47" s="886"/>
      <c r="HSJ47" s="886"/>
      <c r="HSK47" s="886"/>
      <c r="HSL47" s="886"/>
      <c r="HSM47" s="886"/>
      <c r="HSN47" s="886"/>
      <c r="HSO47" s="886"/>
      <c r="HSP47" s="886"/>
      <c r="HSQ47" s="886"/>
      <c r="HSR47" s="886"/>
      <c r="HSS47" s="886"/>
      <c r="HST47" s="886"/>
      <c r="HSU47" s="886"/>
      <c r="HSV47" s="886"/>
      <c r="HSW47" s="886"/>
      <c r="HSX47" s="886"/>
      <c r="HSY47" s="886"/>
      <c r="HSZ47" s="886"/>
      <c r="HTA47" s="886"/>
      <c r="HTB47" s="886"/>
      <c r="HTC47" s="886"/>
      <c r="HTD47" s="886"/>
      <c r="HTE47" s="886"/>
      <c r="HTF47" s="886"/>
      <c r="HTG47" s="886"/>
      <c r="HTH47" s="886"/>
      <c r="HTI47" s="886"/>
      <c r="HTJ47" s="886"/>
      <c r="HTK47" s="886"/>
      <c r="HTL47" s="886"/>
      <c r="HTM47" s="886"/>
      <c r="HTN47" s="886"/>
      <c r="HTO47" s="886"/>
      <c r="HTP47" s="886"/>
      <c r="HTQ47" s="886"/>
      <c r="HTR47" s="886"/>
      <c r="HTS47" s="886"/>
      <c r="HTT47" s="886"/>
      <c r="HTU47" s="886"/>
      <c r="HTV47" s="886"/>
      <c r="HTW47" s="886"/>
      <c r="HTX47" s="886"/>
      <c r="HTY47" s="886"/>
      <c r="HTZ47" s="886"/>
      <c r="HUA47" s="886"/>
      <c r="HUB47" s="886"/>
      <c r="HUC47" s="886"/>
      <c r="HUD47" s="886"/>
      <c r="HUE47" s="886"/>
      <c r="HUF47" s="886"/>
      <c r="HUG47" s="886"/>
      <c r="HUH47" s="886"/>
      <c r="HUI47" s="886"/>
      <c r="HUJ47" s="886"/>
      <c r="HUK47" s="886"/>
      <c r="HUL47" s="886"/>
      <c r="HUM47" s="886"/>
      <c r="HUN47" s="886"/>
      <c r="HUO47" s="886"/>
      <c r="HUP47" s="886"/>
      <c r="HUQ47" s="886"/>
      <c r="HUR47" s="886"/>
      <c r="HUS47" s="886"/>
      <c r="HUT47" s="886"/>
      <c r="HUU47" s="886"/>
      <c r="HUV47" s="886"/>
      <c r="HUW47" s="886"/>
      <c r="HUX47" s="886"/>
      <c r="HUY47" s="886"/>
      <c r="HUZ47" s="886"/>
      <c r="HVA47" s="886"/>
      <c r="HVB47" s="886"/>
      <c r="HVC47" s="886"/>
      <c r="HVD47" s="886"/>
      <c r="HVE47" s="886"/>
      <c r="HVF47" s="886"/>
      <c r="HVG47" s="886"/>
      <c r="HVH47" s="886"/>
      <c r="HVI47" s="886"/>
      <c r="HVJ47" s="886"/>
      <c r="HVK47" s="886"/>
      <c r="HVL47" s="886"/>
      <c r="HVM47" s="886"/>
      <c r="HVN47" s="886"/>
      <c r="HVO47" s="886"/>
      <c r="HVP47" s="886"/>
      <c r="HVQ47" s="886"/>
      <c r="HVR47" s="886"/>
      <c r="HVS47" s="886"/>
      <c r="HVT47" s="886"/>
      <c r="HVU47" s="886"/>
      <c r="HVV47" s="886"/>
      <c r="HVW47" s="886"/>
      <c r="HVX47" s="886"/>
      <c r="HVY47" s="886"/>
      <c r="HVZ47" s="886"/>
      <c r="HWA47" s="886"/>
      <c r="HWB47" s="886"/>
      <c r="HWC47" s="886"/>
      <c r="HWD47" s="886"/>
      <c r="HWE47" s="886"/>
      <c r="HWF47" s="886"/>
      <c r="HWG47" s="886"/>
      <c r="HWH47" s="886"/>
      <c r="HWI47" s="886"/>
      <c r="HWJ47" s="886"/>
      <c r="HWK47" s="886"/>
      <c r="HWL47" s="886"/>
      <c r="HWM47" s="886"/>
      <c r="HWN47" s="886"/>
      <c r="HWO47" s="886"/>
      <c r="HWP47" s="886"/>
      <c r="HWQ47" s="886"/>
      <c r="HWR47" s="886"/>
      <c r="HWS47" s="886"/>
      <c r="HWT47" s="886"/>
      <c r="HWU47" s="886"/>
      <c r="HWV47" s="886"/>
      <c r="HWW47" s="886"/>
      <c r="HWX47" s="886"/>
      <c r="HWY47" s="886"/>
      <c r="HWZ47" s="886"/>
      <c r="HXA47" s="886"/>
      <c r="HXB47" s="886"/>
      <c r="HXC47" s="886"/>
      <c r="HXD47" s="886"/>
      <c r="HXE47" s="886"/>
      <c r="HXF47" s="886"/>
      <c r="HXG47" s="886"/>
      <c r="HXH47" s="886"/>
      <c r="HXI47" s="886"/>
      <c r="HXJ47" s="886"/>
      <c r="HXK47" s="886"/>
      <c r="HXL47" s="886"/>
      <c r="HXM47" s="886"/>
      <c r="HXN47" s="886"/>
      <c r="HXO47" s="886"/>
      <c r="HXP47" s="886"/>
      <c r="HXQ47" s="886"/>
      <c r="HXR47" s="886"/>
      <c r="HXS47" s="886"/>
      <c r="HXT47" s="886"/>
      <c r="HXU47" s="886"/>
      <c r="HXV47" s="886"/>
      <c r="HXW47" s="886"/>
      <c r="HXX47" s="886"/>
      <c r="HXY47" s="886"/>
      <c r="HXZ47" s="886"/>
      <c r="HYA47" s="886"/>
      <c r="HYB47" s="886"/>
      <c r="HYC47" s="886"/>
      <c r="HYD47" s="886"/>
      <c r="HYE47" s="886"/>
      <c r="HYF47" s="886"/>
      <c r="HYG47" s="886"/>
      <c r="HYH47" s="886"/>
      <c r="HYI47" s="886"/>
      <c r="HYJ47" s="886"/>
      <c r="HYK47" s="886"/>
      <c r="HYL47" s="886"/>
      <c r="HYM47" s="886"/>
      <c r="HYN47" s="886"/>
      <c r="HYO47" s="886"/>
      <c r="HYP47" s="886"/>
      <c r="HYQ47" s="886"/>
      <c r="HYR47" s="886"/>
      <c r="HYS47" s="886"/>
      <c r="HYT47" s="886"/>
      <c r="HYU47" s="886"/>
      <c r="HYV47" s="886"/>
      <c r="HYW47" s="886"/>
      <c r="HYX47" s="886"/>
      <c r="HYY47" s="886"/>
      <c r="HYZ47" s="886"/>
      <c r="HZA47" s="886"/>
      <c r="HZB47" s="886"/>
      <c r="HZC47" s="886"/>
      <c r="HZD47" s="886"/>
      <c r="HZE47" s="886"/>
      <c r="HZF47" s="886"/>
      <c r="HZG47" s="886"/>
      <c r="HZH47" s="886"/>
      <c r="HZI47" s="886"/>
      <c r="HZJ47" s="886"/>
      <c r="HZK47" s="886"/>
      <c r="HZL47" s="886"/>
      <c r="HZM47" s="886"/>
      <c r="HZN47" s="886"/>
      <c r="HZO47" s="886"/>
      <c r="HZP47" s="886"/>
      <c r="HZQ47" s="886"/>
      <c r="HZR47" s="886"/>
      <c r="HZS47" s="886"/>
      <c r="HZT47" s="886"/>
      <c r="HZU47" s="886"/>
      <c r="HZV47" s="886"/>
      <c r="HZW47" s="886"/>
      <c r="HZX47" s="886"/>
      <c r="HZY47" s="886"/>
      <c r="HZZ47" s="886"/>
      <c r="IAA47" s="886"/>
      <c r="IAB47" s="886"/>
      <c r="IAC47" s="886"/>
      <c r="IAD47" s="886"/>
      <c r="IAE47" s="886"/>
      <c r="IAF47" s="886"/>
      <c r="IAG47" s="886"/>
      <c r="IAH47" s="886"/>
      <c r="IAI47" s="886"/>
      <c r="IAJ47" s="886"/>
      <c r="IAK47" s="886"/>
      <c r="IAL47" s="886"/>
      <c r="IAM47" s="886"/>
      <c r="IAN47" s="886"/>
      <c r="IAO47" s="886"/>
      <c r="IAP47" s="886"/>
      <c r="IAQ47" s="886"/>
      <c r="IAR47" s="886"/>
      <c r="IAS47" s="886"/>
      <c r="IAT47" s="886"/>
      <c r="IAU47" s="886"/>
      <c r="IAV47" s="886"/>
      <c r="IAW47" s="886"/>
      <c r="IAX47" s="886"/>
      <c r="IAY47" s="886"/>
      <c r="IAZ47" s="886"/>
      <c r="IBA47" s="886"/>
      <c r="IBB47" s="886"/>
      <c r="IBC47" s="886"/>
      <c r="IBD47" s="886"/>
      <c r="IBE47" s="886"/>
      <c r="IBF47" s="886"/>
      <c r="IBG47" s="886"/>
      <c r="IBH47" s="886"/>
      <c r="IBI47" s="886"/>
      <c r="IBJ47" s="886"/>
      <c r="IBK47" s="886"/>
      <c r="IBL47" s="886"/>
      <c r="IBM47" s="886"/>
      <c r="IBN47" s="886"/>
      <c r="IBO47" s="886"/>
      <c r="IBP47" s="886"/>
      <c r="IBQ47" s="886"/>
      <c r="IBR47" s="886"/>
      <c r="IBS47" s="886"/>
      <c r="IBT47" s="886"/>
      <c r="IBU47" s="886"/>
      <c r="IBV47" s="886"/>
      <c r="IBW47" s="886"/>
      <c r="IBX47" s="886"/>
      <c r="IBY47" s="886"/>
      <c r="IBZ47" s="886"/>
      <c r="ICA47" s="886"/>
      <c r="ICB47" s="886"/>
      <c r="ICC47" s="886"/>
      <c r="ICD47" s="886"/>
      <c r="ICE47" s="886"/>
      <c r="ICF47" s="886"/>
      <c r="ICG47" s="886"/>
      <c r="ICH47" s="886"/>
      <c r="ICI47" s="886"/>
      <c r="ICJ47" s="886"/>
      <c r="ICK47" s="886"/>
      <c r="ICL47" s="886"/>
      <c r="ICM47" s="886"/>
      <c r="ICN47" s="886"/>
      <c r="ICO47" s="886"/>
      <c r="ICP47" s="886"/>
      <c r="ICQ47" s="886"/>
      <c r="ICR47" s="886"/>
      <c r="ICS47" s="886"/>
      <c r="ICT47" s="886"/>
      <c r="ICU47" s="886"/>
      <c r="ICV47" s="886"/>
      <c r="ICW47" s="886"/>
      <c r="ICX47" s="886"/>
      <c r="ICY47" s="886"/>
      <c r="ICZ47" s="886"/>
      <c r="IDA47" s="886"/>
      <c r="IDB47" s="886"/>
      <c r="IDC47" s="886"/>
      <c r="IDD47" s="886"/>
      <c r="IDE47" s="886"/>
      <c r="IDF47" s="886"/>
      <c r="IDG47" s="886"/>
      <c r="IDH47" s="886"/>
      <c r="IDI47" s="886"/>
      <c r="IDJ47" s="886"/>
      <c r="IDK47" s="886"/>
      <c r="IDL47" s="886"/>
      <c r="IDM47" s="886"/>
      <c r="IDN47" s="886"/>
      <c r="IDO47" s="886"/>
      <c r="IDP47" s="886"/>
      <c r="IDQ47" s="886"/>
      <c r="IDR47" s="886"/>
      <c r="IDS47" s="886"/>
      <c r="IDT47" s="886"/>
      <c r="IDU47" s="886"/>
      <c r="IDV47" s="886"/>
      <c r="IDW47" s="886"/>
      <c r="IDX47" s="886"/>
      <c r="IDY47" s="886"/>
      <c r="IDZ47" s="886"/>
      <c r="IEA47" s="886"/>
      <c r="IEB47" s="886"/>
      <c r="IEC47" s="886"/>
      <c r="IED47" s="886"/>
      <c r="IEE47" s="886"/>
      <c r="IEF47" s="886"/>
      <c r="IEG47" s="886"/>
      <c r="IEH47" s="886"/>
      <c r="IEI47" s="886"/>
      <c r="IEJ47" s="886"/>
      <c r="IEK47" s="886"/>
      <c r="IEL47" s="886"/>
      <c r="IEM47" s="886"/>
      <c r="IEN47" s="886"/>
      <c r="IEO47" s="886"/>
      <c r="IEP47" s="886"/>
      <c r="IEQ47" s="886"/>
      <c r="IER47" s="886"/>
      <c r="IES47" s="886"/>
      <c r="IET47" s="886"/>
      <c r="IEU47" s="886"/>
      <c r="IEV47" s="886"/>
      <c r="IEW47" s="886"/>
      <c r="IEX47" s="886"/>
      <c r="IEY47" s="886"/>
      <c r="IEZ47" s="886"/>
      <c r="IFA47" s="886"/>
      <c r="IFB47" s="886"/>
      <c r="IFC47" s="886"/>
      <c r="IFD47" s="886"/>
      <c r="IFE47" s="886"/>
      <c r="IFF47" s="886"/>
      <c r="IFG47" s="886"/>
      <c r="IFH47" s="886"/>
      <c r="IFI47" s="886"/>
      <c r="IFJ47" s="886"/>
      <c r="IFK47" s="886"/>
      <c r="IFL47" s="886"/>
      <c r="IFM47" s="886"/>
      <c r="IFN47" s="886"/>
      <c r="IFO47" s="886"/>
      <c r="IFP47" s="886"/>
      <c r="IFQ47" s="886"/>
      <c r="IFR47" s="886"/>
      <c r="IFS47" s="886"/>
      <c r="IFT47" s="886"/>
      <c r="IFU47" s="886"/>
      <c r="IFV47" s="886"/>
      <c r="IFW47" s="886"/>
      <c r="IFX47" s="886"/>
      <c r="IFY47" s="886"/>
      <c r="IFZ47" s="886"/>
      <c r="IGA47" s="886"/>
      <c r="IGB47" s="886"/>
      <c r="IGC47" s="886"/>
      <c r="IGD47" s="886"/>
      <c r="IGE47" s="886"/>
      <c r="IGF47" s="886"/>
      <c r="IGG47" s="886"/>
      <c r="IGH47" s="886"/>
      <c r="IGI47" s="886"/>
      <c r="IGJ47" s="886"/>
      <c r="IGK47" s="886"/>
      <c r="IGL47" s="886"/>
      <c r="IGM47" s="886"/>
      <c r="IGN47" s="886"/>
      <c r="IGO47" s="886"/>
      <c r="IGP47" s="886"/>
      <c r="IGQ47" s="886"/>
      <c r="IGR47" s="886"/>
      <c r="IGS47" s="886"/>
      <c r="IGT47" s="886"/>
      <c r="IGU47" s="886"/>
      <c r="IGV47" s="886"/>
      <c r="IGW47" s="886"/>
      <c r="IGX47" s="886"/>
      <c r="IGY47" s="886"/>
      <c r="IGZ47" s="886"/>
      <c r="IHA47" s="886"/>
      <c r="IHB47" s="886"/>
      <c r="IHC47" s="886"/>
      <c r="IHD47" s="886"/>
      <c r="IHE47" s="886"/>
      <c r="IHF47" s="886"/>
      <c r="IHG47" s="886"/>
      <c r="IHH47" s="886"/>
      <c r="IHI47" s="886"/>
      <c r="IHJ47" s="886"/>
      <c r="IHK47" s="886"/>
      <c r="IHL47" s="886"/>
      <c r="IHM47" s="886"/>
      <c r="IHN47" s="886"/>
      <c r="IHO47" s="886"/>
      <c r="IHP47" s="886"/>
      <c r="IHQ47" s="886"/>
      <c r="IHR47" s="886"/>
      <c r="IHS47" s="886"/>
      <c r="IHT47" s="886"/>
      <c r="IHU47" s="886"/>
      <c r="IHV47" s="886"/>
      <c r="IHW47" s="886"/>
      <c r="IHX47" s="886"/>
      <c r="IHY47" s="886"/>
      <c r="IHZ47" s="886"/>
      <c r="IIA47" s="886"/>
      <c r="IIB47" s="886"/>
      <c r="IIC47" s="886"/>
      <c r="IID47" s="886"/>
      <c r="IIE47" s="886"/>
      <c r="IIF47" s="886"/>
      <c r="IIG47" s="886"/>
      <c r="IIH47" s="886"/>
      <c r="III47" s="886"/>
      <c r="IIJ47" s="886"/>
      <c r="IIK47" s="886"/>
      <c r="IIL47" s="886"/>
      <c r="IIM47" s="886"/>
      <c r="IIN47" s="886"/>
      <c r="IIO47" s="886"/>
      <c r="IIP47" s="886"/>
      <c r="IIQ47" s="886"/>
      <c r="IIR47" s="886"/>
      <c r="IIS47" s="886"/>
      <c r="IIT47" s="886"/>
      <c r="IIU47" s="886"/>
      <c r="IIV47" s="886"/>
      <c r="IIW47" s="886"/>
      <c r="IIX47" s="886"/>
      <c r="IIY47" s="886"/>
      <c r="IIZ47" s="886"/>
      <c r="IJA47" s="886"/>
      <c r="IJB47" s="886"/>
      <c r="IJC47" s="886"/>
      <c r="IJD47" s="886"/>
      <c r="IJE47" s="886"/>
      <c r="IJF47" s="886"/>
      <c r="IJG47" s="886"/>
      <c r="IJH47" s="886"/>
      <c r="IJI47" s="886"/>
      <c r="IJJ47" s="886"/>
      <c r="IJK47" s="886"/>
      <c r="IJL47" s="886"/>
      <c r="IJM47" s="886"/>
      <c r="IJN47" s="886"/>
      <c r="IJO47" s="886"/>
      <c r="IJP47" s="886"/>
      <c r="IJQ47" s="886"/>
      <c r="IJR47" s="886"/>
      <c r="IJS47" s="886"/>
      <c r="IJT47" s="886"/>
      <c r="IJU47" s="886"/>
      <c r="IJV47" s="886"/>
      <c r="IJW47" s="886"/>
      <c r="IJX47" s="886"/>
      <c r="IJY47" s="886"/>
      <c r="IJZ47" s="886"/>
      <c r="IKA47" s="886"/>
      <c r="IKB47" s="886"/>
      <c r="IKC47" s="886"/>
      <c r="IKD47" s="886"/>
      <c r="IKE47" s="886"/>
      <c r="IKF47" s="886"/>
      <c r="IKG47" s="886"/>
      <c r="IKH47" s="886"/>
      <c r="IKI47" s="886"/>
      <c r="IKJ47" s="886"/>
      <c r="IKK47" s="886"/>
      <c r="IKL47" s="886"/>
      <c r="IKM47" s="886"/>
      <c r="IKN47" s="886"/>
      <c r="IKO47" s="886"/>
      <c r="IKP47" s="886"/>
      <c r="IKQ47" s="886"/>
      <c r="IKR47" s="886"/>
      <c r="IKS47" s="886"/>
      <c r="IKT47" s="886"/>
      <c r="IKU47" s="886"/>
      <c r="IKV47" s="886"/>
      <c r="IKW47" s="886"/>
      <c r="IKX47" s="886"/>
      <c r="IKY47" s="886"/>
      <c r="IKZ47" s="886"/>
      <c r="ILA47" s="886"/>
      <c r="ILB47" s="886"/>
      <c r="ILC47" s="886"/>
      <c r="ILD47" s="886"/>
      <c r="ILE47" s="886"/>
      <c r="ILF47" s="886"/>
      <c r="ILG47" s="886"/>
      <c r="ILH47" s="886"/>
      <c r="ILI47" s="886"/>
      <c r="ILJ47" s="886"/>
      <c r="ILK47" s="886"/>
      <c r="ILL47" s="886"/>
      <c r="ILM47" s="886"/>
      <c r="ILN47" s="886"/>
      <c r="ILO47" s="886"/>
      <c r="ILP47" s="886"/>
      <c r="ILQ47" s="886"/>
      <c r="ILR47" s="886"/>
      <c r="ILS47" s="886"/>
      <c r="ILT47" s="886"/>
      <c r="ILU47" s="886"/>
      <c r="ILV47" s="886"/>
      <c r="ILW47" s="886"/>
      <c r="ILX47" s="886"/>
      <c r="ILY47" s="886"/>
      <c r="ILZ47" s="886"/>
      <c r="IMA47" s="886"/>
      <c r="IMB47" s="886"/>
      <c r="IMC47" s="886"/>
      <c r="IMD47" s="886"/>
      <c r="IME47" s="886"/>
      <c r="IMF47" s="886"/>
      <c r="IMG47" s="886"/>
      <c r="IMH47" s="886"/>
      <c r="IMI47" s="886"/>
      <c r="IMJ47" s="886"/>
      <c r="IMK47" s="886"/>
      <c r="IML47" s="886"/>
      <c r="IMM47" s="886"/>
      <c r="IMN47" s="886"/>
      <c r="IMO47" s="886"/>
      <c r="IMP47" s="886"/>
      <c r="IMQ47" s="886"/>
      <c r="IMR47" s="886"/>
      <c r="IMS47" s="886"/>
      <c r="IMT47" s="886"/>
      <c r="IMU47" s="886"/>
      <c r="IMV47" s="886"/>
      <c r="IMW47" s="886"/>
      <c r="IMX47" s="886"/>
      <c r="IMY47" s="886"/>
      <c r="IMZ47" s="886"/>
      <c r="INA47" s="886"/>
      <c r="INB47" s="886"/>
      <c r="INC47" s="886"/>
      <c r="IND47" s="886"/>
      <c r="INE47" s="886"/>
      <c r="INF47" s="886"/>
      <c r="ING47" s="886"/>
      <c r="INH47" s="886"/>
      <c r="INI47" s="886"/>
      <c r="INJ47" s="886"/>
      <c r="INK47" s="886"/>
      <c r="INL47" s="886"/>
      <c r="INM47" s="886"/>
      <c r="INN47" s="886"/>
      <c r="INO47" s="886"/>
      <c r="INP47" s="886"/>
      <c r="INQ47" s="886"/>
      <c r="INR47" s="886"/>
      <c r="INS47" s="886"/>
      <c r="INT47" s="886"/>
      <c r="INU47" s="886"/>
      <c r="INV47" s="886"/>
      <c r="INW47" s="886"/>
      <c r="INX47" s="886"/>
      <c r="INY47" s="886"/>
      <c r="INZ47" s="886"/>
      <c r="IOA47" s="886"/>
      <c r="IOB47" s="886"/>
      <c r="IOC47" s="886"/>
      <c r="IOD47" s="886"/>
      <c r="IOE47" s="886"/>
      <c r="IOF47" s="886"/>
      <c r="IOG47" s="886"/>
      <c r="IOH47" s="886"/>
      <c r="IOI47" s="886"/>
      <c r="IOJ47" s="886"/>
      <c r="IOK47" s="886"/>
      <c r="IOL47" s="886"/>
      <c r="IOM47" s="886"/>
      <c r="ION47" s="886"/>
      <c r="IOO47" s="886"/>
      <c r="IOP47" s="886"/>
      <c r="IOQ47" s="886"/>
      <c r="IOR47" s="886"/>
      <c r="IOS47" s="886"/>
      <c r="IOT47" s="886"/>
      <c r="IOU47" s="886"/>
      <c r="IOV47" s="886"/>
      <c r="IOW47" s="886"/>
      <c r="IOX47" s="886"/>
      <c r="IOY47" s="886"/>
      <c r="IOZ47" s="886"/>
      <c r="IPA47" s="886"/>
      <c r="IPB47" s="886"/>
      <c r="IPC47" s="886"/>
      <c r="IPD47" s="886"/>
      <c r="IPE47" s="886"/>
      <c r="IPF47" s="886"/>
      <c r="IPG47" s="886"/>
      <c r="IPH47" s="886"/>
      <c r="IPI47" s="886"/>
      <c r="IPJ47" s="886"/>
      <c r="IPK47" s="886"/>
      <c r="IPL47" s="886"/>
      <c r="IPM47" s="886"/>
      <c r="IPN47" s="886"/>
      <c r="IPO47" s="886"/>
      <c r="IPP47" s="886"/>
      <c r="IPQ47" s="886"/>
      <c r="IPR47" s="886"/>
      <c r="IPS47" s="886"/>
      <c r="IPT47" s="886"/>
      <c r="IPU47" s="886"/>
      <c r="IPV47" s="886"/>
      <c r="IPW47" s="886"/>
      <c r="IPX47" s="886"/>
      <c r="IPY47" s="886"/>
      <c r="IPZ47" s="886"/>
      <c r="IQA47" s="886"/>
      <c r="IQB47" s="886"/>
      <c r="IQC47" s="886"/>
      <c r="IQD47" s="886"/>
      <c r="IQE47" s="886"/>
      <c r="IQF47" s="886"/>
      <c r="IQG47" s="886"/>
      <c r="IQH47" s="886"/>
      <c r="IQI47" s="886"/>
      <c r="IQJ47" s="886"/>
      <c r="IQK47" s="886"/>
      <c r="IQL47" s="886"/>
      <c r="IQM47" s="886"/>
      <c r="IQN47" s="886"/>
      <c r="IQO47" s="886"/>
      <c r="IQP47" s="886"/>
      <c r="IQQ47" s="886"/>
      <c r="IQR47" s="886"/>
      <c r="IQS47" s="886"/>
      <c r="IQT47" s="886"/>
      <c r="IQU47" s="886"/>
      <c r="IQV47" s="886"/>
      <c r="IQW47" s="886"/>
      <c r="IQX47" s="886"/>
      <c r="IQY47" s="886"/>
      <c r="IQZ47" s="886"/>
      <c r="IRA47" s="886"/>
      <c r="IRB47" s="886"/>
      <c r="IRC47" s="886"/>
      <c r="IRD47" s="886"/>
      <c r="IRE47" s="886"/>
      <c r="IRF47" s="886"/>
      <c r="IRG47" s="886"/>
      <c r="IRH47" s="886"/>
      <c r="IRI47" s="886"/>
      <c r="IRJ47" s="886"/>
      <c r="IRK47" s="886"/>
      <c r="IRL47" s="886"/>
      <c r="IRM47" s="886"/>
      <c r="IRN47" s="886"/>
      <c r="IRO47" s="886"/>
      <c r="IRP47" s="886"/>
      <c r="IRQ47" s="886"/>
      <c r="IRR47" s="886"/>
      <c r="IRS47" s="886"/>
      <c r="IRT47" s="886"/>
      <c r="IRU47" s="886"/>
      <c r="IRV47" s="886"/>
      <c r="IRW47" s="886"/>
      <c r="IRX47" s="886"/>
      <c r="IRY47" s="886"/>
      <c r="IRZ47" s="886"/>
      <c r="ISA47" s="886"/>
      <c r="ISB47" s="886"/>
      <c r="ISC47" s="886"/>
      <c r="ISD47" s="886"/>
      <c r="ISE47" s="886"/>
      <c r="ISF47" s="886"/>
      <c r="ISG47" s="886"/>
      <c r="ISH47" s="886"/>
      <c r="ISI47" s="886"/>
      <c r="ISJ47" s="886"/>
      <c r="ISK47" s="886"/>
      <c r="ISL47" s="886"/>
      <c r="ISM47" s="886"/>
      <c r="ISN47" s="886"/>
      <c r="ISO47" s="886"/>
      <c r="ISP47" s="886"/>
      <c r="ISQ47" s="886"/>
      <c r="ISR47" s="886"/>
      <c r="ISS47" s="886"/>
      <c r="IST47" s="886"/>
      <c r="ISU47" s="886"/>
      <c r="ISV47" s="886"/>
      <c r="ISW47" s="886"/>
      <c r="ISX47" s="886"/>
      <c r="ISY47" s="886"/>
      <c r="ISZ47" s="886"/>
      <c r="ITA47" s="886"/>
      <c r="ITB47" s="886"/>
      <c r="ITC47" s="886"/>
      <c r="ITD47" s="886"/>
      <c r="ITE47" s="886"/>
      <c r="ITF47" s="886"/>
      <c r="ITG47" s="886"/>
      <c r="ITH47" s="886"/>
      <c r="ITI47" s="886"/>
      <c r="ITJ47" s="886"/>
      <c r="ITK47" s="886"/>
      <c r="ITL47" s="886"/>
      <c r="ITM47" s="886"/>
      <c r="ITN47" s="886"/>
      <c r="ITO47" s="886"/>
      <c r="ITP47" s="886"/>
      <c r="ITQ47" s="886"/>
      <c r="ITR47" s="886"/>
      <c r="ITS47" s="886"/>
      <c r="ITT47" s="886"/>
      <c r="ITU47" s="886"/>
      <c r="ITV47" s="886"/>
      <c r="ITW47" s="886"/>
      <c r="ITX47" s="886"/>
      <c r="ITY47" s="886"/>
      <c r="ITZ47" s="886"/>
      <c r="IUA47" s="886"/>
      <c r="IUB47" s="886"/>
      <c r="IUC47" s="886"/>
      <c r="IUD47" s="886"/>
      <c r="IUE47" s="886"/>
      <c r="IUF47" s="886"/>
      <c r="IUG47" s="886"/>
      <c r="IUH47" s="886"/>
      <c r="IUI47" s="886"/>
      <c r="IUJ47" s="886"/>
      <c r="IUK47" s="886"/>
      <c r="IUL47" s="886"/>
      <c r="IUM47" s="886"/>
      <c r="IUN47" s="886"/>
      <c r="IUO47" s="886"/>
      <c r="IUP47" s="886"/>
      <c r="IUQ47" s="886"/>
      <c r="IUR47" s="886"/>
      <c r="IUS47" s="886"/>
      <c r="IUT47" s="886"/>
      <c r="IUU47" s="886"/>
      <c r="IUV47" s="886"/>
      <c r="IUW47" s="886"/>
      <c r="IUX47" s="886"/>
      <c r="IUY47" s="886"/>
      <c r="IUZ47" s="886"/>
      <c r="IVA47" s="886"/>
      <c r="IVB47" s="886"/>
      <c r="IVC47" s="886"/>
      <c r="IVD47" s="886"/>
      <c r="IVE47" s="886"/>
      <c r="IVF47" s="886"/>
      <c r="IVG47" s="886"/>
      <c r="IVH47" s="886"/>
      <c r="IVI47" s="886"/>
      <c r="IVJ47" s="886"/>
      <c r="IVK47" s="886"/>
      <c r="IVL47" s="886"/>
      <c r="IVM47" s="886"/>
      <c r="IVN47" s="886"/>
      <c r="IVO47" s="886"/>
      <c r="IVP47" s="886"/>
      <c r="IVQ47" s="886"/>
      <c r="IVR47" s="886"/>
      <c r="IVS47" s="886"/>
      <c r="IVT47" s="886"/>
      <c r="IVU47" s="886"/>
      <c r="IVV47" s="886"/>
      <c r="IVW47" s="886"/>
      <c r="IVX47" s="886"/>
      <c r="IVY47" s="886"/>
      <c r="IVZ47" s="886"/>
      <c r="IWA47" s="886"/>
      <c r="IWB47" s="886"/>
      <c r="IWC47" s="886"/>
      <c r="IWD47" s="886"/>
      <c r="IWE47" s="886"/>
      <c r="IWF47" s="886"/>
      <c r="IWG47" s="886"/>
      <c r="IWH47" s="886"/>
      <c r="IWI47" s="886"/>
      <c r="IWJ47" s="886"/>
      <c r="IWK47" s="886"/>
      <c r="IWL47" s="886"/>
      <c r="IWM47" s="886"/>
      <c r="IWN47" s="886"/>
      <c r="IWO47" s="886"/>
      <c r="IWP47" s="886"/>
      <c r="IWQ47" s="886"/>
      <c r="IWR47" s="886"/>
      <c r="IWS47" s="886"/>
      <c r="IWT47" s="886"/>
      <c r="IWU47" s="886"/>
      <c r="IWV47" s="886"/>
      <c r="IWW47" s="886"/>
      <c r="IWX47" s="886"/>
      <c r="IWY47" s="886"/>
      <c r="IWZ47" s="886"/>
      <c r="IXA47" s="886"/>
      <c r="IXB47" s="886"/>
      <c r="IXC47" s="886"/>
      <c r="IXD47" s="886"/>
      <c r="IXE47" s="886"/>
      <c r="IXF47" s="886"/>
      <c r="IXG47" s="886"/>
      <c r="IXH47" s="886"/>
      <c r="IXI47" s="886"/>
      <c r="IXJ47" s="886"/>
      <c r="IXK47" s="886"/>
      <c r="IXL47" s="886"/>
      <c r="IXM47" s="886"/>
      <c r="IXN47" s="886"/>
      <c r="IXO47" s="886"/>
      <c r="IXP47" s="886"/>
      <c r="IXQ47" s="886"/>
      <c r="IXR47" s="886"/>
      <c r="IXS47" s="886"/>
      <c r="IXT47" s="886"/>
      <c r="IXU47" s="886"/>
      <c r="IXV47" s="886"/>
      <c r="IXW47" s="886"/>
      <c r="IXX47" s="886"/>
      <c r="IXY47" s="886"/>
      <c r="IXZ47" s="886"/>
      <c r="IYA47" s="886"/>
      <c r="IYB47" s="886"/>
      <c r="IYC47" s="886"/>
      <c r="IYD47" s="886"/>
      <c r="IYE47" s="886"/>
      <c r="IYF47" s="886"/>
      <c r="IYG47" s="886"/>
      <c r="IYH47" s="886"/>
      <c r="IYI47" s="886"/>
      <c r="IYJ47" s="886"/>
      <c r="IYK47" s="886"/>
      <c r="IYL47" s="886"/>
      <c r="IYM47" s="886"/>
      <c r="IYN47" s="886"/>
      <c r="IYO47" s="886"/>
      <c r="IYP47" s="886"/>
      <c r="IYQ47" s="886"/>
      <c r="IYR47" s="886"/>
      <c r="IYS47" s="886"/>
      <c r="IYT47" s="886"/>
      <c r="IYU47" s="886"/>
      <c r="IYV47" s="886"/>
      <c r="IYW47" s="886"/>
      <c r="IYX47" s="886"/>
      <c r="IYY47" s="886"/>
      <c r="IYZ47" s="886"/>
      <c r="IZA47" s="886"/>
      <c r="IZB47" s="886"/>
      <c r="IZC47" s="886"/>
      <c r="IZD47" s="886"/>
      <c r="IZE47" s="886"/>
      <c r="IZF47" s="886"/>
      <c r="IZG47" s="886"/>
      <c r="IZH47" s="886"/>
      <c r="IZI47" s="886"/>
      <c r="IZJ47" s="886"/>
      <c r="IZK47" s="886"/>
      <c r="IZL47" s="886"/>
      <c r="IZM47" s="886"/>
      <c r="IZN47" s="886"/>
      <c r="IZO47" s="886"/>
      <c r="IZP47" s="886"/>
      <c r="IZQ47" s="886"/>
      <c r="IZR47" s="886"/>
      <c r="IZS47" s="886"/>
      <c r="IZT47" s="886"/>
      <c r="IZU47" s="886"/>
      <c r="IZV47" s="886"/>
      <c r="IZW47" s="886"/>
      <c r="IZX47" s="886"/>
      <c r="IZY47" s="886"/>
      <c r="IZZ47" s="886"/>
      <c r="JAA47" s="886"/>
      <c r="JAB47" s="886"/>
      <c r="JAC47" s="886"/>
      <c r="JAD47" s="886"/>
      <c r="JAE47" s="886"/>
      <c r="JAF47" s="886"/>
      <c r="JAG47" s="886"/>
      <c r="JAH47" s="886"/>
      <c r="JAI47" s="886"/>
      <c r="JAJ47" s="886"/>
      <c r="JAK47" s="886"/>
      <c r="JAL47" s="886"/>
      <c r="JAM47" s="886"/>
      <c r="JAN47" s="886"/>
      <c r="JAO47" s="886"/>
      <c r="JAP47" s="886"/>
      <c r="JAQ47" s="886"/>
      <c r="JAR47" s="886"/>
      <c r="JAS47" s="886"/>
      <c r="JAT47" s="886"/>
      <c r="JAU47" s="886"/>
      <c r="JAV47" s="886"/>
      <c r="JAW47" s="886"/>
      <c r="JAX47" s="886"/>
      <c r="JAY47" s="886"/>
      <c r="JAZ47" s="886"/>
      <c r="JBA47" s="886"/>
      <c r="JBB47" s="886"/>
      <c r="JBC47" s="886"/>
      <c r="JBD47" s="886"/>
      <c r="JBE47" s="886"/>
      <c r="JBF47" s="886"/>
      <c r="JBG47" s="886"/>
      <c r="JBH47" s="886"/>
      <c r="JBI47" s="886"/>
      <c r="JBJ47" s="886"/>
      <c r="JBK47" s="886"/>
      <c r="JBL47" s="886"/>
      <c r="JBM47" s="886"/>
      <c r="JBN47" s="886"/>
      <c r="JBO47" s="886"/>
      <c r="JBP47" s="886"/>
      <c r="JBQ47" s="886"/>
      <c r="JBR47" s="886"/>
      <c r="JBS47" s="886"/>
      <c r="JBT47" s="886"/>
      <c r="JBU47" s="886"/>
      <c r="JBV47" s="886"/>
      <c r="JBW47" s="886"/>
      <c r="JBX47" s="886"/>
      <c r="JBY47" s="886"/>
      <c r="JBZ47" s="886"/>
      <c r="JCA47" s="886"/>
      <c r="JCB47" s="886"/>
      <c r="JCC47" s="886"/>
      <c r="JCD47" s="886"/>
      <c r="JCE47" s="886"/>
      <c r="JCF47" s="886"/>
      <c r="JCG47" s="886"/>
      <c r="JCH47" s="886"/>
      <c r="JCI47" s="886"/>
      <c r="JCJ47" s="886"/>
      <c r="JCK47" s="886"/>
      <c r="JCL47" s="886"/>
      <c r="JCM47" s="886"/>
      <c r="JCN47" s="886"/>
      <c r="JCO47" s="886"/>
      <c r="JCP47" s="886"/>
      <c r="JCQ47" s="886"/>
      <c r="JCR47" s="886"/>
      <c r="JCS47" s="886"/>
      <c r="JCT47" s="886"/>
      <c r="JCU47" s="886"/>
      <c r="JCV47" s="886"/>
      <c r="JCW47" s="886"/>
      <c r="JCX47" s="886"/>
      <c r="JCY47" s="886"/>
      <c r="JCZ47" s="886"/>
      <c r="JDA47" s="886"/>
      <c r="JDB47" s="886"/>
      <c r="JDC47" s="886"/>
      <c r="JDD47" s="886"/>
      <c r="JDE47" s="886"/>
      <c r="JDF47" s="886"/>
      <c r="JDG47" s="886"/>
      <c r="JDH47" s="886"/>
      <c r="JDI47" s="886"/>
      <c r="JDJ47" s="886"/>
      <c r="JDK47" s="886"/>
      <c r="JDL47" s="886"/>
      <c r="JDM47" s="886"/>
      <c r="JDN47" s="886"/>
      <c r="JDO47" s="886"/>
      <c r="JDP47" s="886"/>
      <c r="JDQ47" s="886"/>
      <c r="JDR47" s="886"/>
      <c r="JDS47" s="886"/>
      <c r="JDT47" s="886"/>
      <c r="JDU47" s="886"/>
      <c r="JDV47" s="886"/>
      <c r="JDW47" s="886"/>
      <c r="JDX47" s="886"/>
      <c r="JDY47" s="886"/>
      <c r="JDZ47" s="886"/>
      <c r="JEA47" s="886"/>
      <c r="JEB47" s="886"/>
      <c r="JEC47" s="886"/>
      <c r="JED47" s="886"/>
      <c r="JEE47" s="886"/>
      <c r="JEF47" s="886"/>
      <c r="JEG47" s="886"/>
      <c r="JEH47" s="886"/>
      <c r="JEI47" s="886"/>
      <c r="JEJ47" s="886"/>
      <c r="JEK47" s="886"/>
      <c r="JEL47" s="886"/>
      <c r="JEM47" s="886"/>
      <c r="JEN47" s="886"/>
      <c r="JEO47" s="886"/>
      <c r="JEP47" s="886"/>
      <c r="JEQ47" s="886"/>
      <c r="JER47" s="886"/>
      <c r="JES47" s="886"/>
      <c r="JET47" s="886"/>
      <c r="JEU47" s="886"/>
      <c r="JEV47" s="886"/>
      <c r="JEW47" s="886"/>
      <c r="JEX47" s="886"/>
      <c r="JEY47" s="886"/>
      <c r="JEZ47" s="886"/>
      <c r="JFA47" s="886"/>
      <c r="JFB47" s="886"/>
      <c r="JFC47" s="886"/>
      <c r="JFD47" s="886"/>
      <c r="JFE47" s="886"/>
      <c r="JFF47" s="886"/>
      <c r="JFG47" s="886"/>
      <c r="JFH47" s="886"/>
      <c r="JFI47" s="886"/>
      <c r="JFJ47" s="886"/>
      <c r="JFK47" s="886"/>
      <c r="JFL47" s="886"/>
      <c r="JFM47" s="886"/>
      <c r="JFN47" s="886"/>
      <c r="JFO47" s="886"/>
      <c r="JFP47" s="886"/>
      <c r="JFQ47" s="886"/>
      <c r="JFR47" s="886"/>
      <c r="JFS47" s="886"/>
      <c r="JFT47" s="886"/>
      <c r="JFU47" s="886"/>
      <c r="JFV47" s="886"/>
      <c r="JFW47" s="886"/>
      <c r="JFX47" s="886"/>
      <c r="JFY47" s="886"/>
      <c r="JFZ47" s="886"/>
      <c r="JGA47" s="886"/>
      <c r="JGB47" s="886"/>
      <c r="JGC47" s="886"/>
      <c r="JGD47" s="886"/>
      <c r="JGE47" s="886"/>
      <c r="JGF47" s="886"/>
      <c r="JGG47" s="886"/>
      <c r="JGH47" s="886"/>
      <c r="JGI47" s="886"/>
      <c r="JGJ47" s="886"/>
      <c r="JGK47" s="886"/>
      <c r="JGL47" s="886"/>
      <c r="JGM47" s="886"/>
      <c r="JGN47" s="886"/>
      <c r="JGO47" s="886"/>
      <c r="JGP47" s="886"/>
      <c r="JGQ47" s="886"/>
      <c r="JGR47" s="886"/>
      <c r="JGS47" s="886"/>
      <c r="JGT47" s="886"/>
      <c r="JGU47" s="886"/>
      <c r="JGV47" s="886"/>
      <c r="JGW47" s="886"/>
      <c r="JGX47" s="886"/>
      <c r="JGY47" s="886"/>
      <c r="JGZ47" s="886"/>
      <c r="JHA47" s="886"/>
      <c r="JHB47" s="886"/>
      <c r="JHC47" s="886"/>
      <c r="JHD47" s="886"/>
      <c r="JHE47" s="886"/>
      <c r="JHF47" s="886"/>
      <c r="JHG47" s="886"/>
      <c r="JHH47" s="886"/>
      <c r="JHI47" s="886"/>
      <c r="JHJ47" s="886"/>
      <c r="JHK47" s="886"/>
      <c r="JHL47" s="886"/>
      <c r="JHM47" s="886"/>
      <c r="JHN47" s="886"/>
      <c r="JHO47" s="886"/>
      <c r="JHP47" s="886"/>
      <c r="JHQ47" s="886"/>
      <c r="JHR47" s="886"/>
      <c r="JHS47" s="886"/>
      <c r="JHT47" s="886"/>
      <c r="JHU47" s="886"/>
      <c r="JHV47" s="886"/>
      <c r="JHW47" s="886"/>
      <c r="JHX47" s="886"/>
      <c r="JHY47" s="886"/>
      <c r="JHZ47" s="886"/>
      <c r="JIA47" s="886"/>
      <c r="JIB47" s="886"/>
      <c r="JIC47" s="886"/>
      <c r="JID47" s="886"/>
      <c r="JIE47" s="886"/>
      <c r="JIF47" s="886"/>
      <c r="JIG47" s="886"/>
      <c r="JIH47" s="886"/>
      <c r="JII47" s="886"/>
      <c r="JIJ47" s="886"/>
      <c r="JIK47" s="886"/>
      <c r="JIL47" s="886"/>
      <c r="JIM47" s="886"/>
      <c r="JIN47" s="886"/>
      <c r="JIO47" s="886"/>
      <c r="JIP47" s="886"/>
      <c r="JIQ47" s="886"/>
      <c r="JIR47" s="886"/>
      <c r="JIS47" s="886"/>
      <c r="JIT47" s="886"/>
      <c r="JIU47" s="886"/>
      <c r="JIV47" s="886"/>
      <c r="JIW47" s="886"/>
      <c r="JIX47" s="886"/>
      <c r="JIY47" s="886"/>
      <c r="JIZ47" s="886"/>
      <c r="JJA47" s="886"/>
      <c r="JJB47" s="886"/>
      <c r="JJC47" s="886"/>
      <c r="JJD47" s="886"/>
      <c r="JJE47" s="886"/>
      <c r="JJF47" s="886"/>
      <c r="JJG47" s="886"/>
      <c r="JJH47" s="886"/>
      <c r="JJI47" s="886"/>
      <c r="JJJ47" s="886"/>
      <c r="JJK47" s="886"/>
      <c r="JJL47" s="886"/>
      <c r="JJM47" s="886"/>
      <c r="JJN47" s="886"/>
      <c r="JJO47" s="886"/>
      <c r="JJP47" s="886"/>
      <c r="JJQ47" s="886"/>
      <c r="JJR47" s="886"/>
      <c r="JJS47" s="886"/>
      <c r="JJT47" s="886"/>
      <c r="JJU47" s="886"/>
      <c r="JJV47" s="886"/>
      <c r="JJW47" s="886"/>
      <c r="JJX47" s="886"/>
      <c r="JJY47" s="886"/>
      <c r="JJZ47" s="886"/>
      <c r="JKA47" s="886"/>
      <c r="JKB47" s="886"/>
      <c r="JKC47" s="886"/>
      <c r="JKD47" s="886"/>
      <c r="JKE47" s="886"/>
      <c r="JKF47" s="886"/>
      <c r="JKG47" s="886"/>
      <c r="JKH47" s="886"/>
      <c r="JKI47" s="886"/>
      <c r="JKJ47" s="886"/>
      <c r="JKK47" s="886"/>
      <c r="JKL47" s="886"/>
      <c r="JKM47" s="886"/>
      <c r="JKN47" s="886"/>
      <c r="JKO47" s="886"/>
      <c r="JKP47" s="886"/>
      <c r="JKQ47" s="886"/>
      <c r="JKR47" s="886"/>
      <c r="JKS47" s="886"/>
      <c r="JKT47" s="886"/>
      <c r="JKU47" s="886"/>
      <c r="JKV47" s="886"/>
      <c r="JKW47" s="886"/>
      <c r="JKX47" s="886"/>
      <c r="JKY47" s="886"/>
      <c r="JKZ47" s="886"/>
      <c r="JLA47" s="886"/>
      <c r="JLB47" s="886"/>
      <c r="JLC47" s="886"/>
      <c r="JLD47" s="886"/>
      <c r="JLE47" s="886"/>
      <c r="JLF47" s="886"/>
      <c r="JLG47" s="886"/>
      <c r="JLH47" s="886"/>
      <c r="JLI47" s="886"/>
      <c r="JLJ47" s="886"/>
      <c r="JLK47" s="886"/>
      <c r="JLL47" s="886"/>
      <c r="JLM47" s="886"/>
      <c r="JLN47" s="886"/>
      <c r="JLO47" s="886"/>
      <c r="JLP47" s="886"/>
      <c r="JLQ47" s="886"/>
      <c r="JLR47" s="886"/>
      <c r="JLS47" s="886"/>
      <c r="JLT47" s="886"/>
      <c r="JLU47" s="886"/>
      <c r="JLV47" s="886"/>
      <c r="JLW47" s="886"/>
      <c r="JLX47" s="886"/>
      <c r="JLY47" s="886"/>
      <c r="JLZ47" s="886"/>
      <c r="JMA47" s="886"/>
      <c r="JMB47" s="886"/>
      <c r="JMC47" s="886"/>
      <c r="JMD47" s="886"/>
      <c r="JME47" s="886"/>
      <c r="JMF47" s="886"/>
      <c r="JMG47" s="886"/>
      <c r="JMH47" s="886"/>
      <c r="JMI47" s="886"/>
      <c r="JMJ47" s="886"/>
      <c r="JMK47" s="886"/>
      <c r="JML47" s="886"/>
      <c r="JMM47" s="886"/>
      <c r="JMN47" s="886"/>
      <c r="JMO47" s="886"/>
      <c r="JMP47" s="886"/>
      <c r="JMQ47" s="886"/>
      <c r="JMR47" s="886"/>
      <c r="JMS47" s="886"/>
      <c r="JMT47" s="886"/>
      <c r="JMU47" s="886"/>
      <c r="JMV47" s="886"/>
      <c r="JMW47" s="886"/>
      <c r="JMX47" s="886"/>
      <c r="JMY47" s="886"/>
      <c r="JMZ47" s="886"/>
      <c r="JNA47" s="886"/>
      <c r="JNB47" s="886"/>
      <c r="JNC47" s="886"/>
      <c r="JND47" s="886"/>
      <c r="JNE47" s="886"/>
      <c r="JNF47" s="886"/>
      <c r="JNG47" s="886"/>
      <c r="JNH47" s="886"/>
      <c r="JNI47" s="886"/>
      <c r="JNJ47" s="886"/>
      <c r="JNK47" s="886"/>
      <c r="JNL47" s="886"/>
      <c r="JNM47" s="886"/>
      <c r="JNN47" s="886"/>
      <c r="JNO47" s="886"/>
      <c r="JNP47" s="886"/>
      <c r="JNQ47" s="886"/>
      <c r="JNR47" s="886"/>
      <c r="JNS47" s="886"/>
      <c r="JNT47" s="886"/>
      <c r="JNU47" s="886"/>
      <c r="JNV47" s="886"/>
      <c r="JNW47" s="886"/>
      <c r="JNX47" s="886"/>
      <c r="JNY47" s="886"/>
      <c r="JNZ47" s="886"/>
      <c r="JOA47" s="886"/>
      <c r="JOB47" s="886"/>
      <c r="JOC47" s="886"/>
      <c r="JOD47" s="886"/>
      <c r="JOE47" s="886"/>
      <c r="JOF47" s="886"/>
      <c r="JOG47" s="886"/>
      <c r="JOH47" s="886"/>
      <c r="JOI47" s="886"/>
      <c r="JOJ47" s="886"/>
      <c r="JOK47" s="886"/>
      <c r="JOL47" s="886"/>
      <c r="JOM47" s="886"/>
      <c r="JON47" s="886"/>
      <c r="JOO47" s="886"/>
      <c r="JOP47" s="886"/>
      <c r="JOQ47" s="886"/>
      <c r="JOR47" s="886"/>
      <c r="JOS47" s="886"/>
      <c r="JOT47" s="886"/>
      <c r="JOU47" s="886"/>
      <c r="JOV47" s="886"/>
      <c r="JOW47" s="886"/>
      <c r="JOX47" s="886"/>
      <c r="JOY47" s="886"/>
      <c r="JOZ47" s="886"/>
      <c r="JPA47" s="886"/>
      <c r="JPB47" s="886"/>
      <c r="JPC47" s="886"/>
      <c r="JPD47" s="886"/>
      <c r="JPE47" s="886"/>
      <c r="JPF47" s="886"/>
      <c r="JPG47" s="886"/>
      <c r="JPH47" s="886"/>
      <c r="JPI47" s="886"/>
      <c r="JPJ47" s="886"/>
      <c r="JPK47" s="886"/>
      <c r="JPL47" s="886"/>
      <c r="JPM47" s="886"/>
      <c r="JPN47" s="886"/>
      <c r="JPO47" s="886"/>
      <c r="JPP47" s="886"/>
      <c r="JPQ47" s="886"/>
      <c r="JPR47" s="886"/>
      <c r="JPS47" s="886"/>
      <c r="JPT47" s="886"/>
      <c r="JPU47" s="886"/>
      <c r="JPV47" s="886"/>
      <c r="JPW47" s="886"/>
      <c r="JPX47" s="886"/>
      <c r="JPY47" s="886"/>
      <c r="JPZ47" s="886"/>
      <c r="JQA47" s="886"/>
      <c r="JQB47" s="886"/>
      <c r="JQC47" s="886"/>
      <c r="JQD47" s="886"/>
      <c r="JQE47" s="886"/>
      <c r="JQF47" s="886"/>
      <c r="JQG47" s="886"/>
      <c r="JQH47" s="886"/>
      <c r="JQI47" s="886"/>
      <c r="JQJ47" s="886"/>
      <c r="JQK47" s="886"/>
      <c r="JQL47" s="886"/>
      <c r="JQM47" s="886"/>
      <c r="JQN47" s="886"/>
      <c r="JQO47" s="886"/>
      <c r="JQP47" s="886"/>
      <c r="JQQ47" s="886"/>
      <c r="JQR47" s="886"/>
      <c r="JQS47" s="886"/>
      <c r="JQT47" s="886"/>
      <c r="JQU47" s="886"/>
      <c r="JQV47" s="886"/>
      <c r="JQW47" s="886"/>
      <c r="JQX47" s="886"/>
      <c r="JQY47" s="886"/>
      <c r="JQZ47" s="886"/>
      <c r="JRA47" s="886"/>
      <c r="JRB47" s="886"/>
      <c r="JRC47" s="886"/>
      <c r="JRD47" s="886"/>
      <c r="JRE47" s="886"/>
      <c r="JRF47" s="886"/>
      <c r="JRG47" s="886"/>
      <c r="JRH47" s="886"/>
      <c r="JRI47" s="886"/>
      <c r="JRJ47" s="886"/>
      <c r="JRK47" s="886"/>
      <c r="JRL47" s="886"/>
      <c r="JRM47" s="886"/>
      <c r="JRN47" s="886"/>
      <c r="JRO47" s="886"/>
      <c r="JRP47" s="886"/>
      <c r="JRQ47" s="886"/>
      <c r="JRR47" s="886"/>
      <c r="JRS47" s="886"/>
      <c r="JRT47" s="886"/>
      <c r="JRU47" s="886"/>
      <c r="JRV47" s="886"/>
      <c r="JRW47" s="886"/>
      <c r="JRX47" s="886"/>
      <c r="JRY47" s="886"/>
      <c r="JRZ47" s="886"/>
      <c r="JSA47" s="886"/>
      <c r="JSB47" s="886"/>
      <c r="JSC47" s="886"/>
      <c r="JSD47" s="886"/>
      <c r="JSE47" s="886"/>
      <c r="JSF47" s="886"/>
      <c r="JSG47" s="886"/>
      <c r="JSH47" s="886"/>
      <c r="JSI47" s="886"/>
      <c r="JSJ47" s="886"/>
      <c r="JSK47" s="886"/>
      <c r="JSL47" s="886"/>
      <c r="JSM47" s="886"/>
      <c r="JSN47" s="886"/>
      <c r="JSO47" s="886"/>
      <c r="JSP47" s="886"/>
      <c r="JSQ47" s="886"/>
      <c r="JSR47" s="886"/>
      <c r="JSS47" s="886"/>
      <c r="JST47" s="886"/>
      <c r="JSU47" s="886"/>
      <c r="JSV47" s="886"/>
      <c r="JSW47" s="886"/>
      <c r="JSX47" s="886"/>
      <c r="JSY47" s="886"/>
      <c r="JSZ47" s="886"/>
      <c r="JTA47" s="886"/>
      <c r="JTB47" s="886"/>
      <c r="JTC47" s="886"/>
      <c r="JTD47" s="886"/>
      <c r="JTE47" s="886"/>
      <c r="JTF47" s="886"/>
      <c r="JTG47" s="886"/>
      <c r="JTH47" s="886"/>
      <c r="JTI47" s="886"/>
      <c r="JTJ47" s="886"/>
      <c r="JTK47" s="886"/>
      <c r="JTL47" s="886"/>
      <c r="JTM47" s="886"/>
      <c r="JTN47" s="886"/>
      <c r="JTO47" s="886"/>
      <c r="JTP47" s="886"/>
      <c r="JTQ47" s="886"/>
      <c r="JTR47" s="886"/>
      <c r="JTS47" s="886"/>
      <c r="JTT47" s="886"/>
      <c r="JTU47" s="886"/>
      <c r="JTV47" s="886"/>
      <c r="JTW47" s="886"/>
      <c r="JTX47" s="886"/>
      <c r="JTY47" s="886"/>
      <c r="JTZ47" s="886"/>
      <c r="JUA47" s="886"/>
      <c r="JUB47" s="886"/>
      <c r="JUC47" s="886"/>
      <c r="JUD47" s="886"/>
      <c r="JUE47" s="886"/>
      <c r="JUF47" s="886"/>
      <c r="JUG47" s="886"/>
      <c r="JUH47" s="886"/>
      <c r="JUI47" s="886"/>
      <c r="JUJ47" s="886"/>
      <c r="JUK47" s="886"/>
      <c r="JUL47" s="886"/>
      <c r="JUM47" s="886"/>
      <c r="JUN47" s="886"/>
      <c r="JUO47" s="886"/>
      <c r="JUP47" s="886"/>
      <c r="JUQ47" s="886"/>
      <c r="JUR47" s="886"/>
      <c r="JUS47" s="886"/>
      <c r="JUT47" s="886"/>
      <c r="JUU47" s="886"/>
      <c r="JUV47" s="886"/>
      <c r="JUW47" s="886"/>
      <c r="JUX47" s="886"/>
      <c r="JUY47" s="886"/>
      <c r="JUZ47" s="886"/>
      <c r="JVA47" s="886"/>
      <c r="JVB47" s="886"/>
      <c r="JVC47" s="886"/>
      <c r="JVD47" s="886"/>
      <c r="JVE47" s="886"/>
      <c r="JVF47" s="886"/>
      <c r="JVG47" s="886"/>
      <c r="JVH47" s="886"/>
      <c r="JVI47" s="886"/>
      <c r="JVJ47" s="886"/>
      <c r="JVK47" s="886"/>
      <c r="JVL47" s="886"/>
      <c r="JVM47" s="886"/>
      <c r="JVN47" s="886"/>
      <c r="JVO47" s="886"/>
      <c r="JVP47" s="886"/>
      <c r="JVQ47" s="886"/>
      <c r="JVR47" s="886"/>
      <c r="JVS47" s="886"/>
      <c r="JVT47" s="886"/>
      <c r="JVU47" s="886"/>
      <c r="JVV47" s="886"/>
      <c r="JVW47" s="886"/>
      <c r="JVX47" s="886"/>
      <c r="JVY47" s="886"/>
      <c r="JVZ47" s="886"/>
      <c r="JWA47" s="886"/>
      <c r="JWB47" s="886"/>
      <c r="JWC47" s="886"/>
      <c r="JWD47" s="886"/>
      <c r="JWE47" s="886"/>
      <c r="JWF47" s="886"/>
      <c r="JWG47" s="886"/>
      <c r="JWH47" s="886"/>
      <c r="JWI47" s="886"/>
      <c r="JWJ47" s="886"/>
      <c r="JWK47" s="886"/>
      <c r="JWL47" s="886"/>
      <c r="JWM47" s="886"/>
      <c r="JWN47" s="886"/>
      <c r="JWO47" s="886"/>
      <c r="JWP47" s="886"/>
      <c r="JWQ47" s="886"/>
      <c r="JWR47" s="886"/>
      <c r="JWS47" s="886"/>
      <c r="JWT47" s="886"/>
      <c r="JWU47" s="886"/>
      <c r="JWV47" s="886"/>
      <c r="JWW47" s="886"/>
      <c r="JWX47" s="886"/>
      <c r="JWY47" s="886"/>
      <c r="JWZ47" s="886"/>
      <c r="JXA47" s="886"/>
      <c r="JXB47" s="886"/>
      <c r="JXC47" s="886"/>
      <c r="JXD47" s="886"/>
      <c r="JXE47" s="886"/>
      <c r="JXF47" s="886"/>
      <c r="JXG47" s="886"/>
      <c r="JXH47" s="886"/>
      <c r="JXI47" s="886"/>
      <c r="JXJ47" s="886"/>
      <c r="JXK47" s="886"/>
      <c r="JXL47" s="886"/>
      <c r="JXM47" s="886"/>
      <c r="JXN47" s="886"/>
      <c r="JXO47" s="886"/>
      <c r="JXP47" s="886"/>
      <c r="JXQ47" s="886"/>
      <c r="JXR47" s="886"/>
      <c r="JXS47" s="886"/>
      <c r="JXT47" s="886"/>
      <c r="JXU47" s="886"/>
      <c r="JXV47" s="886"/>
      <c r="JXW47" s="886"/>
      <c r="JXX47" s="886"/>
      <c r="JXY47" s="886"/>
      <c r="JXZ47" s="886"/>
      <c r="JYA47" s="886"/>
      <c r="JYB47" s="886"/>
      <c r="JYC47" s="886"/>
      <c r="JYD47" s="886"/>
      <c r="JYE47" s="886"/>
      <c r="JYF47" s="886"/>
      <c r="JYG47" s="886"/>
      <c r="JYH47" s="886"/>
      <c r="JYI47" s="886"/>
      <c r="JYJ47" s="886"/>
      <c r="JYK47" s="886"/>
      <c r="JYL47" s="886"/>
      <c r="JYM47" s="886"/>
      <c r="JYN47" s="886"/>
      <c r="JYO47" s="886"/>
      <c r="JYP47" s="886"/>
      <c r="JYQ47" s="886"/>
      <c r="JYR47" s="886"/>
      <c r="JYS47" s="886"/>
      <c r="JYT47" s="886"/>
      <c r="JYU47" s="886"/>
      <c r="JYV47" s="886"/>
      <c r="JYW47" s="886"/>
      <c r="JYX47" s="886"/>
      <c r="JYY47" s="886"/>
      <c r="JYZ47" s="886"/>
      <c r="JZA47" s="886"/>
      <c r="JZB47" s="886"/>
      <c r="JZC47" s="886"/>
      <c r="JZD47" s="886"/>
      <c r="JZE47" s="886"/>
      <c r="JZF47" s="886"/>
      <c r="JZG47" s="886"/>
      <c r="JZH47" s="886"/>
      <c r="JZI47" s="886"/>
      <c r="JZJ47" s="886"/>
      <c r="JZK47" s="886"/>
      <c r="JZL47" s="886"/>
      <c r="JZM47" s="886"/>
      <c r="JZN47" s="886"/>
      <c r="JZO47" s="886"/>
      <c r="JZP47" s="886"/>
      <c r="JZQ47" s="886"/>
      <c r="JZR47" s="886"/>
      <c r="JZS47" s="886"/>
      <c r="JZT47" s="886"/>
      <c r="JZU47" s="886"/>
      <c r="JZV47" s="886"/>
      <c r="JZW47" s="886"/>
      <c r="JZX47" s="886"/>
      <c r="JZY47" s="886"/>
      <c r="JZZ47" s="886"/>
      <c r="KAA47" s="886"/>
      <c r="KAB47" s="886"/>
      <c r="KAC47" s="886"/>
      <c r="KAD47" s="886"/>
      <c r="KAE47" s="886"/>
      <c r="KAF47" s="886"/>
      <c r="KAG47" s="886"/>
      <c r="KAH47" s="886"/>
      <c r="KAI47" s="886"/>
      <c r="KAJ47" s="886"/>
      <c r="KAK47" s="886"/>
      <c r="KAL47" s="886"/>
      <c r="KAM47" s="886"/>
      <c r="KAN47" s="886"/>
      <c r="KAO47" s="886"/>
      <c r="KAP47" s="886"/>
      <c r="KAQ47" s="886"/>
      <c r="KAR47" s="886"/>
      <c r="KAS47" s="886"/>
      <c r="KAT47" s="886"/>
      <c r="KAU47" s="886"/>
      <c r="KAV47" s="886"/>
      <c r="KAW47" s="886"/>
      <c r="KAX47" s="886"/>
      <c r="KAY47" s="886"/>
      <c r="KAZ47" s="886"/>
      <c r="KBA47" s="886"/>
      <c r="KBB47" s="886"/>
      <c r="KBC47" s="886"/>
      <c r="KBD47" s="886"/>
      <c r="KBE47" s="886"/>
      <c r="KBF47" s="886"/>
      <c r="KBG47" s="886"/>
      <c r="KBH47" s="886"/>
      <c r="KBI47" s="886"/>
      <c r="KBJ47" s="886"/>
      <c r="KBK47" s="886"/>
      <c r="KBL47" s="886"/>
      <c r="KBM47" s="886"/>
      <c r="KBN47" s="886"/>
      <c r="KBO47" s="886"/>
      <c r="KBP47" s="886"/>
      <c r="KBQ47" s="886"/>
      <c r="KBR47" s="886"/>
      <c r="KBS47" s="886"/>
      <c r="KBT47" s="886"/>
      <c r="KBU47" s="886"/>
      <c r="KBV47" s="886"/>
      <c r="KBW47" s="886"/>
      <c r="KBX47" s="886"/>
      <c r="KBY47" s="886"/>
      <c r="KBZ47" s="886"/>
      <c r="KCA47" s="886"/>
      <c r="KCB47" s="886"/>
      <c r="KCC47" s="886"/>
      <c r="KCD47" s="886"/>
      <c r="KCE47" s="886"/>
      <c r="KCF47" s="886"/>
      <c r="KCG47" s="886"/>
      <c r="KCH47" s="886"/>
      <c r="KCI47" s="886"/>
      <c r="KCJ47" s="886"/>
      <c r="KCK47" s="886"/>
      <c r="KCL47" s="886"/>
      <c r="KCM47" s="886"/>
      <c r="KCN47" s="886"/>
      <c r="KCO47" s="886"/>
      <c r="KCP47" s="886"/>
      <c r="KCQ47" s="886"/>
      <c r="KCR47" s="886"/>
      <c r="KCS47" s="886"/>
      <c r="KCT47" s="886"/>
      <c r="KCU47" s="886"/>
      <c r="KCV47" s="886"/>
      <c r="KCW47" s="886"/>
      <c r="KCX47" s="886"/>
      <c r="KCY47" s="886"/>
      <c r="KCZ47" s="886"/>
      <c r="KDA47" s="886"/>
      <c r="KDB47" s="886"/>
      <c r="KDC47" s="886"/>
      <c r="KDD47" s="886"/>
      <c r="KDE47" s="886"/>
      <c r="KDF47" s="886"/>
      <c r="KDG47" s="886"/>
      <c r="KDH47" s="886"/>
      <c r="KDI47" s="886"/>
      <c r="KDJ47" s="886"/>
      <c r="KDK47" s="886"/>
      <c r="KDL47" s="886"/>
      <c r="KDM47" s="886"/>
      <c r="KDN47" s="886"/>
      <c r="KDO47" s="886"/>
      <c r="KDP47" s="886"/>
      <c r="KDQ47" s="886"/>
      <c r="KDR47" s="886"/>
      <c r="KDS47" s="886"/>
      <c r="KDT47" s="886"/>
      <c r="KDU47" s="886"/>
      <c r="KDV47" s="886"/>
      <c r="KDW47" s="886"/>
      <c r="KDX47" s="886"/>
      <c r="KDY47" s="886"/>
      <c r="KDZ47" s="886"/>
      <c r="KEA47" s="886"/>
      <c r="KEB47" s="886"/>
      <c r="KEC47" s="886"/>
      <c r="KED47" s="886"/>
      <c r="KEE47" s="886"/>
      <c r="KEF47" s="886"/>
      <c r="KEG47" s="886"/>
      <c r="KEH47" s="886"/>
      <c r="KEI47" s="886"/>
      <c r="KEJ47" s="886"/>
      <c r="KEK47" s="886"/>
      <c r="KEL47" s="886"/>
      <c r="KEM47" s="886"/>
      <c r="KEN47" s="886"/>
      <c r="KEO47" s="886"/>
      <c r="KEP47" s="886"/>
      <c r="KEQ47" s="886"/>
      <c r="KER47" s="886"/>
      <c r="KES47" s="886"/>
      <c r="KET47" s="886"/>
      <c r="KEU47" s="886"/>
      <c r="KEV47" s="886"/>
      <c r="KEW47" s="886"/>
      <c r="KEX47" s="886"/>
      <c r="KEY47" s="886"/>
      <c r="KEZ47" s="886"/>
      <c r="KFA47" s="886"/>
      <c r="KFB47" s="886"/>
      <c r="KFC47" s="886"/>
      <c r="KFD47" s="886"/>
      <c r="KFE47" s="886"/>
      <c r="KFF47" s="886"/>
      <c r="KFG47" s="886"/>
      <c r="KFH47" s="886"/>
      <c r="KFI47" s="886"/>
      <c r="KFJ47" s="886"/>
      <c r="KFK47" s="886"/>
      <c r="KFL47" s="886"/>
      <c r="KFM47" s="886"/>
      <c r="KFN47" s="886"/>
      <c r="KFO47" s="886"/>
      <c r="KFP47" s="886"/>
      <c r="KFQ47" s="886"/>
      <c r="KFR47" s="886"/>
      <c r="KFS47" s="886"/>
      <c r="KFT47" s="886"/>
      <c r="KFU47" s="886"/>
      <c r="KFV47" s="886"/>
      <c r="KFW47" s="886"/>
      <c r="KFX47" s="886"/>
      <c r="KFY47" s="886"/>
      <c r="KFZ47" s="886"/>
      <c r="KGA47" s="886"/>
      <c r="KGB47" s="886"/>
      <c r="KGC47" s="886"/>
      <c r="KGD47" s="886"/>
      <c r="KGE47" s="886"/>
      <c r="KGF47" s="886"/>
      <c r="KGG47" s="886"/>
      <c r="KGH47" s="886"/>
      <c r="KGI47" s="886"/>
      <c r="KGJ47" s="886"/>
      <c r="KGK47" s="886"/>
      <c r="KGL47" s="886"/>
      <c r="KGM47" s="886"/>
      <c r="KGN47" s="886"/>
      <c r="KGO47" s="886"/>
      <c r="KGP47" s="886"/>
      <c r="KGQ47" s="886"/>
      <c r="KGR47" s="886"/>
      <c r="KGS47" s="886"/>
      <c r="KGT47" s="886"/>
      <c r="KGU47" s="886"/>
      <c r="KGV47" s="886"/>
      <c r="KGW47" s="886"/>
      <c r="KGX47" s="886"/>
      <c r="KGY47" s="886"/>
      <c r="KGZ47" s="886"/>
      <c r="KHA47" s="886"/>
      <c r="KHB47" s="886"/>
      <c r="KHC47" s="886"/>
      <c r="KHD47" s="886"/>
      <c r="KHE47" s="886"/>
      <c r="KHF47" s="886"/>
      <c r="KHG47" s="886"/>
      <c r="KHH47" s="886"/>
      <c r="KHI47" s="886"/>
      <c r="KHJ47" s="886"/>
      <c r="KHK47" s="886"/>
      <c r="KHL47" s="886"/>
      <c r="KHM47" s="886"/>
      <c r="KHN47" s="886"/>
      <c r="KHO47" s="886"/>
      <c r="KHP47" s="886"/>
      <c r="KHQ47" s="886"/>
      <c r="KHR47" s="886"/>
      <c r="KHS47" s="886"/>
      <c r="KHT47" s="886"/>
      <c r="KHU47" s="886"/>
      <c r="KHV47" s="886"/>
      <c r="KHW47" s="886"/>
      <c r="KHX47" s="886"/>
      <c r="KHY47" s="886"/>
      <c r="KHZ47" s="886"/>
      <c r="KIA47" s="886"/>
      <c r="KIB47" s="886"/>
      <c r="KIC47" s="886"/>
      <c r="KID47" s="886"/>
      <c r="KIE47" s="886"/>
      <c r="KIF47" s="886"/>
      <c r="KIG47" s="886"/>
      <c r="KIH47" s="886"/>
      <c r="KII47" s="886"/>
      <c r="KIJ47" s="886"/>
      <c r="KIK47" s="886"/>
      <c r="KIL47" s="886"/>
      <c r="KIM47" s="886"/>
      <c r="KIN47" s="886"/>
      <c r="KIO47" s="886"/>
      <c r="KIP47" s="886"/>
      <c r="KIQ47" s="886"/>
      <c r="KIR47" s="886"/>
      <c r="KIS47" s="886"/>
      <c r="KIT47" s="886"/>
      <c r="KIU47" s="886"/>
      <c r="KIV47" s="886"/>
      <c r="KIW47" s="886"/>
      <c r="KIX47" s="886"/>
      <c r="KIY47" s="886"/>
      <c r="KIZ47" s="886"/>
      <c r="KJA47" s="886"/>
      <c r="KJB47" s="886"/>
      <c r="KJC47" s="886"/>
      <c r="KJD47" s="886"/>
      <c r="KJE47" s="886"/>
      <c r="KJF47" s="886"/>
      <c r="KJG47" s="886"/>
      <c r="KJH47" s="886"/>
      <c r="KJI47" s="886"/>
      <c r="KJJ47" s="886"/>
      <c r="KJK47" s="886"/>
      <c r="KJL47" s="886"/>
      <c r="KJM47" s="886"/>
      <c r="KJN47" s="886"/>
      <c r="KJO47" s="886"/>
      <c r="KJP47" s="886"/>
      <c r="KJQ47" s="886"/>
      <c r="KJR47" s="886"/>
      <c r="KJS47" s="886"/>
      <c r="KJT47" s="886"/>
      <c r="KJU47" s="886"/>
      <c r="KJV47" s="886"/>
      <c r="KJW47" s="886"/>
      <c r="KJX47" s="886"/>
      <c r="KJY47" s="886"/>
      <c r="KJZ47" s="886"/>
      <c r="KKA47" s="886"/>
      <c r="KKB47" s="886"/>
      <c r="KKC47" s="886"/>
      <c r="KKD47" s="886"/>
      <c r="KKE47" s="886"/>
      <c r="KKF47" s="886"/>
      <c r="KKG47" s="886"/>
      <c r="KKH47" s="886"/>
      <c r="KKI47" s="886"/>
      <c r="KKJ47" s="886"/>
      <c r="KKK47" s="886"/>
      <c r="KKL47" s="886"/>
      <c r="KKM47" s="886"/>
      <c r="KKN47" s="886"/>
      <c r="KKO47" s="886"/>
      <c r="KKP47" s="886"/>
      <c r="KKQ47" s="886"/>
      <c r="KKR47" s="886"/>
      <c r="KKS47" s="886"/>
      <c r="KKT47" s="886"/>
      <c r="KKU47" s="886"/>
      <c r="KKV47" s="886"/>
      <c r="KKW47" s="886"/>
      <c r="KKX47" s="886"/>
      <c r="KKY47" s="886"/>
      <c r="KKZ47" s="886"/>
      <c r="KLA47" s="886"/>
      <c r="KLB47" s="886"/>
      <c r="KLC47" s="886"/>
      <c r="KLD47" s="886"/>
      <c r="KLE47" s="886"/>
      <c r="KLF47" s="886"/>
      <c r="KLG47" s="886"/>
      <c r="KLH47" s="886"/>
      <c r="KLI47" s="886"/>
      <c r="KLJ47" s="886"/>
      <c r="KLK47" s="886"/>
      <c r="KLL47" s="886"/>
      <c r="KLM47" s="886"/>
      <c r="KLN47" s="886"/>
      <c r="KLO47" s="886"/>
      <c r="KLP47" s="886"/>
      <c r="KLQ47" s="886"/>
      <c r="KLR47" s="886"/>
      <c r="KLS47" s="886"/>
      <c r="KLT47" s="886"/>
      <c r="KLU47" s="886"/>
      <c r="KLV47" s="886"/>
      <c r="KLW47" s="886"/>
      <c r="KLX47" s="886"/>
      <c r="KLY47" s="886"/>
      <c r="KLZ47" s="886"/>
      <c r="KMA47" s="886"/>
      <c r="KMB47" s="886"/>
      <c r="KMC47" s="886"/>
      <c r="KMD47" s="886"/>
      <c r="KME47" s="886"/>
      <c r="KMF47" s="886"/>
      <c r="KMG47" s="886"/>
      <c r="KMH47" s="886"/>
      <c r="KMI47" s="886"/>
      <c r="KMJ47" s="886"/>
      <c r="KMK47" s="886"/>
      <c r="KML47" s="886"/>
      <c r="KMM47" s="886"/>
      <c r="KMN47" s="886"/>
      <c r="KMO47" s="886"/>
      <c r="KMP47" s="886"/>
      <c r="KMQ47" s="886"/>
      <c r="KMR47" s="886"/>
      <c r="KMS47" s="886"/>
      <c r="KMT47" s="886"/>
      <c r="KMU47" s="886"/>
      <c r="KMV47" s="886"/>
      <c r="KMW47" s="886"/>
      <c r="KMX47" s="886"/>
      <c r="KMY47" s="886"/>
      <c r="KMZ47" s="886"/>
      <c r="KNA47" s="886"/>
      <c r="KNB47" s="886"/>
      <c r="KNC47" s="886"/>
      <c r="KND47" s="886"/>
      <c r="KNE47" s="886"/>
      <c r="KNF47" s="886"/>
      <c r="KNG47" s="886"/>
      <c r="KNH47" s="886"/>
      <c r="KNI47" s="886"/>
      <c r="KNJ47" s="886"/>
      <c r="KNK47" s="886"/>
      <c r="KNL47" s="886"/>
      <c r="KNM47" s="886"/>
      <c r="KNN47" s="886"/>
      <c r="KNO47" s="886"/>
      <c r="KNP47" s="886"/>
      <c r="KNQ47" s="886"/>
      <c r="KNR47" s="886"/>
      <c r="KNS47" s="886"/>
      <c r="KNT47" s="886"/>
      <c r="KNU47" s="886"/>
      <c r="KNV47" s="886"/>
      <c r="KNW47" s="886"/>
      <c r="KNX47" s="886"/>
      <c r="KNY47" s="886"/>
      <c r="KNZ47" s="886"/>
      <c r="KOA47" s="886"/>
      <c r="KOB47" s="886"/>
      <c r="KOC47" s="886"/>
      <c r="KOD47" s="886"/>
      <c r="KOE47" s="886"/>
      <c r="KOF47" s="886"/>
      <c r="KOG47" s="886"/>
      <c r="KOH47" s="886"/>
      <c r="KOI47" s="886"/>
      <c r="KOJ47" s="886"/>
      <c r="KOK47" s="886"/>
      <c r="KOL47" s="886"/>
      <c r="KOM47" s="886"/>
      <c r="KON47" s="886"/>
      <c r="KOO47" s="886"/>
      <c r="KOP47" s="886"/>
      <c r="KOQ47" s="886"/>
      <c r="KOR47" s="886"/>
      <c r="KOS47" s="886"/>
      <c r="KOT47" s="886"/>
      <c r="KOU47" s="886"/>
      <c r="KOV47" s="886"/>
      <c r="KOW47" s="886"/>
      <c r="KOX47" s="886"/>
      <c r="KOY47" s="886"/>
      <c r="KOZ47" s="886"/>
      <c r="KPA47" s="886"/>
      <c r="KPB47" s="886"/>
      <c r="KPC47" s="886"/>
      <c r="KPD47" s="886"/>
      <c r="KPE47" s="886"/>
      <c r="KPF47" s="886"/>
      <c r="KPG47" s="886"/>
      <c r="KPH47" s="886"/>
      <c r="KPI47" s="886"/>
      <c r="KPJ47" s="886"/>
      <c r="KPK47" s="886"/>
      <c r="KPL47" s="886"/>
      <c r="KPM47" s="886"/>
      <c r="KPN47" s="886"/>
      <c r="KPO47" s="886"/>
      <c r="KPP47" s="886"/>
      <c r="KPQ47" s="886"/>
      <c r="KPR47" s="886"/>
      <c r="KPS47" s="886"/>
      <c r="KPT47" s="886"/>
      <c r="KPU47" s="886"/>
      <c r="KPV47" s="886"/>
      <c r="KPW47" s="886"/>
      <c r="KPX47" s="886"/>
      <c r="KPY47" s="886"/>
      <c r="KPZ47" s="886"/>
      <c r="KQA47" s="886"/>
      <c r="KQB47" s="886"/>
      <c r="KQC47" s="886"/>
      <c r="KQD47" s="886"/>
      <c r="KQE47" s="886"/>
      <c r="KQF47" s="886"/>
      <c r="KQG47" s="886"/>
      <c r="KQH47" s="886"/>
      <c r="KQI47" s="886"/>
      <c r="KQJ47" s="886"/>
      <c r="KQK47" s="886"/>
      <c r="KQL47" s="886"/>
      <c r="KQM47" s="886"/>
      <c r="KQN47" s="886"/>
      <c r="KQO47" s="886"/>
      <c r="KQP47" s="886"/>
      <c r="KQQ47" s="886"/>
      <c r="KQR47" s="886"/>
      <c r="KQS47" s="886"/>
      <c r="KQT47" s="886"/>
      <c r="KQU47" s="886"/>
      <c r="KQV47" s="886"/>
      <c r="KQW47" s="886"/>
      <c r="KQX47" s="886"/>
      <c r="KQY47" s="886"/>
      <c r="KQZ47" s="886"/>
      <c r="KRA47" s="886"/>
      <c r="KRB47" s="886"/>
      <c r="KRC47" s="886"/>
      <c r="KRD47" s="886"/>
      <c r="KRE47" s="886"/>
      <c r="KRF47" s="886"/>
      <c r="KRG47" s="886"/>
      <c r="KRH47" s="886"/>
      <c r="KRI47" s="886"/>
      <c r="KRJ47" s="886"/>
      <c r="KRK47" s="886"/>
      <c r="KRL47" s="886"/>
      <c r="KRM47" s="886"/>
      <c r="KRN47" s="886"/>
      <c r="KRO47" s="886"/>
      <c r="KRP47" s="886"/>
      <c r="KRQ47" s="886"/>
      <c r="KRR47" s="886"/>
      <c r="KRS47" s="886"/>
      <c r="KRT47" s="886"/>
      <c r="KRU47" s="886"/>
      <c r="KRV47" s="886"/>
      <c r="KRW47" s="886"/>
      <c r="KRX47" s="886"/>
      <c r="KRY47" s="886"/>
      <c r="KRZ47" s="886"/>
      <c r="KSA47" s="886"/>
      <c r="KSB47" s="886"/>
      <c r="KSC47" s="886"/>
      <c r="KSD47" s="886"/>
      <c r="KSE47" s="886"/>
      <c r="KSF47" s="886"/>
      <c r="KSG47" s="886"/>
      <c r="KSH47" s="886"/>
      <c r="KSI47" s="886"/>
      <c r="KSJ47" s="886"/>
      <c r="KSK47" s="886"/>
      <c r="KSL47" s="886"/>
      <c r="KSM47" s="886"/>
      <c r="KSN47" s="886"/>
      <c r="KSO47" s="886"/>
      <c r="KSP47" s="886"/>
      <c r="KSQ47" s="886"/>
      <c r="KSR47" s="886"/>
      <c r="KSS47" s="886"/>
      <c r="KST47" s="886"/>
      <c r="KSU47" s="886"/>
      <c r="KSV47" s="886"/>
      <c r="KSW47" s="886"/>
      <c r="KSX47" s="886"/>
      <c r="KSY47" s="886"/>
      <c r="KSZ47" s="886"/>
      <c r="KTA47" s="886"/>
      <c r="KTB47" s="886"/>
      <c r="KTC47" s="886"/>
      <c r="KTD47" s="886"/>
      <c r="KTE47" s="886"/>
      <c r="KTF47" s="886"/>
      <c r="KTG47" s="886"/>
      <c r="KTH47" s="886"/>
      <c r="KTI47" s="886"/>
      <c r="KTJ47" s="886"/>
      <c r="KTK47" s="886"/>
      <c r="KTL47" s="886"/>
      <c r="KTM47" s="886"/>
      <c r="KTN47" s="886"/>
      <c r="KTO47" s="886"/>
      <c r="KTP47" s="886"/>
      <c r="KTQ47" s="886"/>
      <c r="KTR47" s="886"/>
      <c r="KTS47" s="886"/>
      <c r="KTT47" s="886"/>
      <c r="KTU47" s="886"/>
      <c r="KTV47" s="886"/>
      <c r="KTW47" s="886"/>
      <c r="KTX47" s="886"/>
      <c r="KTY47" s="886"/>
      <c r="KTZ47" s="886"/>
      <c r="KUA47" s="886"/>
      <c r="KUB47" s="886"/>
      <c r="KUC47" s="886"/>
      <c r="KUD47" s="886"/>
      <c r="KUE47" s="886"/>
      <c r="KUF47" s="886"/>
      <c r="KUG47" s="886"/>
      <c r="KUH47" s="886"/>
      <c r="KUI47" s="886"/>
      <c r="KUJ47" s="886"/>
      <c r="KUK47" s="886"/>
      <c r="KUL47" s="886"/>
      <c r="KUM47" s="886"/>
      <c r="KUN47" s="886"/>
      <c r="KUO47" s="886"/>
      <c r="KUP47" s="886"/>
      <c r="KUQ47" s="886"/>
      <c r="KUR47" s="886"/>
      <c r="KUS47" s="886"/>
      <c r="KUT47" s="886"/>
      <c r="KUU47" s="886"/>
      <c r="KUV47" s="886"/>
      <c r="KUW47" s="886"/>
      <c r="KUX47" s="886"/>
      <c r="KUY47" s="886"/>
      <c r="KUZ47" s="886"/>
      <c r="KVA47" s="886"/>
      <c r="KVB47" s="886"/>
      <c r="KVC47" s="886"/>
      <c r="KVD47" s="886"/>
      <c r="KVE47" s="886"/>
      <c r="KVF47" s="886"/>
      <c r="KVG47" s="886"/>
      <c r="KVH47" s="886"/>
      <c r="KVI47" s="886"/>
      <c r="KVJ47" s="886"/>
      <c r="KVK47" s="886"/>
      <c r="KVL47" s="886"/>
      <c r="KVM47" s="886"/>
      <c r="KVN47" s="886"/>
      <c r="KVO47" s="886"/>
      <c r="KVP47" s="886"/>
      <c r="KVQ47" s="886"/>
      <c r="KVR47" s="886"/>
      <c r="KVS47" s="886"/>
      <c r="KVT47" s="886"/>
      <c r="KVU47" s="886"/>
      <c r="KVV47" s="886"/>
      <c r="KVW47" s="886"/>
      <c r="KVX47" s="886"/>
      <c r="KVY47" s="886"/>
      <c r="KVZ47" s="886"/>
      <c r="KWA47" s="886"/>
      <c r="KWB47" s="886"/>
      <c r="KWC47" s="886"/>
      <c r="KWD47" s="886"/>
      <c r="KWE47" s="886"/>
      <c r="KWF47" s="886"/>
      <c r="KWG47" s="886"/>
      <c r="KWH47" s="886"/>
      <c r="KWI47" s="886"/>
      <c r="KWJ47" s="886"/>
      <c r="KWK47" s="886"/>
      <c r="KWL47" s="886"/>
      <c r="KWM47" s="886"/>
      <c r="KWN47" s="886"/>
      <c r="KWO47" s="886"/>
      <c r="KWP47" s="886"/>
      <c r="KWQ47" s="886"/>
      <c r="KWR47" s="886"/>
      <c r="KWS47" s="886"/>
      <c r="KWT47" s="886"/>
      <c r="KWU47" s="886"/>
      <c r="KWV47" s="886"/>
      <c r="KWW47" s="886"/>
      <c r="KWX47" s="886"/>
      <c r="KWY47" s="886"/>
      <c r="KWZ47" s="886"/>
      <c r="KXA47" s="886"/>
      <c r="KXB47" s="886"/>
      <c r="KXC47" s="886"/>
      <c r="KXD47" s="886"/>
      <c r="KXE47" s="886"/>
      <c r="KXF47" s="886"/>
      <c r="KXG47" s="886"/>
      <c r="KXH47" s="886"/>
      <c r="KXI47" s="886"/>
      <c r="KXJ47" s="886"/>
      <c r="KXK47" s="886"/>
      <c r="KXL47" s="886"/>
      <c r="KXM47" s="886"/>
      <c r="KXN47" s="886"/>
      <c r="KXO47" s="886"/>
      <c r="KXP47" s="886"/>
      <c r="KXQ47" s="886"/>
      <c r="KXR47" s="886"/>
      <c r="KXS47" s="886"/>
      <c r="KXT47" s="886"/>
      <c r="KXU47" s="886"/>
      <c r="KXV47" s="886"/>
      <c r="KXW47" s="886"/>
      <c r="KXX47" s="886"/>
      <c r="KXY47" s="886"/>
      <c r="KXZ47" s="886"/>
      <c r="KYA47" s="886"/>
      <c r="KYB47" s="886"/>
      <c r="KYC47" s="886"/>
      <c r="KYD47" s="886"/>
      <c r="KYE47" s="886"/>
      <c r="KYF47" s="886"/>
      <c r="KYG47" s="886"/>
      <c r="KYH47" s="886"/>
      <c r="KYI47" s="886"/>
      <c r="KYJ47" s="886"/>
      <c r="KYK47" s="886"/>
      <c r="KYL47" s="886"/>
      <c r="KYM47" s="886"/>
      <c r="KYN47" s="886"/>
      <c r="KYO47" s="886"/>
      <c r="KYP47" s="886"/>
      <c r="KYQ47" s="886"/>
      <c r="KYR47" s="886"/>
      <c r="KYS47" s="886"/>
      <c r="KYT47" s="886"/>
      <c r="KYU47" s="886"/>
      <c r="KYV47" s="886"/>
      <c r="KYW47" s="886"/>
      <c r="KYX47" s="886"/>
      <c r="KYY47" s="886"/>
      <c r="KYZ47" s="886"/>
      <c r="KZA47" s="886"/>
      <c r="KZB47" s="886"/>
      <c r="KZC47" s="886"/>
      <c r="KZD47" s="886"/>
      <c r="KZE47" s="886"/>
      <c r="KZF47" s="886"/>
      <c r="KZG47" s="886"/>
      <c r="KZH47" s="886"/>
      <c r="KZI47" s="886"/>
      <c r="KZJ47" s="886"/>
      <c r="KZK47" s="886"/>
      <c r="KZL47" s="886"/>
      <c r="KZM47" s="886"/>
      <c r="KZN47" s="886"/>
      <c r="KZO47" s="886"/>
      <c r="KZP47" s="886"/>
      <c r="KZQ47" s="886"/>
      <c r="KZR47" s="886"/>
      <c r="KZS47" s="886"/>
      <c r="KZT47" s="886"/>
      <c r="KZU47" s="886"/>
      <c r="KZV47" s="886"/>
      <c r="KZW47" s="886"/>
      <c r="KZX47" s="886"/>
      <c r="KZY47" s="886"/>
      <c r="KZZ47" s="886"/>
      <c r="LAA47" s="886"/>
      <c r="LAB47" s="886"/>
      <c r="LAC47" s="886"/>
      <c r="LAD47" s="886"/>
      <c r="LAE47" s="886"/>
      <c r="LAF47" s="886"/>
      <c r="LAG47" s="886"/>
      <c r="LAH47" s="886"/>
      <c r="LAI47" s="886"/>
      <c r="LAJ47" s="886"/>
      <c r="LAK47" s="886"/>
      <c r="LAL47" s="886"/>
      <c r="LAM47" s="886"/>
      <c r="LAN47" s="886"/>
      <c r="LAO47" s="886"/>
      <c r="LAP47" s="886"/>
      <c r="LAQ47" s="886"/>
      <c r="LAR47" s="886"/>
      <c r="LAS47" s="886"/>
      <c r="LAT47" s="886"/>
      <c r="LAU47" s="886"/>
      <c r="LAV47" s="886"/>
      <c r="LAW47" s="886"/>
      <c r="LAX47" s="886"/>
      <c r="LAY47" s="886"/>
      <c r="LAZ47" s="886"/>
      <c r="LBA47" s="886"/>
      <c r="LBB47" s="886"/>
      <c r="LBC47" s="886"/>
      <c r="LBD47" s="886"/>
      <c r="LBE47" s="886"/>
      <c r="LBF47" s="886"/>
      <c r="LBG47" s="886"/>
      <c r="LBH47" s="886"/>
      <c r="LBI47" s="886"/>
      <c r="LBJ47" s="886"/>
      <c r="LBK47" s="886"/>
      <c r="LBL47" s="886"/>
      <c r="LBM47" s="886"/>
      <c r="LBN47" s="886"/>
      <c r="LBO47" s="886"/>
      <c r="LBP47" s="886"/>
      <c r="LBQ47" s="886"/>
      <c r="LBR47" s="886"/>
      <c r="LBS47" s="886"/>
      <c r="LBT47" s="886"/>
      <c r="LBU47" s="886"/>
      <c r="LBV47" s="886"/>
      <c r="LBW47" s="886"/>
      <c r="LBX47" s="886"/>
      <c r="LBY47" s="886"/>
      <c r="LBZ47" s="886"/>
      <c r="LCA47" s="886"/>
      <c r="LCB47" s="886"/>
      <c r="LCC47" s="886"/>
      <c r="LCD47" s="886"/>
      <c r="LCE47" s="886"/>
      <c r="LCF47" s="886"/>
      <c r="LCG47" s="886"/>
      <c r="LCH47" s="886"/>
      <c r="LCI47" s="886"/>
      <c r="LCJ47" s="886"/>
      <c r="LCK47" s="886"/>
      <c r="LCL47" s="886"/>
      <c r="LCM47" s="886"/>
      <c r="LCN47" s="886"/>
      <c r="LCO47" s="886"/>
      <c r="LCP47" s="886"/>
      <c r="LCQ47" s="886"/>
      <c r="LCR47" s="886"/>
      <c r="LCS47" s="886"/>
      <c r="LCT47" s="886"/>
      <c r="LCU47" s="886"/>
      <c r="LCV47" s="886"/>
      <c r="LCW47" s="886"/>
      <c r="LCX47" s="886"/>
      <c r="LCY47" s="886"/>
      <c r="LCZ47" s="886"/>
      <c r="LDA47" s="886"/>
      <c r="LDB47" s="886"/>
      <c r="LDC47" s="886"/>
      <c r="LDD47" s="886"/>
      <c r="LDE47" s="886"/>
      <c r="LDF47" s="886"/>
      <c r="LDG47" s="886"/>
      <c r="LDH47" s="886"/>
      <c r="LDI47" s="886"/>
      <c r="LDJ47" s="886"/>
      <c r="LDK47" s="886"/>
      <c r="LDL47" s="886"/>
      <c r="LDM47" s="886"/>
      <c r="LDN47" s="886"/>
      <c r="LDO47" s="886"/>
      <c r="LDP47" s="886"/>
      <c r="LDQ47" s="886"/>
      <c r="LDR47" s="886"/>
      <c r="LDS47" s="886"/>
      <c r="LDT47" s="886"/>
      <c r="LDU47" s="886"/>
      <c r="LDV47" s="886"/>
      <c r="LDW47" s="886"/>
      <c r="LDX47" s="886"/>
      <c r="LDY47" s="886"/>
      <c r="LDZ47" s="886"/>
      <c r="LEA47" s="886"/>
      <c r="LEB47" s="886"/>
      <c r="LEC47" s="886"/>
      <c r="LED47" s="886"/>
      <c r="LEE47" s="886"/>
      <c r="LEF47" s="886"/>
      <c r="LEG47" s="886"/>
      <c r="LEH47" s="886"/>
      <c r="LEI47" s="886"/>
      <c r="LEJ47" s="886"/>
      <c r="LEK47" s="886"/>
      <c r="LEL47" s="886"/>
      <c r="LEM47" s="886"/>
      <c r="LEN47" s="886"/>
      <c r="LEO47" s="886"/>
      <c r="LEP47" s="886"/>
      <c r="LEQ47" s="886"/>
      <c r="LER47" s="886"/>
      <c r="LES47" s="886"/>
      <c r="LET47" s="886"/>
      <c r="LEU47" s="886"/>
      <c r="LEV47" s="886"/>
      <c r="LEW47" s="886"/>
      <c r="LEX47" s="886"/>
      <c r="LEY47" s="886"/>
      <c r="LEZ47" s="886"/>
      <c r="LFA47" s="886"/>
      <c r="LFB47" s="886"/>
      <c r="LFC47" s="886"/>
      <c r="LFD47" s="886"/>
      <c r="LFE47" s="886"/>
      <c r="LFF47" s="886"/>
      <c r="LFG47" s="886"/>
      <c r="LFH47" s="886"/>
      <c r="LFI47" s="886"/>
      <c r="LFJ47" s="886"/>
      <c r="LFK47" s="886"/>
      <c r="LFL47" s="886"/>
      <c r="LFM47" s="886"/>
      <c r="LFN47" s="886"/>
      <c r="LFO47" s="886"/>
      <c r="LFP47" s="886"/>
      <c r="LFQ47" s="886"/>
      <c r="LFR47" s="886"/>
      <c r="LFS47" s="886"/>
      <c r="LFT47" s="886"/>
      <c r="LFU47" s="886"/>
      <c r="LFV47" s="886"/>
      <c r="LFW47" s="886"/>
      <c r="LFX47" s="886"/>
      <c r="LFY47" s="886"/>
      <c r="LFZ47" s="886"/>
      <c r="LGA47" s="886"/>
      <c r="LGB47" s="886"/>
      <c r="LGC47" s="886"/>
      <c r="LGD47" s="886"/>
      <c r="LGE47" s="886"/>
      <c r="LGF47" s="886"/>
      <c r="LGG47" s="886"/>
      <c r="LGH47" s="886"/>
      <c r="LGI47" s="886"/>
      <c r="LGJ47" s="886"/>
      <c r="LGK47" s="886"/>
      <c r="LGL47" s="886"/>
      <c r="LGM47" s="886"/>
      <c r="LGN47" s="886"/>
      <c r="LGO47" s="886"/>
      <c r="LGP47" s="886"/>
      <c r="LGQ47" s="886"/>
      <c r="LGR47" s="886"/>
      <c r="LGS47" s="886"/>
      <c r="LGT47" s="886"/>
      <c r="LGU47" s="886"/>
      <c r="LGV47" s="886"/>
      <c r="LGW47" s="886"/>
      <c r="LGX47" s="886"/>
      <c r="LGY47" s="886"/>
      <c r="LGZ47" s="886"/>
      <c r="LHA47" s="886"/>
      <c r="LHB47" s="886"/>
      <c r="LHC47" s="886"/>
      <c r="LHD47" s="886"/>
      <c r="LHE47" s="886"/>
      <c r="LHF47" s="886"/>
      <c r="LHG47" s="886"/>
      <c r="LHH47" s="886"/>
      <c r="LHI47" s="886"/>
      <c r="LHJ47" s="886"/>
      <c r="LHK47" s="886"/>
      <c r="LHL47" s="886"/>
      <c r="LHM47" s="886"/>
      <c r="LHN47" s="886"/>
      <c r="LHO47" s="886"/>
      <c r="LHP47" s="886"/>
      <c r="LHQ47" s="886"/>
      <c r="LHR47" s="886"/>
      <c r="LHS47" s="886"/>
      <c r="LHT47" s="886"/>
      <c r="LHU47" s="886"/>
      <c r="LHV47" s="886"/>
      <c r="LHW47" s="886"/>
      <c r="LHX47" s="886"/>
      <c r="LHY47" s="886"/>
      <c r="LHZ47" s="886"/>
      <c r="LIA47" s="886"/>
      <c r="LIB47" s="886"/>
      <c r="LIC47" s="886"/>
      <c r="LID47" s="886"/>
      <c r="LIE47" s="886"/>
      <c r="LIF47" s="886"/>
      <c r="LIG47" s="886"/>
      <c r="LIH47" s="886"/>
      <c r="LII47" s="886"/>
      <c r="LIJ47" s="886"/>
      <c r="LIK47" s="886"/>
      <c r="LIL47" s="886"/>
      <c r="LIM47" s="886"/>
      <c r="LIN47" s="886"/>
      <c r="LIO47" s="886"/>
      <c r="LIP47" s="886"/>
      <c r="LIQ47" s="886"/>
      <c r="LIR47" s="886"/>
      <c r="LIS47" s="886"/>
      <c r="LIT47" s="886"/>
      <c r="LIU47" s="886"/>
      <c r="LIV47" s="886"/>
      <c r="LIW47" s="886"/>
      <c r="LIX47" s="886"/>
      <c r="LIY47" s="886"/>
      <c r="LIZ47" s="886"/>
      <c r="LJA47" s="886"/>
      <c r="LJB47" s="886"/>
      <c r="LJC47" s="886"/>
      <c r="LJD47" s="886"/>
      <c r="LJE47" s="886"/>
      <c r="LJF47" s="886"/>
      <c r="LJG47" s="886"/>
      <c r="LJH47" s="886"/>
      <c r="LJI47" s="886"/>
      <c r="LJJ47" s="886"/>
      <c r="LJK47" s="886"/>
      <c r="LJL47" s="886"/>
      <c r="LJM47" s="886"/>
      <c r="LJN47" s="886"/>
      <c r="LJO47" s="886"/>
      <c r="LJP47" s="886"/>
      <c r="LJQ47" s="886"/>
      <c r="LJR47" s="886"/>
      <c r="LJS47" s="886"/>
      <c r="LJT47" s="886"/>
      <c r="LJU47" s="886"/>
      <c r="LJV47" s="886"/>
      <c r="LJW47" s="886"/>
      <c r="LJX47" s="886"/>
      <c r="LJY47" s="886"/>
      <c r="LJZ47" s="886"/>
      <c r="LKA47" s="886"/>
      <c r="LKB47" s="886"/>
      <c r="LKC47" s="886"/>
      <c r="LKD47" s="886"/>
      <c r="LKE47" s="886"/>
      <c r="LKF47" s="886"/>
      <c r="LKG47" s="886"/>
      <c r="LKH47" s="886"/>
      <c r="LKI47" s="886"/>
      <c r="LKJ47" s="886"/>
      <c r="LKK47" s="886"/>
      <c r="LKL47" s="886"/>
      <c r="LKM47" s="886"/>
      <c r="LKN47" s="886"/>
      <c r="LKO47" s="886"/>
      <c r="LKP47" s="886"/>
      <c r="LKQ47" s="886"/>
      <c r="LKR47" s="886"/>
      <c r="LKS47" s="886"/>
      <c r="LKT47" s="886"/>
      <c r="LKU47" s="886"/>
      <c r="LKV47" s="886"/>
      <c r="LKW47" s="886"/>
      <c r="LKX47" s="886"/>
      <c r="LKY47" s="886"/>
      <c r="LKZ47" s="886"/>
      <c r="LLA47" s="886"/>
      <c r="LLB47" s="886"/>
      <c r="LLC47" s="886"/>
      <c r="LLD47" s="886"/>
      <c r="LLE47" s="886"/>
      <c r="LLF47" s="886"/>
      <c r="LLG47" s="886"/>
      <c r="LLH47" s="886"/>
      <c r="LLI47" s="886"/>
      <c r="LLJ47" s="886"/>
      <c r="LLK47" s="886"/>
      <c r="LLL47" s="886"/>
      <c r="LLM47" s="886"/>
      <c r="LLN47" s="886"/>
      <c r="LLO47" s="886"/>
      <c r="LLP47" s="886"/>
      <c r="LLQ47" s="886"/>
      <c r="LLR47" s="886"/>
      <c r="LLS47" s="886"/>
      <c r="LLT47" s="886"/>
      <c r="LLU47" s="886"/>
      <c r="LLV47" s="886"/>
      <c r="LLW47" s="886"/>
      <c r="LLX47" s="886"/>
      <c r="LLY47" s="886"/>
      <c r="LLZ47" s="886"/>
      <c r="LMA47" s="886"/>
      <c r="LMB47" s="886"/>
      <c r="LMC47" s="886"/>
      <c r="LMD47" s="886"/>
      <c r="LME47" s="886"/>
      <c r="LMF47" s="886"/>
      <c r="LMG47" s="886"/>
      <c r="LMH47" s="886"/>
      <c r="LMI47" s="886"/>
      <c r="LMJ47" s="886"/>
      <c r="LMK47" s="886"/>
      <c r="LML47" s="886"/>
      <c r="LMM47" s="886"/>
      <c r="LMN47" s="886"/>
      <c r="LMO47" s="886"/>
      <c r="LMP47" s="886"/>
      <c r="LMQ47" s="886"/>
      <c r="LMR47" s="886"/>
      <c r="LMS47" s="886"/>
      <c r="LMT47" s="886"/>
      <c r="LMU47" s="886"/>
      <c r="LMV47" s="886"/>
      <c r="LMW47" s="886"/>
      <c r="LMX47" s="886"/>
      <c r="LMY47" s="886"/>
      <c r="LMZ47" s="886"/>
      <c r="LNA47" s="886"/>
      <c r="LNB47" s="886"/>
      <c r="LNC47" s="886"/>
      <c r="LND47" s="886"/>
      <c r="LNE47" s="886"/>
      <c r="LNF47" s="886"/>
      <c r="LNG47" s="886"/>
      <c r="LNH47" s="886"/>
      <c r="LNI47" s="886"/>
      <c r="LNJ47" s="886"/>
      <c r="LNK47" s="886"/>
      <c r="LNL47" s="886"/>
      <c r="LNM47" s="886"/>
      <c r="LNN47" s="886"/>
      <c r="LNO47" s="886"/>
      <c r="LNP47" s="886"/>
      <c r="LNQ47" s="886"/>
      <c r="LNR47" s="886"/>
      <c r="LNS47" s="886"/>
      <c r="LNT47" s="886"/>
      <c r="LNU47" s="886"/>
      <c r="LNV47" s="886"/>
      <c r="LNW47" s="886"/>
      <c r="LNX47" s="886"/>
      <c r="LNY47" s="886"/>
      <c r="LNZ47" s="886"/>
      <c r="LOA47" s="886"/>
      <c r="LOB47" s="886"/>
      <c r="LOC47" s="886"/>
      <c r="LOD47" s="886"/>
      <c r="LOE47" s="886"/>
      <c r="LOF47" s="886"/>
      <c r="LOG47" s="886"/>
      <c r="LOH47" s="886"/>
      <c r="LOI47" s="886"/>
      <c r="LOJ47" s="886"/>
      <c r="LOK47" s="886"/>
      <c r="LOL47" s="886"/>
      <c r="LOM47" s="886"/>
      <c r="LON47" s="886"/>
      <c r="LOO47" s="886"/>
      <c r="LOP47" s="886"/>
      <c r="LOQ47" s="886"/>
      <c r="LOR47" s="886"/>
      <c r="LOS47" s="886"/>
      <c r="LOT47" s="886"/>
      <c r="LOU47" s="886"/>
      <c r="LOV47" s="886"/>
      <c r="LOW47" s="886"/>
      <c r="LOX47" s="886"/>
      <c r="LOY47" s="886"/>
      <c r="LOZ47" s="886"/>
      <c r="LPA47" s="886"/>
      <c r="LPB47" s="886"/>
      <c r="LPC47" s="886"/>
      <c r="LPD47" s="886"/>
      <c r="LPE47" s="886"/>
      <c r="LPF47" s="886"/>
      <c r="LPG47" s="886"/>
      <c r="LPH47" s="886"/>
      <c r="LPI47" s="886"/>
      <c r="LPJ47" s="886"/>
      <c r="LPK47" s="886"/>
      <c r="LPL47" s="886"/>
      <c r="LPM47" s="886"/>
      <c r="LPN47" s="886"/>
      <c r="LPO47" s="886"/>
      <c r="LPP47" s="886"/>
      <c r="LPQ47" s="886"/>
      <c r="LPR47" s="886"/>
      <c r="LPS47" s="886"/>
      <c r="LPT47" s="886"/>
      <c r="LPU47" s="886"/>
      <c r="LPV47" s="886"/>
      <c r="LPW47" s="886"/>
      <c r="LPX47" s="886"/>
      <c r="LPY47" s="886"/>
      <c r="LPZ47" s="886"/>
      <c r="LQA47" s="886"/>
      <c r="LQB47" s="886"/>
      <c r="LQC47" s="886"/>
      <c r="LQD47" s="886"/>
      <c r="LQE47" s="886"/>
      <c r="LQF47" s="886"/>
      <c r="LQG47" s="886"/>
      <c r="LQH47" s="886"/>
      <c r="LQI47" s="886"/>
      <c r="LQJ47" s="886"/>
      <c r="LQK47" s="886"/>
      <c r="LQL47" s="886"/>
      <c r="LQM47" s="886"/>
      <c r="LQN47" s="886"/>
      <c r="LQO47" s="886"/>
      <c r="LQP47" s="886"/>
      <c r="LQQ47" s="886"/>
      <c r="LQR47" s="886"/>
      <c r="LQS47" s="886"/>
      <c r="LQT47" s="886"/>
      <c r="LQU47" s="886"/>
      <c r="LQV47" s="886"/>
      <c r="LQW47" s="886"/>
      <c r="LQX47" s="886"/>
      <c r="LQY47" s="886"/>
      <c r="LQZ47" s="886"/>
      <c r="LRA47" s="886"/>
      <c r="LRB47" s="886"/>
      <c r="LRC47" s="886"/>
      <c r="LRD47" s="886"/>
      <c r="LRE47" s="886"/>
      <c r="LRF47" s="886"/>
      <c r="LRG47" s="886"/>
      <c r="LRH47" s="886"/>
      <c r="LRI47" s="886"/>
      <c r="LRJ47" s="886"/>
      <c r="LRK47" s="886"/>
      <c r="LRL47" s="886"/>
      <c r="LRM47" s="886"/>
      <c r="LRN47" s="886"/>
      <c r="LRO47" s="886"/>
      <c r="LRP47" s="886"/>
      <c r="LRQ47" s="886"/>
      <c r="LRR47" s="886"/>
      <c r="LRS47" s="886"/>
      <c r="LRT47" s="886"/>
      <c r="LRU47" s="886"/>
      <c r="LRV47" s="886"/>
      <c r="LRW47" s="886"/>
      <c r="LRX47" s="886"/>
      <c r="LRY47" s="886"/>
      <c r="LRZ47" s="886"/>
      <c r="LSA47" s="886"/>
      <c r="LSB47" s="886"/>
      <c r="LSC47" s="886"/>
      <c r="LSD47" s="886"/>
      <c r="LSE47" s="886"/>
      <c r="LSF47" s="886"/>
      <c r="LSG47" s="886"/>
      <c r="LSH47" s="886"/>
      <c r="LSI47" s="886"/>
      <c r="LSJ47" s="886"/>
      <c r="LSK47" s="886"/>
      <c r="LSL47" s="886"/>
      <c r="LSM47" s="886"/>
      <c r="LSN47" s="886"/>
      <c r="LSO47" s="886"/>
      <c r="LSP47" s="886"/>
      <c r="LSQ47" s="886"/>
      <c r="LSR47" s="886"/>
      <c r="LSS47" s="886"/>
      <c r="LST47" s="886"/>
      <c r="LSU47" s="886"/>
      <c r="LSV47" s="886"/>
      <c r="LSW47" s="886"/>
      <c r="LSX47" s="886"/>
      <c r="LSY47" s="886"/>
      <c r="LSZ47" s="886"/>
      <c r="LTA47" s="886"/>
      <c r="LTB47" s="886"/>
      <c r="LTC47" s="886"/>
      <c r="LTD47" s="886"/>
      <c r="LTE47" s="886"/>
      <c r="LTF47" s="886"/>
      <c r="LTG47" s="886"/>
      <c r="LTH47" s="886"/>
      <c r="LTI47" s="886"/>
      <c r="LTJ47" s="886"/>
      <c r="LTK47" s="886"/>
      <c r="LTL47" s="886"/>
      <c r="LTM47" s="886"/>
      <c r="LTN47" s="886"/>
      <c r="LTO47" s="886"/>
      <c r="LTP47" s="886"/>
      <c r="LTQ47" s="886"/>
      <c r="LTR47" s="886"/>
      <c r="LTS47" s="886"/>
      <c r="LTT47" s="886"/>
      <c r="LTU47" s="886"/>
      <c r="LTV47" s="886"/>
      <c r="LTW47" s="886"/>
      <c r="LTX47" s="886"/>
      <c r="LTY47" s="886"/>
      <c r="LTZ47" s="886"/>
      <c r="LUA47" s="886"/>
      <c r="LUB47" s="886"/>
      <c r="LUC47" s="886"/>
      <c r="LUD47" s="886"/>
      <c r="LUE47" s="886"/>
      <c r="LUF47" s="886"/>
      <c r="LUG47" s="886"/>
      <c r="LUH47" s="886"/>
      <c r="LUI47" s="886"/>
      <c r="LUJ47" s="886"/>
      <c r="LUK47" s="886"/>
      <c r="LUL47" s="886"/>
      <c r="LUM47" s="886"/>
      <c r="LUN47" s="886"/>
      <c r="LUO47" s="886"/>
      <c r="LUP47" s="886"/>
      <c r="LUQ47" s="886"/>
      <c r="LUR47" s="886"/>
      <c r="LUS47" s="886"/>
      <c r="LUT47" s="886"/>
      <c r="LUU47" s="886"/>
      <c r="LUV47" s="886"/>
      <c r="LUW47" s="886"/>
      <c r="LUX47" s="886"/>
      <c r="LUY47" s="886"/>
      <c r="LUZ47" s="886"/>
      <c r="LVA47" s="886"/>
      <c r="LVB47" s="886"/>
      <c r="LVC47" s="886"/>
      <c r="LVD47" s="886"/>
      <c r="LVE47" s="886"/>
      <c r="LVF47" s="886"/>
      <c r="LVG47" s="886"/>
      <c r="LVH47" s="886"/>
      <c r="LVI47" s="886"/>
      <c r="LVJ47" s="886"/>
      <c r="LVK47" s="886"/>
      <c r="LVL47" s="886"/>
      <c r="LVM47" s="886"/>
      <c r="LVN47" s="886"/>
      <c r="LVO47" s="886"/>
      <c r="LVP47" s="886"/>
      <c r="LVQ47" s="886"/>
      <c r="LVR47" s="886"/>
      <c r="LVS47" s="886"/>
      <c r="LVT47" s="886"/>
      <c r="LVU47" s="886"/>
      <c r="LVV47" s="886"/>
      <c r="LVW47" s="886"/>
      <c r="LVX47" s="886"/>
      <c r="LVY47" s="886"/>
      <c r="LVZ47" s="886"/>
      <c r="LWA47" s="886"/>
      <c r="LWB47" s="886"/>
      <c r="LWC47" s="886"/>
      <c r="LWD47" s="886"/>
      <c r="LWE47" s="886"/>
      <c r="LWF47" s="886"/>
      <c r="LWG47" s="886"/>
      <c r="LWH47" s="886"/>
      <c r="LWI47" s="886"/>
      <c r="LWJ47" s="886"/>
      <c r="LWK47" s="886"/>
      <c r="LWL47" s="886"/>
      <c r="LWM47" s="886"/>
      <c r="LWN47" s="886"/>
      <c r="LWO47" s="886"/>
      <c r="LWP47" s="886"/>
      <c r="LWQ47" s="886"/>
      <c r="LWR47" s="886"/>
      <c r="LWS47" s="886"/>
      <c r="LWT47" s="886"/>
      <c r="LWU47" s="886"/>
      <c r="LWV47" s="886"/>
      <c r="LWW47" s="886"/>
      <c r="LWX47" s="886"/>
      <c r="LWY47" s="886"/>
      <c r="LWZ47" s="886"/>
      <c r="LXA47" s="886"/>
      <c r="LXB47" s="886"/>
      <c r="LXC47" s="886"/>
      <c r="LXD47" s="886"/>
      <c r="LXE47" s="886"/>
      <c r="LXF47" s="886"/>
      <c r="LXG47" s="886"/>
      <c r="LXH47" s="886"/>
      <c r="LXI47" s="886"/>
      <c r="LXJ47" s="886"/>
      <c r="LXK47" s="886"/>
      <c r="LXL47" s="886"/>
      <c r="LXM47" s="886"/>
      <c r="LXN47" s="886"/>
      <c r="LXO47" s="886"/>
      <c r="LXP47" s="886"/>
      <c r="LXQ47" s="886"/>
      <c r="LXR47" s="886"/>
      <c r="LXS47" s="886"/>
      <c r="LXT47" s="886"/>
      <c r="LXU47" s="886"/>
      <c r="LXV47" s="886"/>
      <c r="LXW47" s="886"/>
      <c r="LXX47" s="886"/>
      <c r="LXY47" s="886"/>
      <c r="LXZ47" s="886"/>
      <c r="LYA47" s="886"/>
      <c r="LYB47" s="886"/>
      <c r="LYC47" s="886"/>
      <c r="LYD47" s="886"/>
      <c r="LYE47" s="886"/>
      <c r="LYF47" s="886"/>
      <c r="LYG47" s="886"/>
      <c r="LYH47" s="886"/>
      <c r="LYI47" s="886"/>
      <c r="LYJ47" s="886"/>
      <c r="LYK47" s="886"/>
      <c r="LYL47" s="886"/>
      <c r="LYM47" s="886"/>
      <c r="LYN47" s="886"/>
      <c r="LYO47" s="886"/>
      <c r="LYP47" s="886"/>
      <c r="LYQ47" s="886"/>
      <c r="LYR47" s="886"/>
      <c r="LYS47" s="886"/>
      <c r="LYT47" s="886"/>
      <c r="LYU47" s="886"/>
      <c r="LYV47" s="886"/>
      <c r="LYW47" s="886"/>
      <c r="LYX47" s="886"/>
      <c r="LYY47" s="886"/>
      <c r="LYZ47" s="886"/>
      <c r="LZA47" s="886"/>
      <c r="LZB47" s="886"/>
      <c r="LZC47" s="886"/>
      <c r="LZD47" s="886"/>
      <c r="LZE47" s="886"/>
      <c r="LZF47" s="886"/>
      <c r="LZG47" s="886"/>
      <c r="LZH47" s="886"/>
      <c r="LZI47" s="886"/>
      <c r="LZJ47" s="886"/>
      <c r="LZK47" s="886"/>
      <c r="LZL47" s="886"/>
      <c r="LZM47" s="886"/>
      <c r="LZN47" s="886"/>
      <c r="LZO47" s="886"/>
      <c r="LZP47" s="886"/>
      <c r="LZQ47" s="886"/>
      <c r="LZR47" s="886"/>
      <c r="LZS47" s="886"/>
      <c r="LZT47" s="886"/>
      <c r="LZU47" s="886"/>
      <c r="LZV47" s="886"/>
      <c r="LZW47" s="886"/>
      <c r="LZX47" s="886"/>
      <c r="LZY47" s="886"/>
      <c r="LZZ47" s="886"/>
      <c r="MAA47" s="886"/>
      <c r="MAB47" s="886"/>
      <c r="MAC47" s="886"/>
      <c r="MAD47" s="886"/>
      <c r="MAE47" s="886"/>
      <c r="MAF47" s="886"/>
      <c r="MAG47" s="886"/>
      <c r="MAH47" s="886"/>
      <c r="MAI47" s="886"/>
      <c r="MAJ47" s="886"/>
      <c r="MAK47" s="886"/>
      <c r="MAL47" s="886"/>
      <c r="MAM47" s="886"/>
      <c r="MAN47" s="886"/>
      <c r="MAO47" s="886"/>
      <c r="MAP47" s="886"/>
      <c r="MAQ47" s="886"/>
      <c r="MAR47" s="886"/>
      <c r="MAS47" s="886"/>
      <c r="MAT47" s="886"/>
      <c r="MAU47" s="886"/>
      <c r="MAV47" s="886"/>
      <c r="MAW47" s="886"/>
      <c r="MAX47" s="886"/>
      <c r="MAY47" s="886"/>
      <c r="MAZ47" s="886"/>
      <c r="MBA47" s="886"/>
      <c r="MBB47" s="886"/>
      <c r="MBC47" s="886"/>
      <c r="MBD47" s="886"/>
      <c r="MBE47" s="886"/>
      <c r="MBF47" s="886"/>
      <c r="MBG47" s="886"/>
      <c r="MBH47" s="886"/>
      <c r="MBI47" s="886"/>
      <c r="MBJ47" s="886"/>
      <c r="MBK47" s="886"/>
      <c r="MBL47" s="886"/>
      <c r="MBM47" s="886"/>
      <c r="MBN47" s="886"/>
      <c r="MBO47" s="886"/>
      <c r="MBP47" s="886"/>
      <c r="MBQ47" s="886"/>
      <c r="MBR47" s="886"/>
      <c r="MBS47" s="886"/>
      <c r="MBT47" s="886"/>
      <c r="MBU47" s="886"/>
      <c r="MBV47" s="886"/>
      <c r="MBW47" s="886"/>
      <c r="MBX47" s="886"/>
      <c r="MBY47" s="886"/>
      <c r="MBZ47" s="886"/>
      <c r="MCA47" s="886"/>
      <c r="MCB47" s="886"/>
      <c r="MCC47" s="886"/>
      <c r="MCD47" s="886"/>
      <c r="MCE47" s="886"/>
      <c r="MCF47" s="886"/>
      <c r="MCG47" s="886"/>
      <c r="MCH47" s="886"/>
      <c r="MCI47" s="886"/>
      <c r="MCJ47" s="886"/>
      <c r="MCK47" s="886"/>
      <c r="MCL47" s="886"/>
      <c r="MCM47" s="886"/>
      <c r="MCN47" s="886"/>
      <c r="MCO47" s="886"/>
      <c r="MCP47" s="886"/>
      <c r="MCQ47" s="886"/>
      <c r="MCR47" s="886"/>
      <c r="MCS47" s="886"/>
      <c r="MCT47" s="886"/>
      <c r="MCU47" s="886"/>
      <c r="MCV47" s="886"/>
      <c r="MCW47" s="886"/>
      <c r="MCX47" s="886"/>
      <c r="MCY47" s="886"/>
      <c r="MCZ47" s="886"/>
      <c r="MDA47" s="886"/>
      <c r="MDB47" s="886"/>
      <c r="MDC47" s="886"/>
      <c r="MDD47" s="886"/>
      <c r="MDE47" s="886"/>
      <c r="MDF47" s="886"/>
      <c r="MDG47" s="886"/>
      <c r="MDH47" s="886"/>
      <c r="MDI47" s="886"/>
      <c r="MDJ47" s="886"/>
      <c r="MDK47" s="886"/>
      <c r="MDL47" s="886"/>
      <c r="MDM47" s="886"/>
      <c r="MDN47" s="886"/>
      <c r="MDO47" s="886"/>
      <c r="MDP47" s="886"/>
      <c r="MDQ47" s="886"/>
      <c r="MDR47" s="886"/>
      <c r="MDS47" s="886"/>
      <c r="MDT47" s="886"/>
      <c r="MDU47" s="886"/>
      <c r="MDV47" s="886"/>
      <c r="MDW47" s="886"/>
      <c r="MDX47" s="886"/>
      <c r="MDY47" s="886"/>
      <c r="MDZ47" s="886"/>
      <c r="MEA47" s="886"/>
      <c r="MEB47" s="886"/>
      <c r="MEC47" s="886"/>
      <c r="MED47" s="886"/>
      <c r="MEE47" s="886"/>
      <c r="MEF47" s="886"/>
      <c r="MEG47" s="886"/>
      <c r="MEH47" s="886"/>
      <c r="MEI47" s="886"/>
      <c r="MEJ47" s="886"/>
      <c r="MEK47" s="886"/>
      <c r="MEL47" s="886"/>
      <c r="MEM47" s="886"/>
      <c r="MEN47" s="886"/>
      <c r="MEO47" s="886"/>
      <c r="MEP47" s="886"/>
      <c r="MEQ47" s="886"/>
      <c r="MER47" s="886"/>
      <c r="MES47" s="886"/>
      <c r="MET47" s="886"/>
      <c r="MEU47" s="886"/>
      <c r="MEV47" s="886"/>
      <c r="MEW47" s="886"/>
      <c r="MEX47" s="886"/>
      <c r="MEY47" s="886"/>
      <c r="MEZ47" s="886"/>
      <c r="MFA47" s="886"/>
      <c r="MFB47" s="886"/>
      <c r="MFC47" s="886"/>
      <c r="MFD47" s="886"/>
      <c r="MFE47" s="886"/>
      <c r="MFF47" s="886"/>
      <c r="MFG47" s="886"/>
      <c r="MFH47" s="886"/>
      <c r="MFI47" s="886"/>
      <c r="MFJ47" s="886"/>
      <c r="MFK47" s="886"/>
      <c r="MFL47" s="886"/>
      <c r="MFM47" s="886"/>
      <c r="MFN47" s="886"/>
      <c r="MFO47" s="886"/>
      <c r="MFP47" s="886"/>
      <c r="MFQ47" s="886"/>
      <c r="MFR47" s="886"/>
      <c r="MFS47" s="886"/>
      <c r="MFT47" s="886"/>
      <c r="MFU47" s="886"/>
      <c r="MFV47" s="886"/>
      <c r="MFW47" s="886"/>
      <c r="MFX47" s="886"/>
      <c r="MFY47" s="886"/>
      <c r="MFZ47" s="886"/>
      <c r="MGA47" s="886"/>
      <c r="MGB47" s="886"/>
      <c r="MGC47" s="886"/>
      <c r="MGD47" s="886"/>
      <c r="MGE47" s="886"/>
      <c r="MGF47" s="886"/>
      <c r="MGG47" s="886"/>
      <c r="MGH47" s="886"/>
      <c r="MGI47" s="886"/>
      <c r="MGJ47" s="886"/>
      <c r="MGK47" s="886"/>
      <c r="MGL47" s="886"/>
      <c r="MGM47" s="886"/>
      <c r="MGN47" s="886"/>
      <c r="MGO47" s="886"/>
      <c r="MGP47" s="886"/>
      <c r="MGQ47" s="886"/>
      <c r="MGR47" s="886"/>
      <c r="MGS47" s="886"/>
      <c r="MGT47" s="886"/>
      <c r="MGU47" s="886"/>
      <c r="MGV47" s="886"/>
      <c r="MGW47" s="886"/>
      <c r="MGX47" s="886"/>
      <c r="MGY47" s="886"/>
      <c r="MGZ47" s="886"/>
      <c r="MHA47" s="886"/>
      <c r="MHB47" s="886"/>
      <c r="MHC47" s="886"/>
      <c r="MHD47" s="886"/>
      <c r="MHE47" s="886"/>
      <c r="MHF47" s="886"/>
      <c r="MHG47" s="886"/>
      <c r="MHH47" s="886"/>
      <c r="MHI47" s="886"/>
      <c r="MHJ47" s="886"/>
      <c r="MHK47" s="886"/>
      <c r="MHL47" s="886"/>
      <c r="MHM47" s="886"/>
      <c r="MHN47" s="886"/>
      <c r="MHO47" s="886"/>
      <c r="MHP47" s="886"/>
      <c r="MHQ47" s="886"/>
      <c r="MHR47" s="886"/>
      <c r="MHS47" s="886"/>
      <c r="MHT47" s="886"/>
      <c r="MHU47" s="886"/>
      <c r="MHV47" s="886"/>
      <c r="MHW47" s="886"/>
      <c r="MHX47" s="886"/>
      <c r="MHY47" s="886"/>
      <c r="MHZ47" s="886"/>
      <c r="MIA47" s="886"/>
      <c r="MIB47" s="886"/>
      <c r="MIC47" s="886"/>
      <c r="MID47" s="886"/>
      <c r="MIE47" s="886"/>
      <c r="MIF47" s="886"/>
      <c r="MIG47" s="886"/>
      <c r="MIH47" s="886"/>
      <c r="MII47" s="886"/>
      <c r="MIJ47" s="886"/>
      <c r="MIK47" s="886"/>
      <c r="MIL47" s="886"/>
      <c r="MIM47" s="886"/>
      <c r="MIN47" s="886"/>
      <c r="MIO47" s="886"/>
      <c r="MIP47" s="886"/>
      <c r="MIQ47" s="886"/>
      <c r="MIR47" s="886"/>
      <c r="MIS47" s="886"/>
      <c r="MIT47" s="886"/>
      <c r="MIU47" s="886"/>
      <c r="MIV47" s="886"/>
      <c r="MIW47" s="886"/>
      <c r="MIX47" s="886"/>
      <c r="MIY47" s="886"/>
      <c r="MIZ47" s="886"/>
      <c r="MJA47" s="886"/>
      <c r="MJB47" s="886"/>
      <c r="MJC47" s="886"/>
      <c r="MJD47" s="886"/>
      <c r="MJE47" s="886"/>
      <c r="MJF47" s="886"/>
      <c r="MJG47" s="886"/>
      <c r="MJH47" s="886"/>
      <c r="MJI47" s="886"/>
      <c r="MJJ47" s="886"/>
      <c r="MJK47" s="886"/>
      <c r="MJL47" s="886"/>
      <c r="MJM47" s="886"/>
      <c r="MJN47" s="886"/>
      <c r="MJO47" s="886"/>
      <c r="MJP47" s="886"/>
      <c r="MJQ47" s="886"/>
      <c r="MJR47" s="886"/>
      <c r="MJS47" s="886"/>
      <c r="MJT47" s="886"/>
      <c r="MJU47" s="886"/>
      <c r="MJV47" s="886"/>
      <c r="MJW47" s="886"/>
      <c r="MJX47" s="886"/>
      <c r="MJY47" s="886"/>
      <c r="MJZ47" s="886"/>
      <c r="MKA47" s="886"/>
      <c r="MKB47" s="886"/>
      <c r="MKC47" s="886"/>
      <c r="MKD47" s="886"/>
      <c r="MKE47" s="886"/>
      <c r="MKF47" s="886"/>
      <c r="MKG47" s="886"/>
      <c r="MKH47" s="886"/>
      <c r="MKI47" s="886"/>
      <c r="MKJ47" s="886"/>
      <c r="MKK47" s="886"/>
      <c r="MKL47" s="886"/>
      <c r="MKM47" s="886"/>
      <c r="MKN47" s="886"/>
      <c r="MKO47" s="886"/>
      <c r="MKP47" s="886"/>
      <c r="MKQ47" s="886"/>
      <c r="MKR47" s="886"/>
      <c r="MKS47" s="886"/>
      <c r="MKT47" s="886"/>
      <c r="MKU47" s="886"/>
      <c r="MKV47" s="886"/>
      <c r="MKW47" s="886"/>
      <c r="MKX47" s="886"/>
      <c r="MKY47" s="886"/>
      <c r="MKZ47" s="886"/>
      <c r="MLA47" s="886"/>
      <c r="MLB47" s="886"/>
      <c r="MLC47" s="886"/>
      <c r="MLD47" s="886"/>
      <c r="MLE47" s="886"/>
      <c r="MLF47" s="886"/>
      <c r="MLG47" s="886"/>
      <c r="MLH47" s="886"/>
      <c r="MLI47" s="886"/>
      <c r="MLJ47" s="886"/>
      <c r="MLK47" s="886"/>
      <c r="MLL47" s="886"/>
      <c r="MLM47" s="886"/>
      <c r="MLN47" s="886"/>
      <c r="MLO47" s="886"/>
      <c r="MLP47" s="886"/>
      <c r="MLQ47" s="886"/>
      <c r="MLR47" s="886"/>
      <c r="MLS47" s="886"/>
      <c r="MLT47" s="886"/>
      <c r="MLU47" s="886"/>
      <c r="MLV47" s="886"/>
      <c r="MLW47" s="886"/>
      <c r="MLX47" s="886"/>
      <c r="MLY47" s="886"/>
      <c r="MLZ47" s="886"/>
      <c r="MMA47" s="886"/>
      <c r="MMB47" s="886"/>
      <c r="MMC47" s="886"/>
      <c r="MMD47" s="886"/>
      <c r="MME47" s="886"/>
      <c r="MMF47" s="886"/>
      <c r="MMG47" s="886"/>
      <c r="MMH47" s="886"/>
      <c r="MMI47" s="886"/>
      <c r="MMJ47" s="886"/>
      <c r="MMK47" s="886"/>
      <c r="MML47" s="886"/>
      <c r="MMM47" s="886"/>
      <c r="MMN47" s="886"/>
      <c r="MMO47" s="886"/>
      <c r="MMP47" s="886"/>
      <c r="MMQ47" s="886"/>
      <c r="MMR47" s="886"/>
      <c r="MMS47" s="886"/>
      <c r="MMT47" s="886"/>
      <c r="MMU47" s="886"/>
      <c r="MMV47" s="886"/>
      <c r="MMW47" s="886"/>
      <c r="MMX47" s="886"/>
      <c r="MMY47" s="886"/>
      <c r="MMZ47" s="886"/>
      <c r="MNA47" s="886"/>
      <c r="MNB47" s="886"/>
      <c r="MNC47" s="886"/>
      <c r="MND47" s="886"/>
      <c r="MNE47" s="886"/>
      <c r="MNF47" s="886"/>
      <c r="MNG47" s="886"/>
      <c r="MNH47" s="886"/>
      <c r="MNI47" s="886"/>
      <c r="MNJ47" s="886"/>
      <c r="MNK47" s="886"/>
      <c r="MNL47" s="886"/>
      <c r="MNM47" s="886"/>
      <c r="MNN47" s="886"/>
      <c r="MNO47" s="886"/>
      <c r="MNP47" s="886"/>
      <c r="MNQ47" s="886"/>
      <c r="MNR47" s="886"/>
      <c r="MNS47" s="886"/>
      <c r="MNT47" s="886"/>
      <c r="MNU47" s="886"/>
      <c r="MNV47" s="886"/>
      <c r="MNW47" s="886"/>
      <c r="MNX47" s="886"/>
      <c r="MNY47" s="886"/>
      <c r="MNZ47" s="886"/>
      <c r="MOA47" s="886"/>
      <c r="MOB47" s="886"/>
      <c r="MOC47" s="886"/>
      <c r="MOD47" s="886"/>
      <c r="MOE47" s="886"/>
      <c r="MOF47" s="886"/>
      <c r="MOG47" s="886"/>
      <c r="MOH47" s="886"/>
      <c r="MOI47" s="886"/>
      <c r="MOJ47" s="886"/>
      <c r="MOK47" s="886"/>
      <c r="MOL47" s="886"/>
      <c r="MOM47" s="886"/>
      <c r="MON47" s="886"/>
      <c r="MOO47" s="886"/>
      <c r="MOP47" s="886"/>
      <c r="MOQ47" s="886"/>
      <c r="MOR47" s="886"/>
      <c r="MOS47" s="886"/>
      <c r="MOT47" s="886"/>
      <c r="MOU47" s="886"/>
      <c r="MOV47" s="886"/>
      <c r="MOW47" s="886"/>
      <c r="MOX47" s="886"/>
      <c r="MOY47" s="886"/>
      <c r="MOZ47" s="886"/>
      <c r="MPA47" s="886"/>
      <c r="MPB47" s="886"/>
      <c r="MPC47" s="886"/>
      <c r="MPD47" s="886"/>
      <c r="MPE47" s="886"/>
      <c r="MPF47" s="886"/>
      <c r="MPG47" s="886"/>
      <c r="MPH47" s="886"/>
      <c r="MPI47" s="886"/>
      <c r="MPJ47" s="886"/>
      <c r="MPK47" s="886"/>
      <c r="MPL47" s="886"/>
      <c r="MPM47" s="886"/>
      <c r="MPN47" s="886"/>
      <c r="MPO47" s="886"/>
      <c r="MPP47" s="886"/>
      <c r="MPQ47" s="886"/>
      <c r="MPR47" s="886"/>
      <c r="MPS47" s="886"/>
      <c r="MPT47" s="886"/>
      <c r="MPU47" s="886"/>
      <c r="MPV47" s="886"/>
      <c r="MPW47" s="886"/>
      <c r="MPX47" s="886"/>
      <c r="MPY47" s="886"/>
      <c r="MPZ47" s="886"/>
      <c r="MQA47" s="886"/>
      <c r="MQB47" s="886"/>
      <c r="MQC47" s="886"/>
      <c r="MQD47" s="886"/>
      <c r="MQE47" s="886"/>
      <c r="MQF47" s="886"/>
      <c r="MQG47" s="886"/>
      <c r="MQH47" s="886"/>
      <c r="MQI47" s="886"/>
      <c r="MQJ47" s="886"/>
      <c r="MQK47" s="886"/>
      <c r="MQL47" s="886"/>
      <c r="MQM47" s="886"/>
      <c r="MQN47" s="886"/>
      <c r="MQO47" s="886"/>
      <c r="MQP47" s="886"/>
      <c r="MQQ47" s="886"/>
      <c r="MQR47" s="886"/>
      <c r="MQS47" s="886"/>
      <c r="MQT47" s="886"/>
      <c r="MQU47" s="886"/>
      <c r="MQV47" s="886"/>
      <c r="MQW47" s="886"/>
      <c r="MQX47" s="886"/>
      <c r="MQY47" s="886"/>
      <c r="MQZ47" s="886"/>
      <c r="MRA47" s="886"/>
      <c r="MRB47" s="886"/>
      <c r="MRC47" s="886"/>
      <c r="MRD47" s="886"/>
      <c r="MRE47" s="886"/>
      <c r="MRF47" s="886"/>
      <c r="MRG47" s="886"/>
      <c r="MRH47" s="886"/>
      <c r="MRI47" s="886"/>
      <c r="MRJ47" s="886"/>
      <c r="MRK47" s="886"/>
      <c r="MRL47" s="886"/>
      <c r="MRM47" s="886"/>
      <c r="MRN47" s="886"/>
      <c r="MRO47" s="886"/>
      <c r="MRP47" s="886"/>
      <c r="MRQ47" s="886"/>
      <c r="MRR47" s="886"/>
      <c r="MRS47" s="886"/>
      <c r="MRT47" s="886"/>
      <c r="MRU47" s="886"/>
      <c r="MRV47" s="886"/>
      <c r="MRW47" s="886"/>
      <c r="MRX47" s="886"/>
      <c r="MRY47" s="886"/>
      <c r="MRZ47" s="886"/>
      <c r="MSA47" s="886"/>
      <c r="MSB47" s="886"/>
      <c r="MSC47" s="886"/>
      <c r="MSD47" s="886"/>
      <c r="MSE47" s="886"/>
      <c r="MSF47" s="886"/>
      <c r="MSG47" s="886"/>
      <c r="MSH47" s="886"/>
      <c r="MSI47" s="886"/>
      <c r="MSJ47" s="886"/>
      <c r="MSK47" s="886"/>
      <c r="MSL47" s="886"/>
      <c r="MSM47" s="886"/>
      <c r="MSN47" s="886"/>
      <c r="MSO47" s="886"/>
      <c r="MSP47" s="886"/>
      <c r="MSQ47" s="886"/>
      <c r="MSR47" s="886"/>
      <c r="MSS47" s="886"/>
      <c r="MST47" s="886"/>
      <c r="MSU47" s="886"/>
      <c r="MSV47" s="886"/>
      <c r="MSW47" s="886"/>
      <c r="MSX47" s="886"/>
      <c r="MSY47" s="886"/>
      <c r="MSZ47" s="886"/>
      <c r="MTA47" s="886"/>
      <c r="MTB47" s="886"/>
      <c r="MTC47" s="886"/>
      <c r="MTD47" s="886"/>
      <c r="MTE47" s="886"/>
      <c r="MTF47" s="886"/>
      <c r="MTG47" s="886"/>
      <c r="MTH47" s="886"/>
      <c r="MTI47" s="886"/>
      <c r="MTJ47" s="886"/>
      <c r="MTK47" s="886"/>
      <c r="MTL47" s="886"/>
      <c r="MTM47" s="886"/>
      <c r="MTN47" s="886"/>
      <c r="MTO47" s="886"/>
      <c r="MTP47" s="886"/>
      <c r="MTQ47" s="886"/>
      <c r="MTR47" s="886"/>
      <c r="MTS47" s="886"/>
      <c r="MTT47" s="886"/>
      <c r="MTU47" s="886"/>
      <c r="MTV47" s="886"/>
      <c r="MTW47" s="886"/>
      <c r="MTX47" s="886"/>
      <c r="MTY47" s="886"/>
      <c r="MTZ47" s="886"/>
      <c r="MUA47" s="886"/>
      <c r="MUB47" s="886"/>
      <c r="MUC47" s="886"/>
      <c r="MUD47" s="886"/>
      <c r="MUE47" s="886"/>
      <c r="MUF47" s="886"/>
      <c r="MUG47" s="886"/>
      <c r="MUH47" s="886"/>
      <c r="MUI47" s="886"/>
      <c r="MUJ47" s="886"/>
      <c r="MUK47" s="886"/>
      <c r="MUL47" s="886"/>
      <c r="MUM47" s="886"/>
      <c r="MUN47" s="886"/>
      <c r="MUO47" s="886"/>
      <c r="MUP47" s="886"/>
      <c r="MUQ47" s="886"/>
      <c r="MUR47" s="886"/>
      <c r="MUS47" s="886"/>
      <c r="MUT47" s="886"/>
      <c r="MUU47" s="886"/>
      <c r="MUV47" s="886"/>
      <c r="MUW47" s="886"/>
      <c r="MUX47" s="886"/>
      <c r="MUY47" s="886"/>
      <c r="MUZ47" s="886"/>
      <c r="MVA47" s="886"/>
      <c r="MVB47" s="886"/>
      <c r="MVC47" s="886"/>
      <c r="MVD47" s="886"/>
      <c r="MVE47" s="886"/>
      <c r="MVF47" s="886"/>
      <c r="MVG47" s="886"/>
      <c r="MVH47" s="886"/>
      <c r="MVI47" s="886"/>
      <c r="MVJ47" s="886"/>
      <c r="MVK47" s="886"/>
      <c r="MVL47" s="886"/>
      <c r="MVM47" s="886"/>
      <c r="MVN47" s="886"/>
      <c r="MVO47" s="886"/>
      <c r="MVP47" s="886"/>
      <c r="MVQ47" s="886"/>
      <c r="MVR47" s="886"/>
      <c r="MVS47" s="886"/>
      <c r="MVT47" s="886"/>
      <c r="MVU47" s="886"/>
      <c r="MVV47" s="886"/>
      <c r="MVW47" s="886"/>
      <c r="MVX47" s="886"/>
      <c r="MVY47" s="886"/>
      <c r="MVZ47" s="886"/>
      <c r="MWA47" s="886"/>
      <c r="MWB47" s="886"/>
      <c r="MWC47" s="886"/>
      <c r="MWD47" s="886"/>
      <c r="MWE47" s="886"/>
      <c r="MWF47" s="886"/>
      <c r="MWG47" s="886"/>
      <c r="MWH47" s="886"/>
      <c r="MWI47" s="886"/>
      <c r="MWJ47" s="886"/>
      <c r="MWK47" s="886"/>
      <c r="MWL47" s="886"/>
      <c r="MWM47" s="886"/>
      <c r="MWN47" s="886"/>
      <c r="MWO47" s="886"/>
      <c r="MWP47" s="886"/>
      <c r="MWQ47" s="886"/>
      <c r="MWR47" s="886"/>
      <c r="MWS47" s="886"/>
      <c r="MWT47" s="886"/>
      <c r="MWU47" s="886"/>
      <c r="MWV47" s="886"/>
      <c r="MWW47" s="886"/>
      <c r="MWX47" s="886"/>
      <c r="MWY47" s="886"/>
      <c r="MWZ47" s="886"/>
      <c r="MXA47" s="886"/>
      <c r="MXB47" s="886"/>
      <c r="MXC47" s="886"/>
      <c r="MXD47" s="886"/>
      <c r="MXE47" s="886"/>
      <c r="MXF47" s="886"/>
      <c r="MXG47" s="886"/>
      <c r="MXH47" s="886"/>
      <c r="MXI47" s="886"/>
      <c r="MXJ47" s="886"/>
      <c r="MXK47" s="886"/>
      <c r="MXL47" s="886"/>
      <c r="MXM47" s="886"/>
      <c r="MXN47" s="886"/>
      <c r="MXO47" s="886"/>
      <c r="MXP47" s="886"/>
      <c r="MXQ47" s="886"/>
      <c r="MXR47" s="886"/>
      <c r="MXS47" s="886"/>
      <c r="MXT47" s="886"/>
      <c r="MXU47" s="886"/>
      <c r="MXV47" s="886"/>
      <c r="MXW47" s="886"/>
      <c r="MXX47" s="886"/>
      <c r="MXY47" s="886"/>
      <c r="MXZ47" s="886"/>
      <c r="MYA47" s="886"/>
      <c r="MYB47" s="886"/>
      <c r="MYC47" s="886"/>
      <c r="MYD47" s="886"/>
      <c r="MYE47" s="886"/>
      <c r="MYF47" s="886"/>
      <c r="MYG47" s="886"/>
      <c r="MYH47" s="886"/>
      <c r="MYI47" s="886"/>
      <c r="MYJ47" s="886"/>
      <c r="MYK47" s="886"/>
      <c r="MYL47" s="886"/>
      <c r="MYM47" s="886"/>
      <c r="MYN47" s="886"/>
      <c r="MYO47" s="886"/>
      <c r="MYP47" s="886"/>
      <c r="MYQ47" s="886"/>
      <c r="MYR47" s="886"/>
      <c r="MYS47" s="886"/>
      <c r="MYT47" s="886"/>
      <c r="MYU47" s="886"/>
      <c r="MYV47" s="886"/>
      <c r="MYW47" s="886"/>
      <c r="MYX47" s="886"/>
      <c r="MYY47" s="886"/>
      <c r="MYZ47" s="886"/>
      <c r="MZA47" s="886"/>
      <c r="MZB47" s="886"/>
      <c r="MZC47" s="886"/>
      <c r="MZD47" s="886"/>
      <c r="MZE47" s="886"/>
      <c r="MZF47" s="886"/>
      <c r="MZG47" s="886"/>
      <c r="MZH47" s="886"/>
      <c r="MZI47" s="886"/>
      <c r="MZJ47" s="886"/>
      <c r="MZK47" s="886"/>
      <c r="MZL47" s="886"/>
      <c r="MZM47" s="886"/>
      <c r="MZN47" s="886"/>
      <c r="MZO47" s="886"/>
      <c r="MZP47" s="886"/>
      <c r="MZQ47" s="886"/>
      <c r="MZR47" s="886"/>
      <c r="MZS47" s="886"/>
      <c r="MZT47" s="886"/>
      <c r="MZU47" s="886"/>
      <c r="MZV47" s="886"/>
      <c r="MZW47" s="886"/>
      <c r="MZX47" s="886"/>
      <c r="MZY47" s="886"/>
      <c r="MZZ47" s="886"/>
      <c r="NAA47" s="886"/>
      <c r="NAB47" s="886"/>
      <c r="NAC47" s="886"/>
      <c r="NAD47" s="886"/>
      <c r="NAE47" s="886"/>
      <c r="NAF47" s="886"/>
      <c r="NAG47" s="886"/>
      <c r="NAH47" s="886"/>
      <c r="NAI47" s="886"/>
      <c r="NAJ47" s="886"/>
      <c r="NAK47" s="886"/>
      <c r="NAL47" s="886"/>
      <c r="NAM47" s="886"/>
      <c r="NAN47" s="886"/>
      <c r="NAO47" s="886"/>
      <c r="NAP47" s="886"/>
      <c r="NAQ47" s="886"/>
      <c r="NAR47" s="886"/>
      <c r="NAS47" s="886"/>
      <c r="NAT47" s="886"/>
      <c r="NAU47" s="886"/>
      <c r="NAV47" s="886"/>
      <c r="NAW47" s="886"/>
      <c r="NAX47" s="886"/>
      <c r="NAY47" s="886"/>
      <c r="NAZ47" s="886"/>
      <c r="NBA47" s="886"/>
      <c r="NBB47" s="886"/>
      <c r="NBC47" s="886"/>
      <c r="NBD47" s="886"/>
      <c r="NBE47" s="886"/>
      <c r="NBF47" s="886"/>
      <c r="NBG47" s="886"/>
      <c r="NBH47" s="886"/>
      <c r="NBI47" s="886"/>
      <c r="NBJ47" s="886"/>
      <c r="NBK47" s="886"/>
      <c r="NBL47" s="886"/>
      <c r="NBM47" s="886"/>
      <c r="NBN47" s="886"/>
      <c r="NBO47" s="886"/>
      <c r="NBP47" s="886"/>
      <c r="NBQ47" s="886"/>
      <c r="NBR47" s="886"/>
      <c r="NBS47" s="886"/>
      <c r="NBT47" s="886"/>
      <c r="NBU47" s="886"/>
      <c r="NBV47" s="886"/>
      <c r="NBW47" s="886"/>
      <c r="NBX47" s="886"/>
      <c r="NBY47" s="886"/>
      <c r="NBZ47" s="886"/>
      <c r="NCA47" s="886"/>
      <c r="NCB47" s="886"/>
      <c r="NCC47" s="886"/>
      <c r="NCD47" s="886"/>
      <c r="NCE47" s="886"/>
      <c r="NCF47" s="886"/>
      <c r="NCG47" s="886"/>
      <c r="NCH47" s="886"/>
      <c r="NCI47" s="886"/>
      <c r="NCJ47" s="886"/>
      <c r="NCK47" s="886"/>
      <c r="NCL47" s="886"/>
      <c r="NCM47" s="886"/>
      <c r="NCN47" s="886"/>
      <c r="NCO47" s="886"/>
      <c r="NCP47" s="886"/>
      <c r="NCQ47" s="886"/>
      <c r="NCR47" s="886"/>
      <c r="NCS47" s="886"/>
      <c r="NCT47" s="886"/>
      <c r="NCU47" s="886"/>
      <c r="NCV47" s="886"/>
      <c r="NCW47" s="886"/>
      <c r="NCX47" s="886"/>
      <c r="NCY47" s="886"/>
      <c r="NCZ47" s="886"/>
      <c r="NDA47" s="886"/>
      <c r="NDB47" s="886"/>
      <c r="NDC47" s="886"/>
      <c r="NDD47" s="886"/>
      <c r="NDE47" s="886"/>
      <c r="NDF47" s="886"/>
      <c r="NDG47" s="886"/>
      <c r="NDH47" s="886"/>
      <c r="NDI47" s="886"/>
      <c r="NDJ47" s="886"/>
      <c r="NDK47" s="886"/>
      <c r="NDL47" s="886"/>
      <c r="NDM47" s="886"/>
      <c r="NDN47" s="886"/>
      <c r="NDO47" s="886"/>
      <c r="NDP47" s="886"/>
      <c r="NDQ47" s="886"/>
      <c r="NDR47" s="886"/>
      <c r="NDS47" s="886"/>
      <c r="NDT47" s="886"/>
      <c r="NDU47" s="886"/>
      <c r="NDV47" s="886"/>
      <c r="NDW47" s="886"/>
      <c r="NDX47" s="886"/>
      <c r="NDY47" s="886"/>
      <c r="NDZ47" s="886"/>
      <c r="NEA47" s="886"/>
      <c r="NEB47" s="886"/>
      <c r="NEC47" s="886"/>
      <c r="NED47" s="886"/>
      <c r="NEE47" s="886"/>
      <c r="NEF47" s="886"/>
      <c r="NEG47" s="886"/>
      <c r="NEH47" s="886"/>
      <c r="NEI47" s="886"/>
      <c r="NEJ47" s="886"/>
      <c r="NEK47" s="886"/>
      <c r="NEL47" s="886"/>
      <c r="NEM47" s="886"/>
      <c r="NEN47" s="886"/>
      <c r="NEO47" s="886"/>
      <c r="NEP47" s="886"/>
      <c r="NEQ47" s="886"/>
      <c r="NER47" s="886"/>
      <c r="NES47" s="886"/>
      <c r="NET47" s="886"/>
      <c r="NEU47" s="886"/>
      <c r="NEV47" s="886"/>
      <c r="NEW47" s="886"/>
      <c r="NEX47" s="886"/>
      <c r="NEY47" s="886"/>
      <c r="NEZ47" s="886"/>
      <c r="NFA47" s="886"/>
      <c r="NFB47" s="886"/>
      <c r="NFC47" s="886"/>
      <c r="NFD47" s="886"/>
      <c r="NFE47" s="886"/>
      <c r="NFF47" s="886"/>
      <c r="NFG47" s="886"/>
      <c r="NFH47" s="886"/>
      <c r="NFI47" s="886"/>
      <c r="NFJ47" s="886"/>
      <c r="NFK47" s="886"/>
      <c r="NFL47" s="886"/>
      <c r="NFM47" s="886"/>
      <c r="NFN47" s="886"/>
      <c r="NFO47" s="886"/>
      <c r="NFP47" s="886"/>
      <c r="NFQ47" s="886"/>
      <c r="NFR47" s="886"/>
      <c r="NFS47" s="886"/>
      <c r="NFT47" s="886"/>
      <c r="NFU47" s="886"/>
      <c r="NFV47" s="886"/>
      <c r="NFW47" s="886"/>
      <c r="NFX47" s="886"/>
      <c r="NFY47" s="886"/>
      <c r="NFZ47" s="886"/>
      <c r="NGA47" s="886"/>
      <c r="NGB47" s="886"/>
      <c r="NGC47" s="886"/>
      <c r="NGD47" s="886"/>
      <c r="NGE47" s="886"/>
      <c r="NGF47" s="886"/>
      <c r="NGG47" s="886"/>
      <c r="NGH47" s="886"/>
      <c r="NGI47" s="886"/>
      <c r="NGJ47" s="886"/>
      <c r="NGK47" s="886"/>
      <c r="NGL47" s="886"/>
      <c r="NGM47" s="886"/>
      <c r="NGN47" s="886"/>
      <c r="NGO47" s="886"/>
      <c r="NGP47" s="886"/>
      <c r="NGQ47" s="886"/>
      <c r="NGR47" s="886"/>
      <c r="NGS47" s="886"/>
      <c r="NGT47" s="886"/>
      <c r="NGU47" s="886"/>
      <c r="NGV47" s="886"/>
      <c r="NGW47" s="886"/>
      <c r="NGX47" s="886"/>
      <c r="NGY47" s="886"/>
      <c r="NGZ47" s="886"/>
      <c r="NHA47" s="886"/>
      <c r="NHB47" s="886"/>
      <c r="NHC47" s="886"/>
      <c r="NHD47" s="886"/>
      <c r="NHE47" s="886"/>
      <c r="NHF47" s="886"/>
      <c r="NHG47" s="886"/>
      <c r="NHH47" s="886"/>
      <c r="NHI47" s="886"/>
      <c r="NHJ47" s="886"/>
      <c r="NHK47" s="886"/>
      <c r="NHL47" s="886"/>
      <c r="NHM47" s="886"/>
      <c r="NHN47" s="886"/>
      <c r="NHO47" s="886"/>
      <c r="NHP47" s="886"/>
      <c r="NHQ47" s="886"/>
      <c r="NHR47" s="886"/>
      <c r="NHS47" s="886"/>
      <c r="NHT47" s="886"/>
      <c r="NHU47" s="886"/>
      <c r="NHV47" s="886"/>
      <c r="NHW47" s="886"/>
      <c r="NHX47" s="886"/>
      <c r="NHY47" s="886"/>
      <c r="NHZ47" s="886"/>
      <c r="NIA47" s="886"/>
      <c r="NIB47" s="886"/>
      <c r="NIC47" s="886"/>
      <c r="NID47" s="886"/>
      <c r="NIE47" s="886"/>
      <c r="NIF47" s="886"/>
      <c r="NIG47" s="886"/>
      <c r="NIH47" s="886"/>
      <c r="NII47" s="886"/>
      <c r="NIJ47" s="886"/>
      <c r="NIK47" s="886"/>
      <c r="NIL47" s="886"/>
      <c r="NIM47" s="886"/>
      <c r="NIN47" s="886"/>
      <c r="NIO47" s="886"/>
      <c r="NIP47" s="886"/>
      <c r="NIQ47" s="886"/>
      <c r="NIR47" s="886"/>
      <c r="NIS47" s="886"/>
      <c r="NIT47" s="886"/>
      <c r="NIU47" s="886"/>
      <c r="NIV47" s="886"/>
      <c r="NIW47" s="886"/>
      <c r="NIX47" s="886"/>
      <c r="NIY47" s="886"/>
      <c r="NIZ47" s="886"/>
      <c r="NJA47" s="886"/>
      <c r="NJB47" s="886"/>
      <c r="NJC47" s="886"/>
      <c r="NJD47" s="886"/>
      <c r="NJE47" s="886"/>
      <c r="NJF47" s="886"/>
      <c r="NJG47" s="886"/>
      <c r="NJH47" s="886"/>
      <c r="NJI47" s="886"/>
      <c r="NJJ47" s="886"/>
      <c r="NJK47" s="886"/>
      <c r="NJL47" s="886"/>
      <c r="NJM47" s="886"/>
      <c r="NJN47" s="886"/>
      <c r="NJO47" s="886"/>
      <c r="NJP47" s="886"/>
      <c r="NJQ47" s="886"/>
      <c r="NJR47" s="886"/>
      <c r="NJS47" s="886"/>
      <c r="NJT47" s="886"/>
      <c r="NJU47" s="886"/>
      <c r="NJV47" s="886"/>
      <c r="NJW47" s="886"/>
      <c r="NJX47" s="886"/>
      <c r="NJY47" s="886"/>
      <c r="NJZ47" s="886"/>
      <c r="NKA47" s="886"/>
      <c r="NKB47" s="886"/>
      <c r="NKC47" s="886"/>
      <c r="NKD47" s="886"/>
      <c r="NKE47" s="886"/>
      <c r="NKF47" s="886"/>
      <c r="NKG47" s="886"/>
      <c r="NKH47" s="886"/>
      <c r="NKI47" s="886"/>
      <c r="NKJ47" s="886"/>
      <c r="NKK47" s="886"/>
      <c r="NKL47" s="886"/>
      <c r="NKM47" s="886"/>
      <c r="NKN47" s="886"/>
      <c r="NKO47" s="886"/>
      <c r="NKP47" s="886"/>
      <c r="NKQ47" s="886"/>
      <c r="NKR47" s="886"/>
      <c r="NKS47" s="886"/>
      <c r="NKT47" s="886"/>
      <c r="NKU47" s="886"/>
      <c r="NKV47" s="886"/>
      <c r="NKW47" s="886"/>
      <c r="NKX47" s="886"/>
      <c r="NKY47" s="886"/>
      <c r="NKZ47" s="886"/>
      <c r="NLA47" s="886"/>
      <c r="NLB47" s="886"/>
      <c r="NLC47" s="886"/>
      <c r="NLD47" s="886"/>
      <c r="NLE47" s="886"/>
      <c r="NLF47" s="886"/>
      <c r="NLG47" s="886"/>
      <c r="NLH47" s="886"/>
      <c r="NLI47" s="886"/>
      <c r="NLJ47" s="886"/>
      <c r="NLK47" s="886"/>
      <c r="NLL47" s="886"/>
      <c r="NLM47" s="886"/>
      <c r="NLN47" s="886"/>
      <c r="NLO47" s="886"/>
      <c r="NLP47" s="886"/>
      <c r="NLQ47" s="886"/>
      <c r="NLR47" s="886"/>
      <c r="NLS47" s="886"/>
      <c r="NLT47" s="886"/>
      <c r="NLU47" s="886"/>
      <c r="NLV47" s="886"/>
      <c r="NLW47" s="886"/>
      <c r="NLX47" s="886"/>
      <c r="NLY47" s="886"/>
      <c r="NLZ47" s="886"/>
      <c r="NMA47" s="886"/>
      <c r="NMB47" s="886"/>
      <c r="NMC47" s="886"/>
      <c r="NMD47" s="886"/>
      <c r="NME47" s="886"/>
      <c r="NMF47" s="886"/>
      <c r="NMG47" s="886"/>
      <c r="NMH47" s="886"/>
      <c r="NMI47" s="886"/>
      <c r="NMJ47" s="886"/>
      <c r="NMK47" s="886"/>
      <c r="NML47" s="886"/>
      <c r="NMM47" s="886"/>
      <c r="NMN47" s="886"/>
      <c r="NMO47" s="886"/>
      <c r="NMP47" s="886"/>
      <c r="NMQ47" s="886"/>
      <c r="NMR47" s="886"/>
      <c r="NMS47" s="886"/>
      <c r="NMT47" s="886"/>
      <c r="NMU47" s="886"/>
      <c r="NMV47" s="886"/>
      <c r="NMW47" s="886"/>
      <c r="NMX47" s="886"/>
      <c r="NMY47" s="886"/>
      <c r="NMZ47" s="886"/>
      <c r="NNA47" s="886"/>
      <c r="NNB47" s="886"/>
      <c r="NNC47" s="886"/>
      <c r="NND47" s="886"/>
      <c r="NNE47" s="886"/>
      <c r="NNF47" s="886"/>
      <c r="NNG47" s="886"/>
      <c r="NNH47" s="886"/>
      <c r="NNI47" s="886"/>
      <c r="NNJ47" s="886"/>
      <c r="NNK47" s="886"/>
      <c r="NNL47" s="886"/>
      <c r="NNM47" s="886"/>
      <c r="NNN47" s="886"/>
      <c r="NNO47" s="886"/>
      <c r="NNP47" s="886"/>
      <c r="NNQ47" s="886"/>
      <c r="NNR47" s="886"/>
      <c r="NNS47" s="886"/>
      <c r="NNT47" s="886"/>
      <c r="NNU47" s="886"/>
      <c r="NNV47" s="886"/>
      <c r="NNW47" s="886"/>
      <c r="NNX47" s="886"/>
      <c r="NNY47" s="886"/>
      <c r="NNZ47" s="886"/>
      <c r="NOA47" s="886"/>
      <c r="NOB47" s="886"/>
      <c r="NOC47" s="886"/>
      <c r="NOD47" s="886"/>
      <c r="NOE47" s="886"/>
      <c r="NOF47" s="886"/>
      <c r="NOG47" s="886"/>
      <c r="NOH47" s="886"/>
      <c r="NOI47" s="886"/>
      <c r="NOJ47" s="886"/>
      <c r="NOK47" s="886"/>
      <c r="NOL47" s="886"/>
      <c r="NOM47" s="886"/>
      <c r="NON47" s="886"/>
      <c r="NOO47" s="886"/>
      <c r="NOP47" s="886"/>
      <c r="NOQ47" s="886"/>
      <c r="NOR47" s="886"/>
      <c r="NOS47" s="886"/>
      <c r="NOT47" s="886"/>
      <c r="NOU47" s="886"/>
      <c r="NOV47" s="886"/>
      <c r="NOW47" s="886"/>
      <c r="NOX47" s="886"/>
      <c r="NOY47" s="886"/>
      <c r="NOZ47" s="886"/>
      <c r="NPA47" s="886"/>
      <c r="NPB47" s="886"/>
      <c r="NPC47" s="886"/>
      <c r="NPD47" s="886"/>
      <c r="NPE47" s="886"/>
      <c r="NPF47" s="886"/>
      <c r="NPG47" s="886"/>
      <c r="NPH47" s="886"/>
      <c r="NPI47" s="886"/>
      <c r="NPJ47" s="886"/>
      <c r="NPK47" s="886"/>
      <c r="NPL47" s="886"/>
      <c r="NPM47" s="886"/>
      <c r="NPN47" s="886"/>
      <c r="NPO47" s="886"/>
      <c r="NPP47" s="886"/>
      <c r="NPQ47" s="886"/>
      <c r="NPR47" s="886"/>
      <c r="NPS47" s="886"/>
      <c r="NPT47" s="886"/>
      <c r="NPU47" s="886"/>
      <c r="NPV47" s="886"/>
      <c r="NPW47" s="886"/>
      <c r="NPX47" s="886"/>
      <c r="NPY47" s="886"/>
      <c r="NPZ47" s="886"/>
      <c r="NQA47" s="886"/>
      <c r="NQB47" s="886"/>
      <c r="NQC47" s="886"/>
      <c r="NQD47" s="886"/>
      <c r="NQE47" s="886"/>
      <c r="NQF47" s="886"/>
      <c r="NQG47" s="886"/>
      <c r="NQH47" s="886"/>
      <c r="NQI47" s="886"/>
      <c r="NQJ47" s="886"/>
      <c r="NQK47" s="886"/>
      <c r="NQL47" s="886"/>
      <c r="NQM47" s="886"/>
      <c r="NQN47" s="886"/>
      <c r="NQO47" s="886"/>
      <c r="NQP47" s="886"/>
      <c r="NQQ47" s="886"/>
      <c r="NQR47" s="886"/>
      <c r="NQS47" s="886"/>
      <c r="NQT47" s="886"/>
      <c r="NQU47" s="886"/>
      <c r="NQV47" s="886"/>
      <c r="NQW47" s="886"/>
      <c r="NQX47" s="886"/>
      <c r="NQY47" s="886"/>
      <c r="NQZ47" s="886"/>
      <c r="NRA47" s="886"/>
      <c r="NRB47" s="886"/>
      <c r="NRC47" s="886"/>
      <c r="NRD47" s="886"/>
      <c r="NRE47" s="886"/>
      <c r="NRF47" s="886"/>
      <c r="NRG47" s="886"/>
      <c r="NRH47" s="886"/>
      <c r="NRI47" s="886"/>
      <c r="NRJ47" s="886"/>
      <c r="NRK47" s="886"/>
      <c r="NRL47" s="886"/>
      <c r="NRM47" s="886"/>
      <c r="NRN47" s="886"/>
      <c r="NRO47" s="886"/>
      <c r="NRP47" s="886"/>
      <c r="NRQ47" s="886"/>
      <c r="NRR47" s="886"/>
      <c r="NRS47" s="886"/>
      <c r="NRT47" s="886"/>
      <c r="NRU47" s="886"/>
      <c r="NRV47" s="886"/>
      <c r="NRW47" s="886"/>
      <c r="NRX47" s="886"/>
      <c r="NRY47" s="886"/>
      <c r="NRZ47" s="886"/>
      <c r="NSA47" s="886"/>
      <c r="NSB47" s="886"/>
      <c r="NSC47" s="886"/>
      <c r="NSD47" s="886"/>
      <c r="NSE47" s="886"/>
      <c r="NSF47" s="886"/>
      <c r="NSG47" s="886"/>
      <c r="NSH47" s="886"/>
      <c r="NSI47" s="886"/>
      <c r="NSJ47" s="886"/>
      <c r="NSK47" s="886"/>
      <c r="NSL47" s="886"/>
      <c r="NSM47" s="886"/>
      <c r="NSN47" s="886"/>
      <c r="NSO47" s="886"/>
      <c r="NSP47" s="886"/>
      <c r="NSQ47" s="886"/>
      <c r="NSR47" s="886"/>
      <c r="NSS47" s="886"/>
      <c r="NST47" s="886"/>
      <c r="NSU47" s="886"/>
      <c r="NSV47" s="886"/>
      <c r="NSW47" s="886"/>
      <c r="NSX47" s="886"/>
      <c r="NSY47" s="886"/>
      <c r="NSZ47" s="886"/>
      <c r="NTA47" s="886"/>
      <c r="NTB47" s="886"/>
      <c r="NTC47" s="886"/>
      <c r="NTD47" s="886"/>
      <c r="NTE47" s="886"/>
      <c r="NTF47" s="886"/>
      <c r="NTG47" s="886"/>
      <c r="NTH47" s="886"/>
      <c r="NTI47" s="886"/>
      <c r="NTJ47" s="886"/>
      <c r="NTK47" s="886"/>
      <c r="NTL47" s="886"/>
      <c r="NTM47" s="886"/>
      <c r="NTN47" s="886"/>
      <c r="NTO47" s="886"/>
      <c r="NTP47" s="886"/>
      <c r="NTQ47" s="886"/>
      <c r="NTR47" s="886"/>
      <c r="NTS47" s="886"/>
      <c r="NTT47" s="886"/>
      <c r="NTU47" s="886"/>
      <c r="NTV47" s="886"/>
      <c r="NTW47" s="886"/>
      <c r="NTX47" s="886"/>
      <c r="NTY47" s="886"/>
      <c r="NTZ47" s="886"/>
      <c r="NUA47" s="886"/>
      <c r="NUB47" s="886"/>
      <c r="NUC47" s="886"/>
      <c r="NUD47" s="886"/>
      <c r="NUE47" s="886"/>
      <c r="NUF47" s="886"/>
      <c r="NUG47" s="886"/>
      <c r="NUH47" s="886"/>
      <c r="NUI47" s="886"/>
      <c r="NUJ47" s="886"/>
      <c r="NUK47" s="886"/>
      <c r="NUL47" s="886"/>
      <c r="NUM47" s="886"/>
      <c r="NUN47" s="886"/>
      <c r="NUO47" s="886"/>
      <c r="NUP47" s="886"/>
      <c r="NUQ47" s="886"/>
      <c r="NUR47" s="886"/>
      <c r="NUS47" s="886"/>
      <c r="NUT47" s="886"/>
      <c r="NUU47" s="886"/>
      <c r="NUV47" s="886"/>
      <c r="NUW47" s="886"/>
      <c r="NUX47" s="886"/>
      <c r="NUY47" s="886"/>
      <c r="NUZ47" s="886"/>
      <c r="NVA47" s="886"/>
      <c r="NVB47" s="886"/>
      <c r="NVC47" s="886"/>
      <c r="NVD47" s="886"/>
      <c r="NVE47" s="886"/>
      <c r="NVF47" s="886"/>
      <c r="NVG47" s="886"/>
      <c r="NVH47" s="886"/>
      <c r="NVI47" s="886"/>
      <c r="NVJ47" s="886"/>
      <c r="NVK47" s="886"/>
      <c r="NVL47" s="886"/>
      <c r="NVM47" s="886"/>
      <c r="NVN47" s="886"/>
      <c r="NVO47" s="886"/>
      <c r="NVP47" s="886"/>
      <c r="NVQ47" s="886"/>
      <c r="NVR47" s="886"/>
      <c r="NVS47" s="886"/>
      <c r="NVT47" s="886"/>
      <c r="NVU47" s="886"/>
      <c r="NVV47" s="886"/>
      <c r="NVW47" s="886"/>
      <c r="NVX47" s="886"/>
      <c r="NVY47" s="886"/>
      <c r="NVZ47" s="886"/>
      <c r="NWA47" s="886"/>
      <c r="NWB47" s="886"/>
      <c r="NWC47" s="886"/>
      <c r="NWD47" s="886"/>
      <c r="NWE47" s="886"/>
      <c r="NWF47" s="886"/>
      <c r="NWG47" s="886"/>
      <c r="NWH47" s="886"/>
      <c r="NWI47" s="886"/>
      <c r="NWJ47" s="886"/>
      <c r="NWK47" s="886"/>
      <c r="NWL47" s="886"/>
      <c r="NWM47" s="886"/>
      <c r="NWN47" s="886"/>
      <c r="NWO47" s="886"/>
      <c r="NWP47" s="886"/>
      <c r="NWQ47" s="886"/>
      <c r="NWR47" s="886"/>
      <c r="NWS47" s="886"/>
      <c r="NWT47" s="886"/>
      <c r="NWU47" s="886"/>
      <c r="NWV47" s="886"/>
      <c r="NWW47" s="886"/>
      <c r="NWX47" s="886"/>
      <c r="NWY47" s="886"/>
      <c r="NWZ47" s="886"/>
      <c r="NXA47" s="886"/>
      <c r="NXB47" s="886"/>
      <c r="NXC47" s="886"/>
      <c r="NXD47" s="886"/>
      <c r="NXE47" s="886"/>
      <c r="NXF47" s="886"/>
      <c r="NXG47" s="886"/>
      <c r="NXH47" s="886"/>
      <c r="NXI47" s="886"/>
      <c r="NXJ47" s="886"/>
      <c r="NXK47" s="886"/>
      <c r="NXL47" s="886"/>
      <c r="NXM47" s="886"/>
      <c r="NXN47" s="886"/>
      <c r="NXO47" s="886"/>
      <c r="NXP47" s="886"/>
      <c r="NXQ47" s="886"/>
      <c r="NXR47" s="886"/>
      <c r="NXS47" s="886"/>
      <c r="NXT47" s="886"/>
      <c r="NXU47" s="886"/>
      <c r="NXV47" s="886"/>
      <c r="NXW47" s="886"/>
      <c r="NXX47" s="886"/>
      <c r="NXY47" s="886"/>
      <c r="NXZ47" s="886"/>
      <c r="NYA47" s="886"/>
      <c r="NYB47" s="886"/>
      <c r="NYC47" s="886"/>
      <c r="NYD47" s="886"/>
      <c r="NYE47" s="886"/>
      <c r="NYF47" s="886"/>
      <c r="NYG47" s="886"/>
      <c r="NYH47" s="886"/>
      <c r="NYI47" s="886"/>
      <c r="NYJ47" s="886"/>
      <c r="NYK47" s="886"/>
      <c r="NYL47" s="886"/>
      <c r="NYM47" s="886"/>
      <c r="NYN47" s="886"/>
      <c r="NYO47" s="886"/>
      <c r="NYP47" s="886"/>
      <c r="NYQ47" s="886"/>
      <c r="NYR47" s="886"/>
      <c r="NYS47" s="886"/>
      <c r="NYT47" s="886"/>
      <c r="NYU47" s="886"/>
      <c r="NYV47" s="886"/>
      <c r="NYW47" s="886"/>
      <c r="NYX47" s="886"/>
      <c r="NYY47" s="886"/>
      <c r="NYZ47" s="886"/>
      <c r="NZA47" s="886"/>
      <c r="NZB47" s="886"/>
      <c r="NZC47" s="886"/>
      <c r="NZD47" s="886"/>
      <c r="NZE47" s="886"/>
      <c r="NZF47" s="886"/>
      <c r="NZG47" s="886"/>
      <c r="NZH47" s="886"/>
      <c r="NZI47" s="886"/>
      <c r="NZJ47" s="886"/>
      <c r="NZK47" s="886"/>
      <c r="NZL47" s="886"/>
      <c r="NZM47" s="886"/>
      <c r="NZN47" s="886"/>
      <c r="NZO47" s="886"/>
      <c r="NZP47" s="886"/>
      <c r="NZQ47" s="886"/>
      <c r="NZR47" s="886"/>
      <c r="NZS47" s="886"/>
      <c r="NZT47" s="886"/>
      <c r="NZU47" s="886"/>
      <c r="NZV47" s="886"/>
      <c r="NZW47" s="886"/>
      <c r="NZX47" s="886"/>
      <c r="NZY47" s="886"/>
      <c r="NZZ47" s="886"/>
      <c r="OAA47" s="886"/>
      <c r="OAB47" s="886"/>
      <c r="OAC47" s="886"/>
      <c r="OAD47" s="886"/>
      <c r="OAE47" s="886"/>
      <c r="OAF47" s="886"/>
      <c r="OAG47" s="886"/>
      <c r="OAH47" s="886"/>
      <c r="OAI47" s="886"/>
      <c r="OAJ47" s="886"/>
      <c r="OAK47" s="886"/>
      <c r="OAL47" s="886"/>
      <c r="OAM47" s="886"/>
      <c r="OAN47" s="886"/>
      <c r="OAO47" s="886"/>
      <c r="OAP47" s="886"/>
      <c r="OAQ47" s="886"/>
      <c r="OAR47" s="886"/>
      <c r="OAS47" s="886"/>
      <c r="OAT47" s="886"/>
      <c r="OAU47" s="886"/>
      <c r="OAV47" s="886"/>
      <c r="OAW47" s="886"/>
      <c r="OAX47" s="886"/>
      <c r="OAY47" s="886"/>
      <c r="OAZ47" s="886"/>
      <c r="OBA47" s="886"/>
      <c r="OBB47" s="886"/>
      <c r="OBC47" s="886"/>
      <c r="OBD47" s="886"/>
      <c r="OBE47" s="886"/>
      <c r="OBF47" s="886"/>
      <c r="OBG47" s="886"/>
      <c r="OBH47" s="886"/>
      <c r="OBI47" s="886"/>
      <c r="OBJ47" s="886"/>
      <c r="OBK47" s="886"/>
      <c r="OBL47" s="886"/>
      <c r="OBM47" s="886"/>
      <c r="OBN47" s="886"/>
      <c r="OBO47" s="886"/>
      <c r="OBP47" s="886"/>
      <c r="OBQ47" s="886"/>
      <c r="OBR47" s="886"/>
      <c r="OBS47" s="886"/>
      <c r="OBT47" s="886"/>
      <c r="OBU47" s="886"/>
      <c r="OBV47" s="886"/>
      <c r="OBW47" s="886"/>
      <c r="OBX47" s="886"/>
      <c r="OBY47" s="886"/>
      <c r="OBZ47" s="886"/>
      <c r="OCA47" s="886"/>
      <c r="OCB47" s="886"/>
      <c r="OCC47" s="886"/>
      <c r="OCD47" s="886"/>
      <c r="OCE47" s="886"/>
      <c r="OCF47" s="886"/>
      <c r="OCG47" s="886"/>
      <c r="OCH47" s="886"/>
      <c r="OCI47" s="886"/>
      <c r="OCJ47" s="886"/>
      <c r="OCK47" s="886"/>
      <c r="OCL47" s="886"/>
      <c r="OCM47" s="886"/>
      <c r="OCN47" s="886"/>
      <c r="OCO47" s="886"/>
      <c r="OCP47" s="886"/>
      <c r="OCQ47" s="886"/>
      <c r="OCR47" s="886"/>
      <c r="OCS47" s="886"/>
      <c r="OCT47" s="886"/>
      <c r="OCU47" s="886"/>
      <c r="OCV47" s="886"/>
      <c r="OCW47" s="886"/>
      <c r="OCX47" s="886"/>
      <c r="OCY47" s="886"/>
      <c r="OCZ47" s="886"/>
      <c r="ODA47" s="886"/>
      <c r="ODB47" s="886"/>
      <c r="ODC47" s="886"/>
      <c r="ODD47" s="886"/>
      <c r="ODE47" s="886"/>
      <c r="ODF47" s="886"/>
      <c r="ODG47" s="886"/>
      <c r="ODH47" s="886"/>
      <c r="ODI47" s="886"/>
      <c r="ODJ47" s="886"/>
      <c r="ODK47" s="886"/>
      <c r="ODL47" s="886"/>
      <c r="ODM47" s="886"/>
      <c r="ODN47" s="886"/>
      <c r="ODO47" s="886"/>
      <c r="ODP47" s="886"/>
      <c r="ODQ47" s="886"/>
      <c r="ODR47" s="886"/>
      <c r="ODS47" s="886"/>
      <c r="ODT47" s="886"/>
      <c r="ODU47" s="886"/>
      <c r="ODV47" s="886"/>
      <c r="ODW47" s="886"/>
      <c r="ODX47" s="886"/>
      <c r="ODY47" s="886"/>
      <c r="ODZ47" s="886"/>
      <c r="OEA47" s="886"/>
      <c r="OEB47" s="886"/>
      <c r="OEC47" s="886"/>
      <c r="OED47" s="886"/>
      <c r="OEE47" s="886"/>
      <c r="OEF47" s="886"/>
      <c r="OEG47" s="886"/>
      <c r="OEH47" s="886"/>
      <c r="OEI47" s="886"/>
      <c r="OEJ47" s="886"/>
      <c r="OEK47" s="886"/>
      <c r="OEL47" s="886"/>
      <c r="OEM47" s="886"/>
      <c r="OEN47" s="886"/>
      <c r="OEO47" s="886"/>
      <c r="OEP47" s="886"/>
      <c r="OEQ47" s="886"/>
      <c r="OER47" s="886"/>
      <c r="OES47" s="886"/>
      <c r="OET47" s="886"/>
      <c r="OEU47" s="886"/>
      <c r="OEV47" s="886"/>
      <c r="OEW47" s="886"/>
      <c r="OEX47" s="886"/>
      <c r="OEY47" s="886"/>
      <c r="OEZ47" s="886"/>
      <c r="OFA47" s="886"/>
      <c r="OFB47" s="886"/>
      <c r="OFC47" s="886"/>
      <c r="OFD47" s="886"/>
      <c r="OFE47" s="886"/>
      <c r="OFF47" s="886"/>
      <c r="OFG47" s="886"/>
      <c r="OFH47" s="886"/>
      <c r="OFI47" s="886"/>
      <c r="OFJ47" s="886"/>
      <c r="OFK47" s="886"/>
      <c r="OFL47" s="886"/>
      <c r="OFM47" s="886"/>
      <c r="OFN47" s="886"/>
      <c r="OFO47" s="886"/>
      <c r="OFP47" s="886"/>
      <c r="OFQ47" s="886"/>
      <c r="OFR47" s="886"/>
      <c r="OFS47" s="886"/>
      <c r="OFT47" s="886"/>
      <c r="OFU47" s="886"/>
      <c r="OFV47" s="886"/>
      <c r="OFW47" s="886"/>
      <c r="OFX47" s="886"/>
      <c r="OFY47" s="886"/>
      <c r="OFZ47" s="886"/>
      <c r="OGA47" s="886"/>
      <c r="OGB47" s="886"/>
      <c r="OGC47" s="886"/>
      <c r="OGD47" s="886"/>
      <c r="OGE47" s="886"/>
      <c r="OGF47" s="886"/>
      <c r="OGG47" s="886"/>
      <c r="OGH47" s="886"/>
      <c r="OGI47" s="886"/>
      <c r="OGJ47" s="886"/>
      <c r="OGK47" s="886"/>
      <c r="OGL47" s="886"/>
      <c r="OGM47" s="886"/>
      <c r="OGN47" s="886"/>
      <c r="OGO47" s="886"/>
      <c r="OGP47" s="886"/>
      <c r="OGQ47" s="886"/>
      <c r="OGR47" s="886"/>
      <c r="OGS47" s="886"/>
      <c r="OGT47" s="886"/>
      <c r="OGU47" s="886"/>
      <c r="OGV47" s="886"/>
      <c r="OGW47" s="886"/>
      <c r="OGX47" s="886"/>
      <c r="OGY47" s="886"/>
      <c r="OGZ47" s="886"/>
      <c r="OHA47" s="886"/>
      <c r="OHB47" s="886"/>
      <c r="OHC47" s="886"/>
      <c r="OHD47" s="886"/>
      <c r="OHE47" s="886"/>
      <c r="OHF47" s="886"/>
      <c r="OHG47" s="886"/>
      <c r="OHH47" s="886"/>
      <c r="OHI47" s="886"/>
      <c r="OHJ47" s="886"/>
      <c r="OHK47" s="886"/>
      <c r="OHL47" s="886"/>
      <c r="OHM47" s="886"/>
      <c r="OHN47" s="886"/>
      <c r="OHO47" s="886"/>
      <c r="OHP47" s="886"/>
      <c r="OHQ47" s="886"/>
      <c r="OHR47" s="886"/>
      <c r="OHS47" s="886"/>
      <c r="OHT47" s="886"/>
      <c r="OHU47" s="886"/>
      <c r="OHV47" s="886"/>
      <c r="OHW47" s="886"/>
      <c r="OHX47" s="886"/>
      <c r="OHY47" s="886"/>
      <c r="OHZ47" s="886"/>
      <c r="OIA47" s="886"/>
      <c r="OIB47" s="886"/>
      <c r="OIC47" s="886"/>
      <c r="OID47" s="886"/>
      <c r="OIE47" s="886"/>
      <c r="OIF47" s="886"/>
      <c r="OIG47" s="886"/>
      <c r="OIH47" s="886"/>
      <c r="OII47" s="886"/>
      <c r="OIJ47" s="886"/>
      <c r="OIK47" s="886"/>
      <c r="OIL47" s="886"/>
      <c r="OIM47" s="886"/>
      <c r="OIN47" s="886"/>
      <c r="OIO47" s="886"/>
      <c r="OIP47" s="886"/>
      <c r="OIQ47" s="886"/>
      <c r="OIR47" s="886"/>
      <c r="OIS47" s="886"/>
      <c r="OIT47" s="886"/>
      <c r="OIU47" s="886"/>
      <c r="OIV47" s="886"/>
      <c r="OIW47" s="886"/>
      <c r="OIX47" s="886"/>
      <c r="OIY47" s="886"/>
      <c r="OIZ47" s="886"/>
      <c r="OJA47" s="886"/>
      <c r="OJB47" s="886"/>
      <c r="OJC47" s="886"/>
      <c r="OJD47" s="886"/>
      <c r="OJE47" s="886"/>
      <c r="OJF47" s="886"/>
      <c r="OJG47" s="886"/>
      <c r="OJH47" s="886"/>
      <c r="OJI47" s="886"/>
      <c r="OJJ47" s="886"/>
      <c r="OJK47" s="886"/>
      <c r="OJL47" s="886"/>
      <c r="OJM47" s="886"/>
      <c r="OJN47" s="886"/>
      <c r="OJO47" s="886"/>
      <c r="OJP47" s="886"/>
      <c r="OJQ47" s="886"/>
      <c r="OJR47" s="886"/>
      <c r="OJS47" s="886"/>
      <c r="OJT47" s="886"/>
      <c r="OJU47" s="886"/>
      <c r="OJV47" s="886"/>
      <c r="OJW47" s="886"/>
      <c r="OJX47" s="886"/>
      <c r="OJY47" s="886"/>
      <c r="OJZ47" s="886"/>
      <c r="OKA47" s="886"/>
      <c r="OKB47" s="886"/>
      <c r="OKC47" s="886"/>
      <c r="OKD47" s="886"/>
      <c r="OKE47" s="886"/>
      <c r="OKF47" s="886"/>
      <c r="OKG47" s="886"/>
      <c r="OKH47" s="886"/>
      <c r="OKI47" s="886"/>
      <c r="OKJ47" s="886"/>
      <c r="OKK47" s="886"/>
      <c r="OKL47" s="886"/>
      <c r="OKM47" s="886"/>
      <c r="OKN47" s="886"/>
      <c r="OKO47" s="886"/>
      <c r="OKP47" s="886"/>
      <c r="OKQ47" s="886"/>
      <c r="OKR47" s="886"/>
      <c r="OKS47" s="886"/>
      <c r="OKT47" s="886"/>
      <c r="OKU47" s="886"/>
      <c r="OKV47" s="886"/>
      <c r="OKW47" s="886"/>
      <c r="OKX47" s="886"/>
      <c r="OKY47" s="886"/>
      <c r="OKZ47" s="886"/>
      <c r="OLA47" s="886"/>
      <c r="OLB47" s="886"/>
      <c r="OLC47" s="886"/>
      <c r="OLD47" s="886"/>
      <c r="OLE47" s="886"/>
      <c r="OLF47" s="886"/>
      <c r="OLG47" s="886"/>
      <c r="OLH47" s="886"/>
      <c r="OLI47" s="886"/>
      <c r="OLJ47" s="886"/>
      <c r="OLK47" s="886"/>
      <c r="OLL47" s="886"/>
      <c r="OLM47" s="886"/>
      <c r="OLN47" s="886"/>
      <c r="OLO47" s="886"/>
      <c r="OLP47" s="886"/>
      <c r="OLQ47" s="886"/>
      <c r="OLR47" s="886"/>
      <c r="OLS47" s="886"/>
      <c r="OLT47" s="886"/>
      <c r="OLU47" s="886"/>
      <c r="OLV47" s="886"/>
      <c r="OLW47" s="886"/>
      <c r="OLX47" s="886"/>
      <c r="OLY47" s="886"/>
      <c r="OLZ47" s="886"/>
      <c r="OMA47" s="886"/>
      <c r="OMB47" s="886"/>
      <c r="OMC47" s="886"/>
      <c r="OMD47" s="886"/>
      <c r="OME47" s="886"/>
      <c r="OMF47" s="886"/>
      <c r="OMG47" s="886"/>
      <c r="OMH47" s="886"/>
      <c r="OMI47" s="886"/>
      <c r="OMJ47" s="886"/>
      <c r="OMK47" s="886"/>
      <c r="OML47" s="886"/>
      <c r="OMM47" s="886"/>
      <c r="OMN47" s="886"/>
      <c r="OMO47" s="886"/>
      <c r="OMP47" s="886"/>
      <c r="OMQ47" s="886"/>
      <c r="OMR47" s="886"/>
      <c r="OMS47" s="886"/>
      <c r="OMT47" s="886"/>
      <c r="OMU47" s="886"/>
      <c r="OMV47" s="886"/>
      <c r="OMW47" s="886"/>
      <c r="OMX47" s="886"/>
      <c r="OMY47" s="886"/>
      <c r="OMZ47" s="886"/>
      <c r="ONA47" s="886"/>
      <c r="ONB47" s="886"/>
      <c r="ONC47" s="886"/>
      <c r="OND47" s="886"/>
      <c r="ONE47" s="886"/>
      <c r="ONF47" s="886"/>
      <c r="ONG47" s="886"/>
      <c r="ONH47" s="886"/>
      <c r="ONI47" s="886"/>
      <c r="ONJ47" s="886"/>
      <c r="ONK47" s="886"/>
      <c r="ONL47" s="886"/>
      <c r="ONM47" s="886"/>
      <c r="ONN47" s="886"/>
      <c r="ONO47" s="886"/>
      <c r="ONP47" s="886"/>
      <c r="ONQ47" s="886"/>
      <c r="ONR47" s="886"/>
      <c r="ONS47" s="886"/>
      <c r="ONT47" s="886"/>
      <c r="ONU47" s="886"/>
      <c r="ONV47" s="886"/>
      <c r="ONW47" s="886"/>
      <c r="ONX47" s="886"/>
      <c r="ONY47" s="886"/>
      <c r="ONZ47" s="886"/>
      <c r="OOA47" s="886"/>
      <c r="OOB47" s="886"/>
      <c r="OOC47" s="886"/>
      <c r="OOD47" s="886"/>
      <c r="OOE47" s="886"/>
      <c r="OOF47" s="886"/>
      <c r="OOG47" s="886"/>
      <c r="OOH47" s="886"/>
      <c r="OOI47" s="886"/>
      <c r="OOJ47" s="886"/>
      <c r="OOK47" s="886"/>
      <c r="OOL47" s="886"/>
      <c r="OOM47" s="886"/>
      <c r="OON47" s="886"/>
      <c r="OOO47" s="886"/>
      <c r="OOP47" s="886"/>
      <c r="OOQ47" s="886"/>
      <c r="OOR47" s="886"/>
      <c r="OOS47" s="886"/>
      <c r="OOT47" s="886"/>
      <c r="OOU47" s="886"/>
      <c r="OOV47" s="886"/>
      <c r="OOW47" s="886"/>
      <c r="OOX47" s="886"/>
      <c r="OOY47" s="886"/>
      <c r="OOZ47" s="886"/>
      <c r="OPA47" s="886"/>
      <c r="OPB47" s="886"/>
      <c r="OPC47" s="886"/>
      <c r="OPD47" s="886"/>
      <c r="OPE47" s="886"/>
      <c r="OPF47" s="886"/>
      <c r="OPG47" s="886"/>
      <c r="OPH47" s="886"/>
      <c r="OPI47" s="886"/>
      <c r="OPJ47" s="886"/>
      <c r="OPK47" s="886"/>
      <c r="OPL47" s="886"/>
      <c r="OPM47" s="886"/>
      <c r="OPN47" s="886"/>
      <c r="OPO47" s="886"/>
      <c r="OPP47" s="886"/>
      <c r="OPQ47" s="886"/>
      <c r="OPR47" s="886"/>
      <c r="OPS47" s="886"/>
      <c r="OPT47" s="886"/>
      <c r="OPU47" s="886"/>
      <c r="OPV47" s="886"/>
      <c r="OPW47" s="886"/>
      <c r="OPX47" s="886"/>
      <c r="OPY47" s="886"/>
      <c r="OPZ47" s="886"/>
      <c r="OQA47" s="886"/>
      <c r="OQB47" s="886"/>
      <c r="OQC47" s="886"/>
      <c r="OQD47" s="886"/>
      <c r="OQE47" s="886"/>
      <c r="OQF47" s="886"/>
      <c r="OQG47" s="886"/>
      <c r="OQH47" s="886"/>
      <c r="OQI47" s="886"/>
      <c r="OQJ47" s="886"/>
      <c r="OQK47" s="886"/>
      <c r="OQL47" s="886"/>
      <c r="OQM47" s="886"/>
      <c r="OQN47" s="886"/>
      <c r="OQO47" s="886"/>
      <c r="OQP47" s="886"/>
      <c r="OQQ47" s="886"/>
      <c r="OQR47" s="886"/>
      <c r="OQS47" s="886"/>
      <c r="OQT47" s="886"/>
      <c r="OQU47" s="886"/>
      <c r="OQV47" s="886"/>
      <c r="OQW47" s="886"/>
      <c r="OQX47" s="886"/>
      <c r="OQY47" s="886"/>
      <c r="OQZ47" s="886"/>
      <c r="ORA47" s="886"/>
      <c r="ORB47" s="886"/>
      <c r="ORC47" s="886"/>
      <c r="ORD47" s="886"/>
      <c r="ORE47" s="886"/>
      <c r="ORF47" s="886"/>
      <c r="ORG47" s="886"/>
      <c r="ORH47" s="886"/>
      <c r="ORI47" s="886"/>
      <c r="ORJ47" s="886"/>
      <c r="ORK47" s="886"/>
      <c r="ORL47" s="886"/>
      <c r="ORM47" s="886"/>
      <c r="ORN47" s="886"/>
      <c r="ORO47" s="886"/>
      <c r="ORP47" s="886"/>
      <c r="ORQ47" s="886"/>
      <c r="ORR47" s="886"/>
      <c r="ORS47" s="886"/>
      <c r="ORT47" s="886"/>
      <c r="ORU47" s="886"/>
      <c r="ORV47" s="886"/>
      <c r="ORW47" s="886"/>
      <c r="ORX47" s="886"/>
      <c r="ORY47" s="886"/>
      <c r="ORZ47" s="886"/>
      <c r="OSA47" s="886"/>
      <c r="OSB47" s="886"/>
      <c r="OSC47" s="886"/>
      <c r="OSD47" s="886"/>
      <c r="OSE47" s="886"/>
      <c r="OSF47" s="886"/>
      <c r="OSG47" s="886"/>
      <c r="OSH47" s="886"/>
      <c r="OSI47" s="886"/>
      <c r="OSJ47" s="886"/>
      <c r="OSK47" s="886"/>
      <c r="OSL47" s="886"/>
      <c r="OSM47" s="886"/>
      <c r="OSN47" s="886"/>
      <c r="OSO47" s="886"/>
      <c r="OSP47" s="886"/>
      <c r="OSQ47" s="886"/>
      <c r="OSR47" s="886"/>
      <c r="OSS47" s="886"/>
      <c r="OST47" s="886"/>
      <c r="OSU47" s="886"/>
      <c r="OSV47" s="886"/>
      <c r="OSW47" s="886"/>
      <c r="OSX47" s="886"/>
      <c r="OSY47" s="886"/>
      <c r="OSZ47" s="886"/>
      <c r="OTA47" s="886"/>
      <c r="OTB47" s="886"/>
      <c r="OTC47" s="886"/>
      <c r="OTD47" s="886"/>
      <c r="OTE47" s="886"/>
      <c r="OTF47" s="886"/>
      <c r="OTG47" s="886"/>
      <c r="OTH47" s="886"/>
      <c r="OTI47" s="886"/>
      <c r="OTJ47" s="886"/>
      <c r="OTK47" s="886"/>
      <c r="OTL47" s="886"/>
      <c r="OTM47" s="886"/>
      <c r="OTN47" s="886"/>
      <c r="OTO47" s="886"/>
      <c r="OTP47" s="886"/>
      <c r="OTQ47" s="886"/>
      <c r="OTR47" s="886"/>
      <c r="OTS47" s="886"/>
      <c r="OTT47" s="886"/>
      <c r="OTU47" s="886"/>
      <c r="OTV47" s="886"/>
      <c r="OTW47" s="886"/>
      <c r="OTX47" s="886"/>
      <c r="OTY47" s="886"/>
      <c r="OTZ47" s="886"/>
      <c r="OUA47" s="886"/>
      <c r="OUB47" s="886"/>
      <c r="OUC47" s="886"/>
      <c r="OUD47" s="886"/>
      <c r="OUE47" s="886"/>
      <c r="OUF47" s="886"/>
      <c r="OUG47" s="886"/>
      <c r="OUH47" s="886"/>
      <c r="OUI47" s="886"/>
      <c r="OUJ47" s="886"/>
      <c r="OUK47" s="886"/>
      <c r="OUL47" s="886"/>
      <c r="OUM47" s="886"/>
      <c r="OUN47" s="886"/>
      <c r="OUO47" s="886"/>
      <c r="OUP47" s="886"/>
      <c r="OUQ47" s="886"/>
      <c r="OUR47" s="886"/>
      <c r="OUS47" s="886"/>
      <c r="OUT47" s="886"/>
      <c r="OUU47" s="886"/>
      <c r="OUV47" s="886"/>
      <c r="OUW47" s="886"/>
      <c r="OUX47" s="886"/>
      <c r="OUY47" s="886"/>
      <c r="OUZ47" s="886"/>
      <c r="OVA47" s="886"/>
      <c r="OVB47" s="886"/>
      <c r="OVC47" s="886"/>
      <c r="OVD47" s="886"/>
      <c r="OVE47" s="886"/>
      <c r="OVF47" s="886"/>
      <c r="OVG47" s="886"/>
      <c r="OVH47" s="886"/>
      <c r="OVI47" s="886"/>
      <c r="OVJ47" s="886"/>
      <c r="OVK47" s="886"/>
      <c r="OVL47" s="886"/>
      <c r="OVM47" s="886"/>
      <c r="OVN47" s="886"/>
      <c r="OVO47" s="886"/>
      <c r="OVP47" s="886"/>
      <c r="OVQ47" s="886"/>
      <c r="OVR47" s="886"/>
      <c r="OVS47" s="886"/>
      <c r="OVT47" s="886"/>
      <c r="OVU47" s="886"/>
      <c r="OVV47" s="886"/>
      <c r="OVW47" s="886"/>
      <c r="OVX47" s="886"/>
      <c r="OVY47" s="886"/>
      <c r="OVZ47" s="886"/>
      <c r="OWA47" s="886"/>
      <c r="OWB47" s="886"/>
      <c r="OWC47" s="886"/>
      <c r="OWD47" s="886"/>
      <c r="OWE47" s="886"/>
      <c r="OWF47" s="886"/>
      <c r="OWG47" s="886"/>
      <c r="OWH47" s="886"/>
      <c r="OWI47" s="886"/>
      <c r="OWJ47" s="886"/>
      <c r="OWK47" s="886"/>
      <c r="OWL47" s="886"/>
      <c r="OWM47" s="886"/>
      <c r="OWN47" s="886"/>
      <c r="OWO47" s="886"/>
      <c r="OWP47" s="886"/>
      <c r="OWQ47" s="886"/>
      <c r="OWR47" s="886"/>
      <c r="OWS47" s="886"/>
      <c r="OWT47" s="886"/>
      <c r="OWU47" s="886"/>
      <c r="OWV47" s="886"/>
      <c r="OWW47" s="886"/>
      <c r="OWX47" s="886"/>
      <c r="OWY47" s="886"/>
      <c r="OWZ47" s="886"/>
      <c r="OXA47" s="886"/>
      <c r="OXB47" s="886"/>
      <c r="OXC47" s="886"/>
      <c r="OXD47" s="886"/>
      <c r="OXE47" s="886"/>
      <c r="OXF47" s="886"/>
      <c r="OXG47" s="886"/>
      <c r="OXH47" s="886"/>
      <c r="OXI47" s="886"/>
      <c r="OXJ47" s="886"/>
      <c r="OXK47" s="886"/>
      <c r="OXL47" s="886"/>
      <c r="OXM47" s="886"/>
      <c r="OXN47" s="886"/>
      <c r="OXO47" s="886"/>
      <c r="OXP47" s="886"/>
      <c r="OXQ47" s="886"/>
      <c r="OXR47" s="886"/>
      <c r="OXS47" s="886"/>
      <c r="OXT47" s="886"/>
      <c r="OXU47" s="886"/>
      <c r="OXV47" s="886"/>
      <c r="OXW47" s="886"/>
      <c r="OXX47" s="886"/>
      <c r="OXY47" s="886"/>
      <c r="OXZ47" s="886"/>
      <c r="OYA47" s="886"/>
      <c r="OYB47" s="886"/>
      <c r="OYC47" s="886"/>
      <c r="OYD47" s="886"/>
      <c r="OYE47" s="886"/>
      <c r="OYF47" s="886"/>
      <c r="OYG47" s="886"/>
      <c r="OYH47" s="886"/>
      <c r="OYI47" s="886"/>
      <c r="OYJ47" s="886"/>
      <c r="OYK47" s="886"/>
      <c r="OYL47" s="886"/>
      <c r="OYM47" s="886"/>
      <c r="OYN47" s="886"/>
      <c r="OYO47" s="886"/>
      <c r="OYP47" s="886"/>
      <c r="OYQ47" s="886"/>
      <c r="OYR47" s="886"/>
      <c r="OYS47" s="886"/>
      <c r="OYT47" s="886"/>
      <c r="OYU47" s="886"/>
      <c r="OYV47" s="886"/>
      <c r="OYW47" s="886"/>
      <c r="OYX47" s="886"/>
      <c r="OYY47" s="886"/>
      <c r="OYZ47" s="886"/>
      <c r="OZA47" s="886"/>
      <c r="OZB47" s="886"/>
      <c r="OZC47" s="886"/>
      <c r="OZD47" s="886"/>
      <c r="OZE47" s="886"/>
      <c r="OZF47" s="886"/>
      <c r="OZG47" s="886"/>
      <c r="OZH47" s="886"/>
      <c r="OZI47" s="886"/>
      <c r="OZJ47" s="886"/>
      <c r="OZK47" s="886"/>
      <c r="OZL47" s="886"/>
      <c r="OZM47" s="886"/>
      <c r="OZN47" s="886"/>
      <c r="OZO47" s="886"/>
      <c r="OZP47" s="886"/>
      <c r="OZQ47" s="886"/>
      <c r="OZR47" s="886"/>
      <c r="OZS47" s="886"/>
      <c r="OZT47" s="886"/>
      <c r="OZU47" s="886"/>
      <c r="OZV47" s="886"/>
      <c r="OZW47" s="886"/>
      <c r="OZX47" s="886"/>
      <c r="OZY47" s="886"/>
      <c r="OZZ47" s="886"/>
      <c r="PAA47" s="886"/>
      <c r="PAB47" s="886"/>
      <c r="PAC47" s="886"/>
      <c r="PAD47" s="886"/>
      <c r="PAE47" s="886"/>
      <c r="PAF47" s="886"/>
      <c r="PAG47" s="886"/>
      <c r="PAH47" s="886"/>
      <c r="PAI47" s="886"/>
      <c r="PAJ47" s="886"/>
      <c r="PAK47" s="886"/>
      <c r="PAL47" s="886"/>
      <c r="PAM47" s="886"/>
      <c r="PAN47" s="886"/>
      <c r="PAO47" s="886"/>
      <c r="PAP47" s="886"/>
      <c r="PAQ47" s="886"/>
      <c r="PAR47" s="886"/>
      <c r="PAS47" s="886"/>
      <c r="PAT47" s="886"/>
      <c r="PAU47" s="886"/>
      <c r="PAV47" s="886"/>
      <c r="PAW47" s="886"/>
      <c r="PAX47" s="886"/>
      <c r="PAY47" s="886"/>
      <c r="PAZ47" s="886"/>
      <c r="PBA47" s="886"/>
      <c r="PBB47" s="886"/>
      <c r="PBC47" s="886"/>
      <c r="PBD47" s="886"/>
      <c r="PBE47" s="886"/>
      <c r="PBF47" s="886"/>
      <c r="PBG47" s="886"/>
      <c r="PBH47" s="886"/>
      <c r="PBI47" s="886"/>
      <c r="PBJ47" s="886"/>
      <c r="PBK47" s="886"/>
      <c r="PBL47" s="886"/>
      <c r="PBM47" s="886"/>
      <c r="PBN47" s="886"/>
      <c r="PBO47" s="886"/>
      <c r="PBP47" s="886"/>
      <c r="PBQ47" s="886"/>
      <c r="PBR47" s="886"/>
      <c r="PBS47" s="886"/>
      <c r="PBT47" s="886"/>
      <c r="PBU47" s="886"/>
      <c r="PBV47" s="886"/>
      <c r="PBW47" s="886"/>
      <c r="PBX47" s="886"/>
      <c r="PBY47" s="886"/>
      <c r="PBZ47" s="886"/>
      <c r="PCA47" s="886"/>
      <c r="PCB47" s="886"/>
      <c r="PCC47" s="886"/>
      <c r="PCD47" s="886"/>
      <c r="PCE47" s="886"/>
      <c r="PCF47" s="886"/>
      <c r="PCG47" s="886"/>
      <c r="PCH47" s="886"/>
      <c r="PCI47" s="886"/>
      <c r="PCJ47" s="886"/>
      <c r="PCK47" s="886"/>
      <c r="PCL47" s="886"/>
      <c r="PCM47" s="886"/>
      <c r="PCN47" s="886"/>
      <c r="PCO47" s="886"/>
      <c r="PCP47" s="886"/>
      <c r="PCQ47" s="886"/>
      <c r="PCR47" s="886"/>
      <c r="PCS47" s="886"/>
      <c r="PCT47" s="886"/>
      <c r="PCU47" s="886"/>
      <c r="PCV47" s="886"/>
      <c r="PCW47" s="886"/>
      <c r="PCX47" s="886"/>
      <c r="PCY47" s="886"/>
      <c r="PCZ47" s="886"/>
      <c r="PDA47" s="886"/>
      <c r="PDB47" s="886"/>
      <c r="PDC47" s="886"/>
      <c r="PDD47" s="886"/>
      <c r="PDE47" s="886"/>
      <c r="PDF47" s="886"/>
      <c r="PDG47" s="886"/>
      <c r="PDH47" s="886"/>
      <c r="PDI47" s="886"/>
      <c r="PDJ47" s="886"/>
      <c r="PDK47" s="886"/>
      <c r="PDL47" s="886"/>
      <c r="PDM47" s="886"/>
      <c r="PDN47" s="886"/>
      <c r="PDO47" s="886"/>
      <c r="PDP47" s="886"/>
      <c r="PDQ47" s="886"/>
      <c r="PDR47" s="886"/>
      <c r="PDS47" s="886"/>
      <c r="PDT47" s="886"/>
      <c r="PDU47" s="886"/>
      <c r="PDV47" s="886"/>
      <c r="PDW47" s="886"/>
      <c r="PDX47" s="886"/>
      <c r="PDY47" s="886"/>
      <c r="PDZ47" s="886"/>
      <c r="PEA47" s="886"/>
      <c r="PEB47" s="886"/>
      <c r="PEC47" s="886"/>
      <c r="PED47" s="886"/>
      <c r="PEE47" s="886"/>
      <c r="PEF47" s="886"/>
      <c r="PEG47" s="886"/>
      <c r="PEH47" s="886"/>
      <c r="PEI47" s="886"/>
      <c r="PEJ47" s="886"/>
      <c r="PEK47" s="886"/>
      <c r="PEL47" s="886"/>
      <c r="PEM47" s="886"/>
      <c r="PEN47" s="886"/>
      <c r="PEO47" s="886"/>
      <c r="PEP47" s="886"/>
      <c r="PEQ47" s="886"/>
      <c r="PER47" s="886"/>
      <c r="PES47" s="886"/>
      <c r="PET47" s="886"/>
      <c r="PEU47" s="886"/>
      <c r="PEV47" s="886"/>
      <c r="PEW47" s="886"/>
      <c r="PEX47" s="886"/>
      <c r="PEY47" s="886"/>
      <c r="PEZ47" s="886"/>
      <c r="PFA47" s="886"/>
      <c r="PFB47" s="886"/>
      <c r="PFC47" s="886"/>
      <c r="PFD47" s="886"/>
      <c r="PFE47" s="886"/>
      <c r="PFF47" s="886"/>
      <c r="PFG47" s="886"/>
      <c r="PFH47" s="886"/>
      <c r="PFI47" s="886"/>
      <c r="PFJ47" s="886"/>
      <c r="PFK47" s="886"/>
      <c r="PFL47" s="886"/>
      <c r="PFM47" s="886"/>
      <c r="PFN47" s="886"/>
      <c r="PFO47" s="886"/>
      <c r="PFP47" s="886"/>
      <c r="PFQ47" s="886"/>
      <c r="PFR47" s="886"/>
      <c r="PFS47" s="886"/>
      <c r="PFT47" s="886"/>
      <c r="PFU47" s="886"/>
      <c r="PFV47" s="886"/>
      <c r="PFW47" s="886"/>
      <c r="PFX47" s="886"/>
      <c r="PFY47" s="886"/>
      <c r="PFZ47" s="886"/>
      <c r="PGA47" s="886"/>
      <c r="PGB47" s="886"/>
      <c r="PGC47" s="886"/>
      <c r="PGD47" s="886"/>
      <c r="PGE47" s="886"/>
      <c r="PGF47" s="886"/>
      <c r="PGG47" s="886"/>
      <c r="PGH47" s="886"/>
      <c r="PGI47" s="886"/>
      <c r="PGJ47" s="886"/>
      <c r="PGK47" s="886"/>
      <c r="PGL47" s="886"/>
      <c r="PGM47" s="886"/>
      <c r="PGN47" s="886"/>
      <c r="PGO47" s="886"/>
      <c r="PGP47" s="886"/>
      <c r="PGQ47" s="886"/>
      <c r="PGR47" s="886"/>
      <c r="PGS47" s="886"/>
      <c r="PGT47" s="886"/>
      <c r="PGU47" s="886"/>
      <c r="PGV47" s="886"/>
      <c r="PGW47" s="886"/>
      <c r="PGX47" s="886"/>
      <c r="PGY47" s="886"/>
      <c r="PGZ47" s="886"/>
      <c r="PHA47" s="886"/>
      <c r="PHB47" s="886"/>
      <c r="PHC47" s="886"/>
      <c r="PHD47" s="886"/>
      <c r="PHE47" s="886"/>
      <c r="PHF47" s="886"/>
      <c r="PHG47" s="886"/>
      <c r="PHH47" s="886"/>
      <c r="PHI47" s="886"/>
      <c r="PHJ47" s="886"/>
      <c r="PHK47" s="886"/>
      <c r="PHL47" s="886"/>
      <c r="PHM47" s="886"/>
      <c r="PHN47" s="886"/>
      <c r="PHO47" s="886"/>
      <c r="PHP47" s="886"/>
      <c r="PHQ47" s="886"/>
      <c r="PHR47" s="886"/>
      <c r="PHS47" s="886"/>
      <c r="PHT47" s="886"/>
      <c r="PHU47" s="886"/>
      <c r="PHV47" s="886"/>
      <c r="PHW47" s="886"/>
      <c r="PHX47" s="886"/>
      <c r="PHY47" s="886"/>
      <c r="PHZ47" s="886"/>
      <c r="PIA47" s="886"/>
      <c r="PIB47" s="886"/>
      <c r="PIC47" s="886"/>
      <c r="PID47" s="886"/>
      <c r="PIE47" s="886"/>
      <c r="PIF47" s="886"/>
      <c r="PIG47" s="886"/>
      <c r="PIH47" s="886"/>
      <c r="PII47" s="886"/>
      <c r="PIJ47" s="886"/>
      <c r="PIK47" s="886"/>
      <c r="PIL47" s="886"/>
      <c r="PIM47" s="886"/>
      <c r="PIN47" s="886"/>
      <c r="PIO47" s="886"/>
      <c r="PIP47" s="886"/>
      <c r="PIQ47" s="886"/>
      <c r="PIR47" s="886"/>
      <c r="PIS47" s="886"/>
      <c r="PIT47" s="886"/>
      <c r="PIU47" s="886"/>
      <c r="PIV47" s="886"/>
      <c r="PIW47" s="886"/>
      <c r="PIX47" s="886"/>
      <c r="PIY47" s="886"/>
      <c r="PIZ47" s="886"/>
      <c r="PJA47" s="886"/>
      <c r="PJB47" s="886"/>
      <c r="PJC47" s="886"/>
      <c r="PJD47" s="886"/>
      <c r="PJE47" s="886"/>
      <c r="PJF47" s="886"/>
      <c r="PJG47" s="886"/>
      <c r="PJH47" s="886"/>
      <c r="PJI47" s="886"/>
      <c r="PJJ47" s="886"/>
      <c r="PJK47" s="886"/>
      <c r="PJL47" s="886"/>
      <c r="PJM47" s="886"/>
      <c r="PJN47" s="886"/>
      <c r="PJO47" s="886"/>
      <c r="PJP47" s="886"/>
      <c r="PJQ47" s="886"/>
      <c r="PJR47" s="886"/>
      <c r="PJS47" s="886"/>
      <c r="PJT47" s="886"/>
      <c r="PJU47" s="886"/>
      <c r="PJV47" s="886"/>
      <c r="PJW47" s="886"/>
      <c r="PJX47" s="886"/>
      <c r="PJY47" s="886"/>
      <c r="PJZ47" s="886"/>
      <c r="PKA47" s="886"/>
      <c r="PKB47" s="886"/>
      <c r="PKC47" s="886"/>
      <c r="PKD47" s="886"/>
      <c r="PKE47" s="886"/>
      <c r="PKF47" s="886"/>
      <c r="PKG47" s="886"/>
      <c r="PKH47" s="886"/>
      <c r="PKI47" s="886"/>
      <c r="PKJ47" s="886"/>
      <c r="PKK47" s="886"/>
      <c r="PKL47" s="886"/>
      <c r="PKM47" s="886"/>
      <c r="PKN47" s="886"/>
      <c r="PKO47" s="886"/>
      <c r="PKP47" s="886"/>
      <c r="PKQ47" s="886"/>
      <c r="PKR47" s="886"/>
      <c r="PKS47" s="886"/>
      <c r="PKT47" s="886"/>
      <c r="PKU47" s="886"/>
      <c r="PKV47" s="886"/>
      <c r="PKW47" s="886"/>
      <c r="PKX47" s="886"/>
      <c r="PKY47" s="886"/>
      <c r="PKZ47" s="886"/>
      <c r="PLA47" s="886"/>
      <c r="PLB47" s="886"/>
      <c r="PLC47" s="886"/>
      <c r="PLD47" s="886"/>
      <c r="PLE47" s="886"/>
      <c r="PLF47" s="886"/>
      <c r="PLG47" s="886"/>
      <c r="PLH47" s="886"/>
      <c r="PLI47" s="886"/>
      <c r="PLJ47" s="886"/>
      <c r="PLK47" s="886"/>
      <c r="PLL47" s="886"/>
      <c r="PLM47" s="886"/>
      <c r="PLN47" s="886"/>
      <c r="PLO47" s="886"/>
      <c r="PLP47" s="886"/>
      <c r="PLQ47" s="886"/>
      <c r="PLR47" s="886"/>
      <c r="PLS47" s="886"/>
      <c r="PLT47" s="886"/>
      <c r="PLU47" s="886"/>
      <c r="PLV47" s="886"/>
      <c r="PLW47" s="886"/>
      <c r="PLX47" s="886"/>
      <c r="PLY47" s="886"/>
      <c r="PLZ47" s="886"/>
      <c r="PMA47" s="886"/>
      <c r="PMB47" s="886"/>
      <c r="PMC47" s="886"/>
      <c r="PMD47" s="886"/>
      <c r="PME47" s="886"/>
      <c r="PMF47" s="886"/>
      <c r="PMG47" s="886"/>
      <c r="PMH47" s="886"/>
      <c r="PMI47" s="886"/>
      <c r="PMJ47" s="886"/>
      <c r="PMK47" s="886"/>
      <c r="PML47" s="886"/>
      <c r="PMM47" s="886"/>
      <c r="PMN47" s="886"/>
      <c r="PMO47" s="886"/>
      <c r="PMP47" s="886"/>
      <c r="PMQ47" s="886"/>
      <c r="PMR47" s="886"/>
      <c r="PMS47" s="886"/>
      <c r="PMT47" s="886"/>
      <c r="PMU47" s="886"/>
      <c r="PMV47" s="886"/>
      <c r="PMW47" s="886"/>
      <c r="PMX47" s="886"/>
      <c r="PMY47" s="886"/>
      <c r="PMZ47" s="886"/>
      <c r="PNA47" s="886"/>
      <c r="PNB47" s="886"/>
      <c r="PNC47" s="886"/>
      <c r="PND47" s="886"/>
      <c r="PNE47" s="886"/>
      <c r="PNF47" s="886"/>
      <c r="PNG47" s="886"/>
      <c r="PNH47" s="886"/>
      <c r="PNI47" s="886"/>
      <c r="PNJ47" s="886"/>
      <c r="PNK47" s="886"/>
      <c r="PNL47" s="886"/>
      <c r="PNM47" s="886"/>
      <c r="PNN47" s="886"/>
      <c r="PNO47" s="886"/>
      <c r="PNP47" s="886"/>
      <c r="PNQ47" s="886"/>
      <c r="PNR47" s="886"/>
      <c r="PNS47" s="886"/>
      <c r="PNT47" s="886"/>
      <c r="PNU47" s="886"/>
      <c r="PNV47" s="886"/>
      <c r="PNW47" s="886"/>
      <c r="PNX47" s="886"/>
      <c r="PNY47" s="886"/>
      <c r="PNZ47" s="886"/>
      <c r="POA47" s="886"/>
      <c r="POB47" s="886"/>
      <c r="POC47" s="886"/>
      <c r="POD47" s="886"/>
      <c r="POE47" s="886"/>
      <c r="POF47" s="886"/>
      <c r="POG47" s="886"/>
      <c r="POH47" s="886"/>
      <c r="POI47" s="886"/>
      <c r="POJ47" s="886"/>
      <c r="POK47" s="886"/>
      <c r="POL47" s="886"/>
      <c r="POM47" s="886"/>
      <c r="PON47" s="886"/>
      <c r="POO47" s="886"/>
      <c r="POP47" s="886"/>
      <c r="POQ47" s="886"/>
      <c r="POR47" s="886"/>
      <c r="POS47" s="886"/>
      <c r="POT47" s="886"/>
      <c r="POU47" s="886"/>
      <c r="POV47" s="886"/>
      <c r="POW47" s="886"/>
      <c r="POX47" s="886"/>
      <c r="POY47" s="886"/>
      <c r="POZ47" s="886"/>
      <c r="PPA47" s="886"/>
      <c r="PPB47" s="886"/>
      <c r="PPC47" s="886"/>
      <c r="PPD47" s="886"/>
      <c r="PPE47" s="886"/>
      <c r="PPF47" s="886"/>
      <c r="PPG47" s="886"/>
      <c r="PPH47" s="886"/>
      <c r="PPI47" s="886"/>
      <c r="PPJ47" s="886"/>
      <c r="PPK47" s="886"/>
      <c r="PPL47" s="886"/>
      <c r="PPM47" s="886"/>
      <c r="PPN47" s="886"/>
      <c r="PPO47" s="886"/>
      <c r="PPP47" s="886"/>
      <c r="PPQ47" s="886"/>
      <c r="PPR47" s="886"/>
      <c r="PPS47" s="886"/>
      <c r="PPT47" s="886"/>
      <c r="PPU47" s="886"/>
      <c r="PPV47" s="886"/>
      <c r="PPW47" s="886"/>
      <c r="PPX47" s="886"/>
      <c r="PPY47" s="886"/>
      <c r="PPZ47" s="886"/>
      <c r="PQA47" s="886"/>
      <c r="PQB47" s="886"/>
      <c r="PQC47" s="886"/>
      <c r="PQD47" s="886"/>
      <c r="PQE47" s="886"/>
      <c r="PQF47" s="886"/>
      <c r="PQG47" s="886"/>
      <c r="PQH47" s="886"/>
      <c r="PQI47" s="886"/>
      <c r="PQJ47" s="886"/>
      <c r="PQK47" s="886"/>
      <c r="PQL47" s="886"/>
      <c r="PQM47" s="886"/>
      <c r="PQN47" s="886"/>
      <c r="PQO47" s="886"/>
      <c r="PQP47" s="886"/>
      <c r="PQQ47" s="886"/>
      <c r="PQR47" s="886"/>
      <c r="PQS47" s="886"/>
      <c r="PQT47" s="886"/>
      <c r="PQU47" s="886"/>
      <c r="PQV47" s="886"/>
      <c r="PQW47" s="886"/>
      <c r="PQX47" s="886"/>
      <c r="PQY47" s="886"/>
      <c r="PQZ47" s="886"/>
      <c r="PRA47" s="886"/>
      <c r="PRB47" s="886"/>
      <c r="PRC47" s="886"/>
      <c r="PRD47" s="886"/>
      <c r="PRE47" s="886"/>
      <c r="PRF47" s="886"/>
      <c r="PRG47" s="886"/>
      <c r="PRH47" s="886"/>
      <c r="PRI47" s="886"/>
      <c r="PRJ47" s="886"/>
      <c r="PRK47" s="886"/>
      <c r="PRL47" s="886"/>
      <c r="PRM47" s="886"/>
      <c r="PRN47" s="886"/>
      <c r="PRO47" s="886"/>
      <c r="PRP47" s="886"/>
      <c r="PRQ47" s="886"/>
      <c r="PRR47" s="886"/>
      <c r="PRS47" s="886"/>
      <c r="PRT47" s="886"/>
      <c r="PRU47" s="886"/>
      <c r="PRV47" s="886"/>
      <c r="PRW47" s="886"/>
      <c r="PRX47" s="886"/>
      <c r="PRY47" s="886"/>
      <c r="PRZ47" s="886"/>
      <c r="PSA47" s="886"/>
      <c r="PSB47" s="886"/>
      <c r="PSC47" s="886"/>
      <c r="PSD47" s="886"/>
      <c r="PSE47" s="886"/>
      <c r="PSF47" s="886"/>
      <c r="PSG47" s="886"/>
      <c r="PSH47" s="886"/>
      <c r="PSI47" s="886"/>
      <c r="PSJ47" s="886"/>
      <c r="PSK47" s="886"/>
      <c r="PSL47" s="886"/>
      <c r="PSM47" s="886"/>
      <c r="PSN47" s="886"/>
      <c r="PSO47" s="886"/>
      <c r="PSP47" s="886"/>
      <c r="PSQ47" s="886"/>
      <c r="PSR47" s="886"/>
      <c r="PSS47" s="886"/>
      <c r="PST47" s="886"/>
      <c r="PSU47" s="886"/>
      <c r="PSV47" s="886"/>
      <c r="PSW47" s="886"/>
      <c r="PSX47" s="886"/>
      <c r="PSY47" s="886"/>
      <c r="PSZ47" s="886"/>
      <c r="PTA47" s="886"/>
      <c r="PTB47" s="886"/>
      <c r="PTC47" s="886"/>
      <c r="PTD47" s="886"/>
      <c r="PTE47" s="886"/>
      <c r="PTF47" s="886"/>
      <c r="PTG47" s="886"/>
      <c r="PTH47" s="886"/>
      <c r="PTI47" s="886"/>
      <c r="PTJ47" s="886"/>
      <c r="PTK47" s="886"/>
      <c r="PTL47" s="886"/>
      <c r="PTM47" s="886"/>
      <c r="PTN47" s="886"/>
      <c r="PTO47" s="886"/>
      <c r="PTP47" s="886"/>
      <c r="PTQ47" s="886"/>
      <c r="PTR47" s="886"/>
      <c r="PTS47" s="886"/>
      <c r="PTT47" s="886"/>
      <c r="PTU47" s="886"/>
      <c r="PTV47" s="886"/>
      <c r="PTW47" s="886"/>
      <c r="PTX47" s="886"/>
      <c r="PTY47" s="886"/>
      <c r="PTZ47" s="886"/>
      <c r="PUA47" s="886"/>
      <c r="PUB47" s="886"/>
      <c r="PUC47" s="886"/>
      <c r="PUD47" s="886"/>
      <c r="PUE47" s="886"/>
      <c r="PUF47" s="886"/>
      <c r="PUG47" s="886"/>
      <c r="PUH47" s="886"/>
      <c r="PUI47" s="886"/>
      <c r="PUJ47" s="886"/>
      <c r="PUK47" s="886"/>
      <c r="PUL47" s="886"/>
      <c r="PUM47" s="886"/>
      <c r="PUN47" s="886"/>
      <c r="PUO47" s="886"/>
      <c r="PUP47" s="886"/>
      <c r="PUQ47" s="886"/>
      <c r="PUR47" s="886"/>
      <c r="PUS47" s="886"/>
      <c r="PUT47" s="886"/>
      <c r="PUU47" s="886"/>
      <c r="PUV47" s="886"/>
      <c r="PUW47" s="886"/>
      <c r="PUX47" s="886"/>
      <c r="PUY47" s="886"/>
      <c r="PUZ47" s="886"/>
      <c r="PVA47" s="886"/>
      <c r="PVB47" s="886"/>
      <c r="PVC47" s="886"/>
      <c r="PVD47" s="886"/>
      <c r="PVE47" s="886"/>
      <c r="PVF47" s="886"/>
      <c r="PVG47" s="886"/>
      <c r="PVH47" s="886"/>
      <c r="PVI47" s="886"/>
      <c r="PVJ47" s="886"/>
      <c r="PVK47" s="886"/>
      <c r="PVL47" s="886"/>
      <c r="PVM47" s="886"/>
      <c r="PVN47" s="886"/>
      <c r="PVO47" s="886"/>
      <c r="PVP47" s="886"/>
      <c r="PVQ47" s="886"/>
      <c r="PVR47" s="886"/>
      <c r="PVS47" s="886"/>
      <c r="PVT47" s="886"/>
      <c r="PVU47" s="886"/>
      <c r="PVV47" s="886"/>
      <c r="PVW47" s="886"/>
      <c r="PVX47" s="886"/>
      <c r="PVY47" s="886"/>
      <c r="PVZ47" s="886"/>
      <c r="PWA47" s="886"/>
      <c r="PWB47" s="886"/>
      <c r="PWC47" s="886"/>
      <c r="PWD47" s="886"/>
      <c r="PWE47" s="886"/>
      <c r="PWF47" s="886"/>
      <c r="PWG47" s="886"/>
      <c r="PWH47" s="886"/>
      <c r="PWI47" s="886"/>
      <c r="PWJ47" s="886"/>
      <c r="PWK47" s="886"/>
      <c r="PWL47" s="886"/>
      <c r="PWM47" s="886"/>
      <c r="PWN47" s="886"/>
      <c r="PWO47" s="886"/>
      <c r="PWP47" s="886"/>
      <c r="PWQ47" s="886"/>
      <c r="PWR47" s="886"/>
      <c r="PWS47" s="886"/>
      <c r="PWT47" s="886"/>
      <c r="PWU47" s="886"/>
      <c r="PWV47" s="886"/>
      <c r="PWW47" s="886"/>
      <c r="PWX47" s="886"/>
      <c r="PWY47" s="886"/>
      <c r="PWZ47" s="886"/>
      <c r="PXA47" s="886"/>
      <c r="PXB47" s="886"/>
      <c r="PXC47" s="886"/>
      <c r="PXD47" s="886"/>
      <c r="PXE47" s="886"/>
      <c r="PXF47" s="886"/>
      <c r="PXG47" s="886"/>
      <c r="PXH47" s="886"/>
      <c r="PXI47" s="886"/>
      <c r="PXJ47" s="886"/>
      <c r="PXK47" s="886"/>
      <c r="PXL47" s="886"/>
      <c r="PXM47" s="886"/>
      <c r="PXN47" s="886"/>
      <c r="PXO47" s="886"/>
      <c r="PXP47" s="886"/>
      <c r="PXQ47" s="886"/>
      <c r="PXR47" s="886"/>
      <c r="PXS47" s="886"/>
      <c r="PXT47" s="886"/>
      <c r="PXU47" s="886"/>
      <c r="PXV47" s="886"/>
      <c r="PXW47" s="886"/>
      <c r="PXX47" s="886"/>
      <c r="PXY47" s="886"/>
      <c r="PXZ47" s="886"/>
      <c r="PYA47" s="886"/>
      <c r="PYB47" s="886"/>
      <c r="PYC47" s="886"/>
      <c r="PYD47" s="886"/>
      <c r="PYE47" s="886"/>
      <c r="PYF47" s="886"/>
      <c r="PYG47" s="886"/>
      <c r="PYH47" s="886"/>
      <c r="PYI47" s="886"/>
      <c r="PYJ47" s="886"/>
      <c r="PYK47" s="886"/>
      <c r="PYL47" s="886"/>
      <c r="PYM47" s="886"/>
      <c r="PYN47" s="886"/>
      <c r="PYO47" s="886"/>
      <c r="PYP47" s="886"/>
      <c r="PYQ47" s="886"/>
      <c r="PYR47" s="886"/>
      <c r="PYS47" s="886"/>
      <c r="PYT47" s="886"/>
      <c r="PYU47" s="886"/>
      <c r="PYV47" s="886"/>
      <c r="PYW47" s="886"/>
      <c r="PYX47" s="886"/>
      <c r="PYY47" s="886"/>
      <c r="PYZ47" s="886"/>
      <c r="PZA47" s="886"/>
      <c r="PZB47" s="886"/>
      <c r="PZC47" s="886"/>
      <c r="PZD47" s="886"/>
      <c r="PZE47" s="886"/>
      <c r="PZF47" s="886"/>
      <c r="PZG47" s="886"/>
      <c r="PZH47" s="886"/>
      <c r="PZI47" s="886"/>
      <c r="PZJ47" s="886"/>
      <c r="PZK47" s="886"/>
      <c r="PZL47" s="886"/>
      <c r="PZM47" s="886"/>
      <c r="PZN47" s="886"/>
      <c r="PZO47" s="886"/>
      <c r="PZP47" s="886"/>
      <c r="PZQ47" s="886"/>
      <c r="PZR47" s="886"/>
      <c r="PZS47" s="886"/>
      <c r="PZT47" s="886"/>
      <c r="PZU47" s="886"/>
      <c r="PZV47" s="886"/>
      <c r="PZW47" s="886"/>
      <c r="PZX47" s="886"/>
      <c r="PZY47" s="886"/>
      <c r="PZZ47" s="886"/>
      <c r="QAA47" s="886"/>
      <c r="QAB47" s="886"/>
      <c r="QAC47" s="886"/>
      <c r="QAD47" s="886"/>
      <c r="QAE47" s="886"/>
      <c r="QAF47" s="886"/>
      <c r="QAG47" s="886"/>
      <c r="QAH47" s="886"/>
      <c r="QAI47" s="886"/>
      <c r="QAJ47" s="886"/>
      <c r="QAK47" s="886"/>
      <c r="QAL47" s="886"/>
      <c r="QAM47" s="886"/>
      <c r="QAN47" s="886"/>
      <c r="QAO47" s="886"/>
      <c r="QAP47" s="886"/>
      <c r="QAQ47" s="886"/>
      <c r="QAR47" s="886"/>
      <c r="QAS47" s="886"/>
      <c r="QAT47" s="886"/>
      <c r="QAU47" s="886"/>
      <c r="QAV47" s="886"/>
      <c r="QAW47" s="886"/>
      <c r="QAX47" s="886"/>
      <c r="QAY47" s="886"/>
      <c r="QAZ47" s="886"/>
      <c r="QBA47" s="886"/>
      <c r="QBB47" s="886"/>
      <c r="QBC47" s="886"/>
      <c r="QBD47" s="886"/>
      <c r="QBE47" s="886"/>
      <c r="QBF47" s="886"/>
      <c r="QBG47" s="886"/>
      <c r="QBH47" s="886"/>
      <c r="QBI47" s="886"/>
      <c r="QBJ47" s="886"/>
      <c r="QBK47" s="886"/>
      <c r="QBL47" s="886"/>
      <c r="QBM47" s="886"/>
      <c r="QBN47" s="886"/>
      <c r="QBO47" s="886"/>
      <c r="QBP47" s="886"/>
      <c r="QBQ47" s="886"/>
      <c r="QBR47" s="886"/>
      <c r="QBS47" s="886"/>
      <c r="QBT47" s="886"/>
      <c r="QBU47" s="886"/>
      <c r="QBV47" s="886"/>
      <c r="QBW47" s="886"/>
      <c r="QBX47" s="886"/>
      <c r="QBY47" s="886"/>
      <c r="QBZ47" s="886"/>
      <c r="QCA47" s="886"/>
      <c r="QCB47" s="886"/>
      <c r="QCC47" s="886"/>
      <c r="QCD47" s="886"/>
      <c r="QCE47" s="886"/>
      <c r="QCF47" s="886"/>
      <c r="QCG47" s="886"/>
      <c r="QCH47" s="886"/>
      <c r="QCI47" s="886"/>
      <c r="QCJ47" s="886"/>
      <c r="QCK47" s="886"/>
      <c r="QCL47" s="886"/>
      <c r="QCM47" s="886"/>
      <c r="QCN47" s="886"/>
      <c r="QCO47" s="886"/>
      <c r="QCP47" s="886"/>
      <c r="QCQ47" s="886"/>
      <c r="QCR47" s="886"/>
      <c r="QCS47" s="886"/>
      <c r="QCT47" s="886"/>
      <c r="QCU47" s="886"/>
      <c r="QCV47" s="886"/>
      <c r="QCW47" s="886"/>
      <c r="QCX47" s="886"/>
      <c r="QCY47" s="886"/>
      <c r="QCZ47" s="886"/>
      <c r="QDA47" s="886"/>
      <c r="QDB47" s="886"/>
      <c r="QDC47" s="886"/>
      <c r="QDD47" s="886"/>
      <c r="QDE47" s="886"/>
      <c r="QDF47" s="886"/>
      <c r="QDG47" s="886"/>
      <c r="QDH47" s="886"/>
      <c r="QDI47" s="886"/>
      <c r="QDJ47" s="886"/>
      <c r="QDK47" s="886"/>
      <c r="QDL47" s="886"/>
      <c r="QDM47" s="886"/>
      <c r="QDN47" s="886"/>
      <c r="QDO47" s="886"/>
      <c r="QDP47" s="886"/>
      <c r="QDQ47" s="886"/>
      <c r="QDR47" s="886"/>
      <c r="QDS47" s="886"/>
      <c r="QDT47" s="886"/>
      <c r="QDU47" s="886"/>
      <c r="QDV47" s="886"/>
      <c r="QDW47" s="886"/>
      <c r="QDX47" s="886"/>
      <c r="QDY47" s="886"/>
      <c r="QDZ47" s="886"/>
      <c r="QEA47" s="886"/>
      <c r="QEB47" s="886"/>
      <c r="QEC47" s="886"/>
      <c r="QED47" s="886"/>
      <c r="QEE47" s="886"/>
      <c r="QEF47" s="886"/>
      <c r="QEG47" s="886"/>
      <c r="QEH47" s="886"/>
      <c r="QEI47" s="886"/>
      <c r="QEJ47" s="886"/>
      <c r="QEK47" s="886"/>
      <c r="QEL47" s="886"/>
      <c r="QEM47" s="886"/>
      <c r="QEN47" s="886"/>
      <c r="QEO47" s="886"/>
      <c r="QEP47" s="886"/>
      <c r="QEQ47" s="886"/>
      <c r="QER47" s="886"/>
      <c r="QES47" s="886"/>
      <c r="QET47" s="886"/>
      <c r="QEU47" s="886"/>
      <c r="QEV47" s="886"/>
      <c r="QEW47" s="886"/>
      <c r="QEX47" s="886"/>
      <c r="QEY47" s="886"/>
      <c r="QEZ47" s="886"/>
      <c r="QFA47" s="886"/>
      <c r="QFB47" s="886"/>
      <c r="QFC47" s="886"/>
      <c r="QFD47" s="886"/>
      <c r="QFE47" s="886"/>
      <c r="QFF47" s="886"/>
      <c r="QFG47" s="886"/>
      <c r="QFH47" s="886"/>
      <c r="QFI47" s="886"/>
      <c r="QFJ47" s="886"/>
      <c r="QFK47" s="886"/>
      <c r="QFL47" s="886"/>
      <c r="QFM47" s="886"/>
      <c r="QFN47" s="886"/>
      <c r="QFO47" s="886"/>
      <c r="QFP47" s="886"/>
      <c r="QFQ47" s="886"/>
      <c r="QFR47" s="886"/>
      <c r="QFS47" s="886"/>
      <c r="QFT47" s="886"/>
      <c r="QFU47" s="886"/>
      <c r="QFV47" s="886"/>
      <c r="QFW47" s="886"/>
      <c r="QFX47" s="886"/>
      <c r="QFY47" s="886"/>
      <c r="QFZ47" s="886"/>
      <c r="QGA47" s="886"/>
      <c r="QGB47" s="886"/>
      <c r="QGC47" s="886"/>
      <c r="QGD47" s="886"/>
      <c r="QGE47" s="886"/>
      <c r="QGF47" s="886"/>
      <c r="QGG47" s="886"/>
      <c r="QGH47" s="886"/>
      <c r="QGI47" s="886"/>
      <c r="QGJ47" s="886"/>
      <c r="QGK47" s="886"/>
      <c r="QGL47" s="886"/>
      <c r="QGM47" s="886"/>
      <c r="QGN47" s="886"/>
      <c r="QGO47" s="886"/>
      <c r="QGP47" s="886"/>
      <c r="QGQ47" s="886"/>
      <c r="QGR47" s="886"/>
      <c r="QGS47" s="886"/>
      <c r="QGT47" s="886"/>
      <c r="QGU47" s="886"/>
      <c r="QGV47" s="886"/>
      <c r="QGW47" s="886"/>
      <c r="QGX47" s="886"/>
      <c r="QGY47" s="886"/>
      <c r="QGZ47" s="886"/>
      <c r="QHA47" s="886"/>
      <c r="QHB47" s="886"/>
      <c r="QHC47" s="886"/>
      <c r="QHD47" s="886"/>
      <c r="QHE47" s="886"/>
      <c r="QHF47" s="886"/>
      <c r="QHG47" s="886"/>
      <c r="QHH47" s="886"/>
      <c r="QHI47" s="886"/>
      <c r="QHJ47" s="886"/>
      <c r="QHK47" s="886"/>
      <c r="QHL47" s="886"/>
      <c r="QHM47" s="886"/>
      <c r="QHN47" s="886"/>
      <c r="QHO47" s="886"/>
      <c r="QHP47" s="886"/>
      <c r="QHQ47" s="886"/>
      <c r="QHR47" s="886"/>
      <c r="QHS47" s="886"/>
      <c r="QHT47" s="886"/>
      <c r="QHU47" s="886"/>
      <c r="QHV47" s="886"/>
      <c r="QHW47" s="886"/>
      <c r="QHX47" s="886"/>
      <c r="QHY47" s="886"/>
      <c r="QHZ47" s="886"/>
      <c r="QIA47" s="886"/>
      <c r="QIB47" s="886"/>
      <c r="QIC47" s="886"/>
      <c r="QID47" s="886"/>
      <c r="QIE47" s="886"/>
      <c r="QIF47" s="886"/>
      <c r="QIG47" s="886"/>
      <c r="QIH47" s="886"/>
      <c r="QII47" s="886"/>
      <c r="QIJ47" s="886"/>
      <c r="QIK47" s="886"/>
      <c r="QIL47" s="886"/>
      <c r="QIM47" s="886"/>
      <c r="QIN47" s="886"/>
      <c r="QIO47" s="886"/>
      <c r="QIP47" s="886"/>
      <c r="QIQ47" s="886"/>
      <c r="QIR47" s="886"/>
      <c r="QIS47" s="886"/>
      <c r="QIT47" s="886"/>
      <c r="QIU47" s="886"/>
      <c r="QIV47" s="886"/>
      <c r="QIW47" s="886"/>
      <c r="QIX47" s="886"/>
      <c r="QIY47" s="886"/>
      <c r="QIZ47" s="886"/>
      <c r="QJA47" s="886"/>
      <c r="QJB47" s="886"/>
      <c r="QJC47" s="886"/>
      <c r="QJD47" s="886"/>
      <c r="QJE47" s="886"/>
      <c r="QJF47" s="886"/>
      <c r="QJG47" s="886"/>
      <c r="QJH47" s="886"/>
      <c r="QJI47" s="886"/>
      <c r="QJJ47" s="886"/>
      <c r="QJK47" s="886"/>
      <c r="QJL47" s="886"/>
      <c r="QJM47" s="886"/>
      <c r="QJN47" s="886"/>
      <c r="QJO47" s="886"/>
      <c r="QJP47" s="886"/>
      <c r="QJQ47" s="886"/>
      <c r="QJR47" s="886"/>
      <c r="QJS47" s="886"/>
      <c r="QJT47" s="886"/>
      <c r="QJU47" s="886"/>
      <c r="QJV47" s="886"/>
      <c r="QJW47" s="886"/>
      <c r="QJX47" s="886"/>
      <c r="QJY47" s="886"/>
      <c r="QJZ47" s="886"/>
      <c r="QKA47" s="886"/>
      <c r="QKB47" s="886"/>
      <c r="QKC47" s="886"/>
      <c r="QKD47" s="886"/>
      <c r="QKE47" s="886"/>
      <c r="QKF47" s="886"/>
      <c r="QKG47" s="886"/>
      <c r="QKH47" s="886"/>
      <c r="QKI47" s="886"/>
      <c r="QKJ47" s="886"/>
      <c r="QKK47" s="886"/>
      <c r="QKL47" s="886"/>
      <c r="QKM47" s="886"/>
      <c r="QKN47" s="886"/>
      <c r="QKO47" s="886"/>
      <c r="QKP47" s="886"/>
      <c r="QKQ47" s="886"/>
      <c r="QKR47" s="886"/>
      <c r="QKS47" s="886"/>
      <c r="QKT47" s="886"/>
      <c r="QKU47" s="886"/>
      <c r="QKV47" s="886"/>
      <c r="QKW47" s="886"/>
      <c r="QKX47" s="886"/>
      <c r="QKY47" s="886"/>
      <c r="QKZ47" s="886"/>
      <c r="QLA47" s="886"/>
      <c r="QLB47" s="886"/>
      <c r="QLC47" s="886"/>
      <c r="QLD47" s="886"/>
      <c r="QLE47" s="886"/>
      <c r="QLF47" s="886"/>
      <c r="QLG47" s="886"/>
      <c r="QLH47" s="886"/>
      <c r="QLI47" s="886"/>
      <c r="QLJ47" s="886"/>
      <c r="QLK47" s="886"/>
      <c r="QLL47" s="886"/>
      <c r="QLM47" s="886"/>
      <c r="QLN47" s="886"/>
      <c r="QLO47" s="886"/>
      <c r="QLP47" s="886"/>
      <c r="QLQ47" s="886"/>
      <c r="QLR47" s="886"/>
      <c r="QLS47" s="886"/>
      <c r="QLT47" s="886"/>
      <c r="QLU47" s="886"/>
      <c r="QLV47" s="886"/>
      <c r="QLW47" s="886"/>
      <c r="QLX47" s="886"/>
      <c r="QLY47" s="886"/>
      <c r="QLZ47" s="886"/>
      <c r="QMA47" s="886"/>
      <c r="QMB47" s="886"/>
      <c r="QMC47" s="886"/>
      <c r="QMD47" s="886"/>
      <c r="QME47" s="886"/>
      <c r="QMF47" s="886"/>
      <c r="QMG47" s="886"/>
      <c r="QMH47" s="886"/>
      <c r="QMI47" s="886"/>
      <c r="QMJ47" s="886"/>
      <c r="QMK47" s="886"/>
      <c r="QML47" s="886"/>
      <c r="QMM47" s="886"/>
      <c r="QMN47" s="886"/>
      <c r="QMO47" s="886"/>
      <c r="QMP47" s="886"/>
      <c r="QMQ47" s="886"/>
      <c r="QMR47" s="886"/>
      <c r="QMS47" s="886"/>
      <c r="QMT47" s="886"/>
      <c r="QMU47" s="886"/>
      <c r="QMV47" s="886"/>
      <c r="QMW47" s="886"/>
      <c r="QMX47" s="886"/>
      <c r="QMY47" s="886"/>
      <c r="QMZ47" s="886"/>
      <c r="QNA47" s="886"/>
      <c r="QNB47" s="886"/>
      <c r="QNC47" s="886"/>
      <c r="QND47" s="886"/>
      <c r="QNE47" s="886"/>
      <c r="QNF47" s="886"/>
      <c r="QNG47" s="886"/>
      <c r="QNH47" s="886"/>
      <c r="QNI47" s="886"/>
      <c r="QNJ47" s="886"/>
      <c r="QNK47" s="886"/>
      <c r="QNL47" s="886"/>
      <c r="QNM47" s="886"/>
      <c r="QNN47" s="886"/>
      <c r="QNO47" s="886"/>
      <c r="QNP47" s="886"/>
      <c r="QNQ47" s="886"/>
      <c r="QNR47" s="886"/>
      <c r="QNS47" s="886"/>
      <c r="QNT47" s="886"/>
      <c r="QNU47" s="886"/>
      <c r="QNV47" s="886"/>
      <c r="QNW47" s="886"/>
      <c r="QNX47" s="886"/>
      <c r="QNY47" s="886"/>
      <c r="QNZ47" s="886"/>
      <c r="QOA47" s="886"/>
      <c r="QOB47" s="886"/>
      <c r="QOC47" s="886"/>
      <c r="QOD47" s="886"/>
      <c r="QOE47" s="886"/>
      <c r="QOF47" s="886"/>
      <c r="QOG47" s="886"/>
      <c r="QOH47" s="886"/>
      <c r="QOI47" s="886"/>
      <c r="QOJ47" s="886"/>
      <c r="QOK47" s="886"/>
      <c r="QOL47" s="886"/>
      <c r="QOM47" s="886"/>
      <c r="QON47" s="886"/>
      <c r="QOO47" s="886"/>
      <c r="QOP47" s="886"/>
      <c r="QOQ47" s="886"/>
      <c r="QOR47" s="886"/>
      <c r="QOS47" s="886"/>
      <c r="QOT47" s="886"/>
      <c r="QOU47" s="886"/>
      <c r="QOV47" s="886"/>
      <c r="QOW47" s="886"/>
      <c r="QOX47" s="886"/>
      <c r="QOY47" s="886"/>
      <c r="QOZ47" s="886"/>
      <c r="QPA47" s="886"/>
      <c r="QPB47" s="886"/>
      <c r="QPC47" s="886"/>
      <c r="QPD47" s="886"/>
      <c r="QPE47" s="886"/>
      <c r="QPF47" s="886"/>
      <c r="QPG47" s="886"/>
      <c r="QPH47" s="886"/>
      <c r="QPI47" s="886"/>
      <c r="QPJ47" s="886"/>
      <c r="QPK47" s="886"/>
      <c r="QPL47" s="886"/>
      <c r="QPM47" s="886"/>
      <c r="QPN47" s="886"/>
      <c r="QPO47" s="886"/>
      <c r="QPP47" s="886"/>
      <c r="QPQ47" s="886"/>
      <c r="QPR47" s="886"/>
      <c r="QPS47" s="886"/>
      <c r="QPT47" s="886"/>
      <c r="QPU47" s="886"/>
      <c r="QPV47" s="886"/>
      <c r="QPW47" s="886"/>
      <c r="QPX47" s="886"/>
      <c r="QPY47" s="886"/>
      <c r="QPZ47" s="886"/>
      <c r="QQA47" s="886"/>
      <c r="QQB47" s="886"/>
      <c r="QQC47" s="886"/>
      <c r="QQD47" s="886"/>
      <c r="QQE47" s="886"/>
      <c r="QQF47" s="886"/>
      <c r="QQG47" s="886"/>
      <c r="QQH47" s="886"/>
      <c r="QQI47" s="886"/>
      <c r="QQJ47" s="886"/>
      <c r="QQK47" s="886"/>
      <c r="QQL47" s="886"/>
      <c r="QQM47" s="886"/>
      <c r="QQN47" s="886"/>
      <c r="QQO47" s="886"/>
      <c r="QQP47" s="886"/>
      <c r="QQQ47" s="886"/>
      <c r="QQR47" s="886"/>
      <c r="QQS47" s="886"/>
      <c r="QQT47" s="886"/>
      <c r="QQU47" s="886"/>
      <c r="QQV47" s="886"/>
      <c r="QQW47" s="886"/>
      <c r="QQX47" s="886"/>
      <c r="QQY47" s="886"/>
      <c r="QQZ47" s="886"/>
      <c r="QRA47" s="886"/>
      <c r="QRB47" s="886"/>
      <c r="QRC47" s="886"/>
      <c r="QRD47" s="886"/>
      <c r="QRE47" s="886"/>
      <c r="QRF47" s="886"/>
      <c r="QRG47" s="886"/>
      <c r="QRH47" s="886"/>
      <c r="QRI47" s="886"/>
      <c r="QRJ47" s="886"/>
      <c r="QRK47" s="886"/>
      <c r="QRL47" s="886"/>
      <c r="QRM47" s="886"/>
      <c r="QRN47" s="886"/>
      <c r="QRO47" s="886"/>
      <c r="QRP47" s="886"/>
      <c r="QRQ47" s="886"/>
      <c r="QRR47" s="886"/>
      <c r="QRS47" s="886"/>
      <c r="QRT47" s="886"/>
      <c r="QRU47" s="886"/>
      <c r="QRV47" s="886"/>
      <c r="QRW47" s="886"/>
      <c r="QRX47" s="886"/>
      <c r="QRY47" s="886"/>
      <c r="QRZ47" s="886"/>
      <c r="QSA47" s="886"/>
      <c r="QSB47" s="886"/>
      <c r="QSC47" s="886"/>
      <c r="QSD47" s="886"/>
      <c r="QSE47" s="886"/>
      <c r="QSF47" s="886"/>
      <c r="QSG47" s="886"/>
      <c r="QSH47" s="886"/>
      <c r="QSI47" s="886"/>
      <c r="QSJ47" s="886"/>
      <c r="QSK47" s="886"/>
      <c r="QSL47" s="886"/>
      <c r="QSM47" s="886"/>
      <c r="QSN47" s="886"/>
      <c r="QSO47" s="886"/>
      <c r="QSP47" s="886"/>
      <c r="QSQ47" s="886"/>
      <c r="QSR47" s="886"/>
      <c r="QSS47" s="886"/>
      <c r="QST47" s="886"/>
      <c r="QSU47" s="886"/>
      <c r="QSV47" s="886"/>
      <c r="QSW47" s="886"/>
      <c r="QSX47" s="886"/>
      <c r="QSY47" s="886"/>
      <c r="QSZ47" s="886"/>
      <c r="QTA47" s="886"/>
      <c r="QTB47" s="886"/>
      <c r="QTC47" s="886"/>
      <c r="QTD47" s="886"/>
      <c r="QTE47" s="886"/>
      <c r="QTF47" s="886"/>
      <c r="QTG47" s="886"/>
      <c r="QTH47" s="886"/>
      <c r="QTI47" s="886"/>
      <c r="QTJ47" s="886"/>
      <c r="QTK47" s="886"/>
      <c r="QTL47" s="886"/>
      <c r="QTM47" s="886"/>
      <c r="QTN47" s="886"/>
      <c r="QTO47" s="886"/>
      <c r="QTP47" s="886"/>
      <c r="QTQ47" s="886"/>
      <c r="QTR47" s="886"/>
      <c r="QTS47" s="886"/>
      <c r="QTT47" s="886"/>
      <c r="QTU47" s="886"/>
      <c r="QTV47" s="886"/>
      <c r="QTW47" s="886"/>
      <c r="QTX47" s="886"/>
      <c r="QTY47" s="886"/>
      <c r="QTZ47" s="886"/>
      <c r="QUA47" s="886"/>
      <c r="QUB47" s="886"/>
      <c r="QUC47" s="886"/>
      <c r="QUD47" s="886"/>
      <c r="QUE47" s="886"/>
      <c r="QUF47" s="886"/>
      <c r="QUG47" s="886"/>
      <c r="QUH47" s="886"/>
      <c r="QUI47" s="886"/>
      <c r="QUJ47" s="886"/>
      <c r="QUK47" s="886"/>
      <c r="QUL47" s="886"/>
      <c r="QUM47" s="886"/>
      <c r="QUN47" s="886"/>
      <c r="QUO47" s="886"/>
      <c r="QUP47" s="886"/>
      <c r="QUQ47" s="886"/>
      <c r="QUR47" s="886"/>
      <c r="QUS47" s="886"/>
      <c r="QUT47" s="886"/>
      <c r="QUU47" s="886"/>
      <c r="QUV47" s="886"/>
      <c r="QUW47" s="886"/>
      <c r="QUX47" s="886"/>
      <c r="QUY47" s="886"/>
      <c r="QUZ47" s="886"/>
      <c r="QVA47" s="886"/>
      <c r="QVB47" s="886"/>
      <c r="QVC47" s="886"/>
      <c r="QVD47" s="886"/>
      <c r="QVE47" s="886"/>
      <c r="QVF47" s="886"/>
      <c r="QVG47" s="886"/>
      <c r="QVH47" s="886"/>
      <c r="QVI47" s="886"/>
      <c r="QVJ47" s="886"/>
      <c r="QVK47" s="886"/>
      <c r="QVL47" s="886"/>
      <c r="QVM47" s="886"/>
      <c r="QVN47" s="886"/>
      <c r="QVO47" s="886"/>
      <c r="QVP47" s="886"/>
      <c r="QVQ47" s="886"/>
      <c r="QVR47" s="886"/>
      <c r="QVS47" s="886"/>
      <c r="QVT47" s="886"/>
      <c r="QVU47" s="886"/>
      <c r="QVV47" s="886"/>
      <c r="QVW47" s="886"/>
      <c r="QVX47" s="886"/>
      <c r="QVY47" s="886"/>
      <c r="QVZ47" s="886"/>
      <c r="QWA47" s="886"/>
      <c r="QWB47" s="886"/>
      <c r="QWC47" s="886"/>
      <c r="QWD47" s="886"/>
      <c r="QWE47" s="886"/>
      <c r="QWF47" s="886"/>
      <c r="QWG47" s="886"/>
      <c r="QWH47" s="886"/>
      <c r="QWI47" s="886"/>
      <c r="QWJ47" s="886"/>
      <c r="QWK47" s="886"/>
      <c r="QWL47" s="886"/>
      <c r="QWM47" s="886"/>
      <c r="QWN47" s="886"/>
      <c r="QWO47" s="886"/>
      <c r="QWP47" s="886"/>
      <c r="QWQ47" s="886"/>
      <c r="QWR47" s="886"/>
      <c r="QWS47" s="886"/>
      <c r="QWT47" s="886"/>
      <c r="QWU47" s="886"/>
      <c r="QWV47" s="886"/>
      <c r="QWW47" s="886"/>
      <c r="QWX47" s="886"/>
      <c r="QWY47" s="886"/>
      <c r="QWZ47" s="886"/>
      <c r="QXA47" s="886"/>
      <c r="QXB47" s="886"/>
      <c r="QXC47" s="886"/>
      <c r="QXD47" s="886"/>
      <c r="QXE47" s="886"/>
      <c r="QXF47" s="886"/>
      <c r="QXG47" s="886"/>
      <c r="QXH47" s="886"/>
      <c r="QXI47" s="886"/>
      <c r="QXJ47" s="886"/>
      <c r="QXK47" s="886"/>
      <c r="QXL47" s="886"/>
      <c r="QXM47" s="886"/>
      <c r="QXN47" s="886"/>
      <c r="QXO47" s="886"/>
      <c r="QXP47" s="886"/>
      <c r="QXQ47" s="886"/>
      <c r="QXR47" s="886"/>
      <c r="QXS47" s="886"/>
      <c r="QXT47" s="886"/>
      <c r="QXU47" s="886"/>
      <c r="QXV47" s="886"/>
      <c r="QXW47" s="886"/>
      <c r="QXX47" s="886"/>
      <c r="QXY47" s="886"/>
      <c r="QXZ47" s="886"/>
      <c r="QYA47" s="886"/>
      <c r="QYB47" s="886"/>
      <c r="QYC47" s="886"/>
      <c r="QYD47" s="886"/>
      <c r="QYE47" s="886"/>
      <c r="QYF47" s="886"/>
      <c r="QYG47" s="886"/>
      <c r="QYH47" s="886"/>
      <c r="QYI47" s="886"/>
      <c r="QYJ47" s="886"/>
      <c r="QYK47" s="886"/>
      <c r="QYL47" s="886"/>
      <c r="QYM47" s="886"/>
      <c r="QYN47" s="886"/>
      <c r="QYO47" s="886"/>
      <c r="QYP47" s="886"/>
      <c r="QYQ47" s="886"/>
      <c r="QYR47" s="886"/>
      <c r="QYS47" s="886"/>
      <c r="QYT47" s="886"/>
      <c r="QYU47" s="886"/>
      <c r="QYV47" s="886"/>
      <c r="QYW47" s="886"/>
      <c r="QYX47" s="886"/>
      <c r="QYY47" s="886"/>
      <c r="QYZ47" s="886"/>
      <c r="QZA47" s="886"/>
      <c r="QZB47" s="886"/>
      <c r="QZC47" s="886"/>
      <c r="QZD47" s="886"/>
      <c r="QZE47" s="886"/>
      <c r="QZF47" s="886"/>
      <c r="QZG47" s="886"/>
      <c r="QZH47" s="886"/>
      <c r="QZI47" s="886"/>
      <c r="QZJ47" s="886"/>
      <c r="QZK47" s="886"/>
      <c r="QZL47" s="886"/>
      <c r="QZM47" s="886"/>
      <c r="QZN47" s="886"/>
      <c r="QZO47" s="886"/>
      <c r="QZP47" s="886"/>
      <c r="QZQ47" s="886"/>
      <c r="QZR47" s="886"/>
      <c r="QZS47" s="886"/>
      <c r="QZT47" s="886"/>
      <c r="QZU47" s="886"/>
      <c r="QZV47" s="886"/>
      <c r="QZW47" s="886"/>
      <c r="QZX47" s="886"/>
      <c r="QZY47" s="886"/>
      <c r="QZZ47" s="886"/>
      <c r="RAA47" s="886"/>
      <c r="RAB47" s="886"/>
      <c r="RAC47" s="886"/>
      <c r="RAD47" s="886"/>
      <c r="RAE47" s="886"/>
      <c r="RAF47" s="886"/>
      <c r="RAG47" s="886"/>
      <c r="RAH47" s="886"/>
      <c r="RAI47" s="886"/>
      <c r="RAJ47" s="886"/>
      <c r="RAK47" s="886"/>
      <c r="RAL47" s="886"/>
      <c r="RAM47" s="886"/>
      <c r="RAN47" s="886"/>
      <c r="RAO47" s="886"/>
      <c r="RAP47" s="886"/>
      <c r="RAQ47" s="886"/>
      <c r="RAR47" s="886"/>
      <c r="RAS47" s="886"/>
      <c r="RAT47" s="886"/>
      <c r="RAU47" s="886"/>
      <c r="RAV47" s="886"/>
      <c r="RAW47" s="886"/>
      <c r="RAX47" s="886"/>
      <c r="RAY47" s="886"/>
      <c r="RAZ47" s="886"/>
      <c r="RBA47" s="886"/>
      <c r="RBB47" s="886"/>
      <c r="RBC47" s="886"/>
      <c r="RBD47" s="886"/>
      <c r="RBE47" s="886"/>
      <c r="RBF47" s="886"/>
      <c r="RBG47" s="886"/>
      <c r="RBH47" s="886"/>
      <c r="RBI47" s="886"/>
      <c r="RBJ47" s="886"/>
      <c r="RBK47" s="886"/>
      <c r="RBL47" s="886"/>
      <c r="RBM47" s="886"/>
      <c r="RBN47" s="886"/>
      <c r="RBO47" s="886"/>
      <c r="RBP47" s="886"/>
      <c r="RBQ47" s="886"/>
      <c r="RBR47" s="886"/>
      <c r="RBS47" s="886"/>
      <c r="RBT47" s="886"/>
      <c r="RBU47" s="886"/>
      <c r="RBV47" s="886"/>
      <c r="RBW47" s="886"/>
      <c r="RBX47" s="886"/>
      <c r="RBY47" s="886"/>
      <c r="RBZ47" s="886"/>
      <c r="RCA47" s="886"/>
      <c r="RCB47" s="886"/>
      <c r="RCC47" s="886"/>
      <c r="RCD47" s="886"/>
      <c r="RCE47" s="886"/>
      <c r="RCF47" s="886"/>
      <c r="RCG47" s="886"/>
      <c r="RCH47" s="886"/>
      <c r="RCI47" s="886"/>
      <c r="RCJ47" s="886"/>
      <c r="RCK47" s="886"/>
      <c r="RCL47" s="886"/>
      <c r="RCM47" s="886"/>
      <c r="RCN47" s="886"/>
      <c r="RCO47" s="886"/>
      <c r="RCP47" s="886"/>
      <c r="RCQ47" s="886"/>
      <c r="RCR47" s="886"/>
      <c r="RCS47" s="886"/>
      <c r="RCT47" s="886"/>
      <c r="RCU47" s="886"/>
      <c r="RCV47" s="886"/>
      <c r="RCW47" s="886"/>
      <c r="RCX47" s="886"/>
      <c r="RCY47" s="886"/>
      <c r="RCZ47" s="886"/>
      <c r="RDA47" s="886"/>
      <c r="RDB47" s="886"/>
      <c r="RDC47" s="886"/>
      <c r="RDD47" s="886"/>
      <c r="RDE47" s="886"/>
      <c r="RDF47" s="886"/>
      <c r="RDG47" s="886"/>
      <c r="RDH47" s="886"/>
      <c r="RDI47" s="886"/>
      <c r="RDJ47" s="886"/>
      <c r="RDK47" s="886"/>
      <c r="RDL47" s="886"/>
      <c r="RDM47" s="886"/>
      <c r="RDN47" s="886"/>
      <c r="RDO47" s="886"/>
      <c r="RDP47" s="886"/>
      <c r="RDQ47" s="886"/>
      <c r="RDR47" s="886"/>
      <c r="RDS47" s="886"/>
      <c r="RDT47" s="886"/>
      <c r="RDU47" s="886"/>
      <c r="RDV47" s="886"/>
      <c r="RDW47" s="886"/>
      <c r="RDX47" s="886"/>
      <c r="RDY47" s="886"/>
      <c r="RDZ47" s="886"/>
      <c r="REA47" s="886"/>
      <c r="REB47" s="886"/>
      <c r="REC47" s="886"/>
      <c r="RED47" s="886"/>
      <c r="REE47" s="886"/>
      <c r="REF47" s="886"/>
      <c r="REG47" s="886"/>
      <c r="REH47" s="886"/>
      <c r="REI47" s="886"/>
      <c r="REJ47" s="886"/>
      <c r="REK47" s="886"/>
      <c r="REL47" s="886"/>
      <c r="REM47" s="886"/>
      <c r="REN47" s="886"/>
      <c r="REO47" s="886"/>
      <c r="REP47" s="886"/>
      <c r="REQ47" s="886"/>
      <c r="RER47" s="886"/>
      <c r="RES47" s="886"/>
      <c r="RET47" s="886"/>
      <c r="REU47" s="886"/>
      <c r="REV47" s="886"/>
      <c r="REW47" s="886"/>
      <c r="REX47" s="886"/>
      <c r="REY47" s="886"/>
      <c r="REZ47" s="886"/>
      <c r="RFA47" s="886"/>
      <c r="RFB47" s="886"/>
      <c r="RFC47" s="886"/>
      <c r="RFD47" s="886"/>
      <c r="RFE47" s="886"/>
      <c r="RFF47" s="886"/>
      <c r="RFG47" s="886"/>
      <c r="RFH47" s="886"/>
      <c r="RFI47" s="886"/>
      <c r="RFJ47" s="886"/>
      <c r="RFK47" s="886"/>
      <c r="RFL47" s="886"/>
      <c r="RFM47" s="886"/>
      <c r="RFN47" s="886"/>
      <c r="RFO47" s="886"/>
      <c r="RFP47" s="886"/>
      <c r="RFQ47" s="886"/>
      <c r="RFR47" s="886"/>
      <c r="RFS47" s="886"/>
      <c r="RFT47" s="886"/>
      <c r="RFU47" s="886"/>
      <c r="RFV47" s="886"/>
      <c r="RFW47" s="886"/>
      <c r="RFX47" s="886"/>
      <c r="RFY47" s="886"/>
      <c r="RFZ47" s="886"/>
      <c r="RGA47" s="886"/>
      <c r="RGB47" s="886"/>
      <c r="RGC47" s="886"/>
      <c r="RGD47" s="886"/>
      <c r="RGE47" s="886"/>
      <c r="RGF47" s="886"/>
      <c r="RGG47" s="886"/>
      <c r="RGH47" s="886"/>
      <c r="RGI47" s="886"/>
      <c r="RGJ47" s="886"/>
      <c r="RGK47" s="886"/>
      <c r="RGL47" s="886"/>
      <c r="RGM47" s="886"/>
      <c r="RGN47" s="886"/>
      <c r="RGO47" s="886"/>
      <c r="RGP47" s="886"/>
      <c r="RGQ47" s="886"/>
      <c r="RGR47" s="886"/>
      <c r="RGS47" s="886"/>
      <c r="RGT47" s="886"/>
      <c r="RGU47" s="886"/>
      <c r="RGV47" s="886"/>
      <c r="RGW47" s="886"/>
      <c r="RGX47" s="886"/>
      <c r="RGY47" s="886"/>
      <c r="RGZ47" s="886"/>
      <c r="RHA47" s="886"/>
      <c r="RHB47" s="886"/>
      <c r="RHC47" s="886"/>
      <c r="RHD47" s="886"/>
      <c r="RHE47" s="886"/>
      <c r="RHF47" s="886"/>
      <c r="RHG47" s="886"/>
      <c r="RHH47" s="886"/>
      <c r="RHI47" s="886"/>
      <c r="RHJ47" s="886"/>
      <c r="RHK47" s="886"/>
      <c r="RHL47" s="886"/>
      <c r="RHM47" s="886"/>
      <c r="RHN47" s="886"/>
      <c r="RHO47" s="886"/>
      <c r="RHP47" s="886"/>
      <c r="RHQ47" s="886"/>
      <c r="RHR47" s="886"/>
      <c r="RHS47" s="886"/>
      <c r="RHT47" s="886"/>
      <c r="RHU47" s="886"/>
      <c r="RHV47" s="886"/>
      <c r="RHW47" s="886"/>
      <c r="RHX47" s="886"/>
      <c r="RHY47" s="886"/>
      <c r="RHZ47" s="886"/>
      <c r="RIA47" s="886"/>
      <c r="RIB47" s="886"/>
      <c r="RIC47" s="886"/>
      <c r="RID47" s="886"/>
      <c r="RIE47" s="886"/>
      <c r="RIF47" s="886"/>
      <c r="RIG47" s="886"/>
      <c r="RIH47" s="886"/>
      <c r="RII47" s="886"/>
      <c r="RIJ47" s="886"/>
      <c r="RIK47" s="886"/>
      <c r="RIL47" s="886"/>
      <c r="RIM47" s="886"/>
      <c r="RIN47" s="886"/>
      <c r="RIO47" s="886"/>
      <c r="RIP47" s="886"/>
      <c r="RIQ47" s="886"/>
      <c r="RIR47" s="886"/>
      <c r="RIS47" s="886"/>
      <c r="RIT47" s="886"/>
      <c r="RIU47" s="886"/>
      <c r="RIV47" s="886"/>
      <c r="RIW47" s="886"/>
      <c r="RIX47" s="886"/>
      <c r="RIY47" s="886"/>
      <c r="RIZ47" s="886"/>
      <c r="RJA47" s="886"/>
      <c r="RJB47" s="886"/>
      <c r="RJC47" s="886"/>
      <c r="RJD47" s="886"/>
      <c r="RJE47" s="886"/>
      <c r="RJF47" s="886"/>
      <c r="RJG47" s="886"/>
      <c r="RJH47" s="886"/>
      <c r="RJI47" s="886"/>
      <c r="RJJ47" s="886"/>
      <c r="RJK47" s="886"/>
      <c r="RJL47" s="886"/>
      <c r="RJM47" s="886"/>
      <c r="RJN47" s="886"/>
      <c r="RJO47" s="886"/>
      <c r="RJP47" s="886"/>
      <c r="RJQ47" s="886"/>
      <c r="RJR47" s="886"/>
      <c r="RJS47" s="886"/>
      <c r="RJT47" s="886"/>
      <c r="RJU47" s="886"/>
      <c r="RJV47" s="886"/>
      <c r="RJW47" s="886"/>
      <c r="RJX47" s="886"/>
      <c r="RJY47" s="886"/>
      <c r="RJZ47" s="886"/>
      <c r="RKA47" s="886"/>
      <c r="RKB47" s="886"/>
      <c r="RKC47" s="886"/>
      <c r="RKD47" s="886"/>
      <c r="RKE47" s="886"/>
      <c r="RKF47" s="886"/>
      <c r="RKG47" s="886"/>
      <c r="RKH47" s="886"/>
      <c r="RKI47" s="886"/>
      <c r="RKJ47" s="886"/>
      <c r="RKK47" s="886"/>
      <c r="RKL47" s="886"/>
      <c r="RKM47" s="886"/>
      <c r="RKN47" s="886"/>
      <c r="RKO47" s="886"/>
      <c r="RKP47" s="886"/>
      <c r="RKQ47" s="886"/>
      <c r="RKR47" s="886"/>
      <c r="RKS47" s="886"/>
      <c r="RKT47" s="886"/>
      <c r="RKU47" s="886"/>
      <c r="RKV47" s="886"/>
      <c r="RKW47" s="886"/>
      <c r="RKX47" s="886"/>
      <c r="RKY47" s="886"/>
      <c r="RKZ47" s="886"/>
      <c r="RLA47" s="886"/>
      <c r="RLB47" s="886"/>
      <c r="RLC47" s="886"/>
      <c r="RLD47" s="886"/>
      <c r="RLE47" s="886"/>
      <c r="RLF47" s="886"/>
      <c r="RLG47" s="886"/>
      <c r="RLH47" s="886"/>
      <c r="RLI47" s="886"/>
      <c r="RLJ47" s="886"/>
      <c r="RLK47" s="886"/>
      <c r="RLL47" s="886"/>
      <c r="RLM47" s="886"/>
      <c r="RLN47" s="886"/>
      <c r="RLO47" s="886"/>
      <c r="RLP47" s="886"/>
      <c r="RLQ47" s="886"/>
      <c r="RLR47" s="886"/>
      <c r="RLS47" s="886"/>
      <c r="RLT47" s="886"/>
      <c r="RLU47" s="886"/>
      <c r="RLV47" s="886"/>
      <c r="RLW47" s="886"/>
      <c r="RLX47" s="886"/>
      <c r="RLY47" s="886"/>
      <c r="RLZ47" s="886"/>
      <c r="RMA47" s="886"/>
      <c r="RMB47" s="886"/>
      <c r="RMC47" s="886"/>
      <c r="RMD47" s="886"/>
      <c r="RME47" s="886"/>
      <c r="RMF47" s="886"/>
      <c r="RMG47" s="886"/>
      <c r="RMH47" s="886"/>
      <c r="RMI47" s="886"/>
      <c r="RMJ47" s="886"/>
      <c r="RMK47" s="886"/>
      <c r="RML47" s="886"/>
      <c r="RMM47" s="886"/>
      <c r="RMN47" s="886"/>
      <c r="RMO47" s="886"/>
      <c r="RMP47" s="886"/>
      <c r="RMQ47" s="886"/>
      <c r="RMR47" s="886"/>
      <c r="RMS47" s="886"/>
      <c r="RMT47" s="886"/>
      <c r="RMU47" s="886"/>
      <c r="RMV47" s="886"/>
      <c r="RMW47" s="886"/>
      <c r="RMX47" s="886"/>
      <c r="RMY47" s="886"/>
      <c r="RMZ47" s="886"/>
      <c r="RNA47" s="886"/>
      <c r="RNB47" s="886"/>
      <c r="RNC47" s="886"/>
      <c r="RND47" s="886"/>
      <c r="RNE47" s="886"/>
      <c r="RNF47" s="886"/>
      <c r="RNG47" s="886"/>
      <c r="RNH47" s="886"/>
      <c r="RNI47" s="886"/>
      <c r="RNJ47" s="886"/>
      <c r="RNK47" s="886"/>
      <c r="RNL47" s="886"/>
      <c r="RNM47" s="886"/>
      <c r="RNN47" s="886"/>
      <c r="RNO47" s="886"/>
      <c r="RNP47" s="886"/>
      <c r="RNQ47" s="886"/>
      <c r="RNR47" s="886"/>
      <c r="RNS47" s="886"/>
      <c r="RNT47" s="886"/>
      <c r="RNU47" s="886"/>
      <c r="RNV47" s="886"/>
      <c r="RNW47" s="886"/>
      <c r="RNX47" s="886"/>
      <c r="RNY47" s="886"/>
      <c r="RNZ47" s="886"/>
      <c r="ROA47" s="886"/>
      <c r="ROB47" s="886"/>
      <c r="ROC47" s="886"/>
      <c r="ROD47" s="886"/>
      <c r="ROE47" s="886"/>
      <c r="ROF47" s="886"/>
      <c r="ROG47" s="886"/>
      <c r="ROH47" s="886"/>
      <c r="ROI47" s="886"/>
      <c r="ROJ47" s="886"/>
      <c r="ROK47" s="886"/>
      <c r="ROL47" s="886"/>
      <c r="ROM47" s="886"/>
      <c r="RON47" s="886"/>
      <c r="ROO47" s="886"/>
      <c r="ROP47" s="886"/>
      <c r="ROQ47" s="886"/>
      <c r="ROR47" s="886"/>
      <c r="ROS47" s="886"/>
      <c r="ROT47" s="886"/>
      <c r="ROU47" s="886"/>
      <c r="ROV47" s="886"/>
      <c r="ROW47" s="886"/>
      <c r="ROX47" s="886"/>
      <c r="ROY47" s="886"/>
      <c r="ROZ47" s="886"/>
      <c r="RPA47" s="886"/>
      <c r="RPB47" s="886"/>
      <c r="RPC47" s="886"/>
      <c r="RPD47" s="886"/>
      <c r="RPE47" s="886"/>
      <c r="RPF47" s="886"/>
      <c r="RPG47" s="886"/>
      <c r="RPH47" s="886"/>
      <c r="RPI47" s="886"/>
      <c r="RPJ47" s="886"/>
      <c r="RPK47" s="886"/>
      <c r="RPL47" s="886"/>
      <c r="RPM47" s="886"/>
      <c r="RPN47" s="886"/>
      <c r="RPO47" s="886"/>
      <c r="RPP47" s="886"/>
      <c r="RPQ47" s="886"/>
      <c r="RPR47" s="886"/>
      <c r="RPS47" s="886"/>
      <c r="RPT47" s="886"/>
      <c r="RPU47" s="886"/>
      <c r="RPV47" s="886"/>
      <c r="RPW47" s="886"/>
      <c r="RPX47" s="886"/>
      <c r="RPY47" s="886"/>
      <c r="RPZ47" s="886"/>
      <c r="RQA47" s="886"/>
      <c r="RQB47" s="886"/>
      <c r="RQC47" s="886"/>
      <c r="RQD47" s="886"/>
      <c r="RQE47" s="886"/>
      <c r="RQF47" s="886"/>
      <c r="RQG47" s="886"/>
      <c r="RQH47" s="886"/>
      <c r="RQI47" s="886"/>
      <c r="RQJ47" s="886"/>
      <c r="RQK47" s="886"/>
      <c r="RQL47" s="886"/>
      <c r="RQM47" s="886"/>
      <c r="RQN47" s="886"/>
      <c r="RQO47" s="886"/>
      <c r="RQP47" s="886"/>
      <c r="RQQ47" s="886"/>
      <c r="RQR47" s="886"/>
      <c r="RQS47" s="886"/>
      <c r="RQT47" s="886"/>
      <c r="RQU47" s="886"/>
      <c r="RQV47" s="886"/>
      <c r="RQW47" s="886"/>
      <c r="RQX47" s="886"/>
      <c r="RQY47" s="886"/>
      <c r="RQZ47" s="886"/>
      <c r="RRA47" s="886"/>
      <c r="RRB47" s="886"/>
      <c r="RRC47" s="886"/>
      <c r="RRD47" s="886"/>
      <c r="RRE47" s="886"/>
      <c r="RRF47" s="886"/>
      <c r="RRG47" s="886"/>
      <c r="RRH47" s="886"/>
      <c r="RRI47" s="886"/>
      <c r="RRJ47" s="886"/>
      <c r="RRK47" s="886"/>
      <c r="RRL47" s="886"/>
      <c r="RRM47" s="886"/>
      <c r="RRN47" s="886"/>
      <c r="RRO47" s="886"/>
      <c r="RRP47" s="886"/>
      <c r="RRQ47" s="886"/>
      <c r="RRR47" s="886"/>
      <c r="RRS47" s="886"/>
      <c r="RRT47" s="886"/>
      <c r="RRU47" s="886"/>
      <c r="RRV47" s="886"/>
      <c r="RRW47" s="886"/>
      <c r="RRX47" s="886"/>
      <c r="RRY47" s="886"/>
      <c r="RRZ47" s="886"/>
      <c r="RSA47" s="886"/>
      <c r="RSB47" s="886"/>
      <c r="RSC47" s="886"/>
      <c r="RSD47" s="886"/>
      <c r="RSE47" s="886"/>
      <c r="RSF47" s="886"/>
      <c r="RSG47" s="886"/>
      <c r="RSH47" s="886"/>
      <c r="RSI47" s="886"/>
      <c r="RSJ47" s="886"/>
      <c r="RSK47" s="886"/>
      <c r="RSL47" s="886"/>
      <c r="RSM47" s="886"/>
      <c r="RSN47" s="886"/>
      <c r="RSO47" s="886"/>
      <c r="RSP47" s="886"/>
      <c r="RSQ47" s="886"/>
      <c r="RSR47" s="886"/>
      <c r="RSS47" s="886"/>
      <c r="RST47" s="886"/>
      <c r="RSU47" s="886"/>
      <c r="RSV47" s="886"/>
      <c r="RSW47" s="886"/>
      <c r="RSX47" s="886"/>
      <c r="RSY47" s="886"/>
      <c r="RSZ47" s="886"/>
      <c r="RTA47" s="886"/>
      <c r="RTB47" s="886"/>
      <c r="RTC47" s="886"/>
      <c r="RTD47" s="886"/>
      <c r="RTE47" s="886"/>
      <c r="RTF47" s="886"/>
      <c r="RTG47" s="886"/>
      <c r="RTH47" s="886"/>
      <c r="RTI47" s="886"/>
      <c r="RTJ47" s="886"/>
      <c r="RTK47" s="886"/>
      <c r="RTL47" s="886"/>
      <c r="RTM47" s="886"/>
      <c r="RTN47" s="886"/>
      <c r="RTO47" s="886"/>
      <c r="RTP47" s="886"/>
      <c r="RTQ47" s="886"/>
      <c r="RTR47" s="886"/>
      <c r="RTS47" s="886"/>
      <c r="RTT47" s="886"/>
      <c r="RTU47" s="886"/>
      <c r="RTV47" s="886"/>
      <c r="RTW47" s="886"/>
      <c r="RTX47" s="886"/>
      <c r="RTY47" s="886"/>
      <c r="RTZ47" s="886"/>
      <c r="RUA47" s="886"/>
      <c r="RUB47" s="886"/>
      <c r="RUC47" s="886"/>
      <c r="RUD47" s="886"/>
      <c r="RUE47" s="886"/>
      <c r="RUF47" s="886"/>
      <c r="RUG47" s="886"/>
      <c r="RUH47" s="886"/>
      <c r="RUI47" s="886"/>
      <c r="RUJ47" s="886"/>
      <c r="RUK47" s="886"/>
      <c r="RUL47" s="886"/>
      <c r="RUM47" s="886"/>
      <c r="RUN47" s="886"/>
      <c r="RUO47" s="886"/>
      <c r="RUP47" s="886"/>
      <c r="RUQ47" s="886"/>
      <c r="RUR47" s="886"/>
      <c r="RUS47" s="886"/>
      <c r="RUT47" s="886"/>
      <c r="RUU47" s="886"/>
      <c r="RUV47" s="886"/>
      <c r="RUW47" s="886"/>
      <c r="RUX47" s="886"/>
      <c r="RUY47" s="886"/>
      <c r="RUZ47" s="886"/>
      <c r="RVA47" s="886"/>
      <c r="RVB47" s="886"/>
      <c r="RVC47" s="886"/>
      <c r="RVD47" s="886"/>
      <c r="RVE47" s="886"/>
      <c r="RVF47" s="886"/>
      <c r="RVG47" s="886"/>
      <c r="RVH47" s="886"/>
      <c r="RVI47" s="886"/>
      <c r="RVJ47" s="886"/>
      <c r="RVK47" s="886"/>
      <c r="RVL47" s="886"/>
      <c r="RVM47" s="886"/>
      <c r="RVN47" s="886"/>
      <c r="RVO47" s="886"/>
      <c r="RVP47" s="886"/>
      <c r="RVQ47" s="886"/>
      <c r="RVR47" s="886"/>
      <c r="RVS47" s="886"/>
      <c r="RVT47" s="886"/>
      <c r="RVU47" s="886"/>
      <c r="RVV47" s="886"/>
      <c r="RVW47" s="886"/>
      <c r="RVX47" s="886"/>
      <c r="RVY47" s="886"/>
      <c r="RVZ47" s="886"/>
      <c r="RWA47" s="886"/>
      <c r="RWB47" s="886"/>
      <c r="RWC47" s="886"/>
      <c r="RWD47" s="886"/>
      <c r="RWE47" s="886"/>
      <c r="RWF47" s="886"/>
      <c r="RWG47" s="886"/>
      <c r="RWH47" s="886"/>
      <c r="RWI47" s="886"/>
      <c r="RWJ47" s="886"/>
      <c r="RWK47" s="886"/>
      <c r="RWL47" s="886"/>
      <c r="RWM47" s="886"/>
      <c r="RWN47" s="886"/>
      <c r="RWO47" s="886"/>
      <c r="RWP47" s="886"/>
      <c r="RWQ47" s="886"/>
      <c r="RWR47" s="886"/>
      <c r="RWS47" s="886"/>
      <c r="RWT47" s="886"/>
      <c r="RWU47" s="886"/>
      <c r="RWV47" s="886"/>
      <c r="RWW47" s="886"/>
      <c r="RWX47" s="886"/>
      <c r="RWY47" s="886"/>
      <c r="RWZ47" s="886"/>
      <c r="RXA47" s="886"/>
      <c r="RXB47" s="886"/>
      <c r="RXC47" s="886"/>
      <c r="RXD47" s="886"/>
      <c r="RXE47" s="886"/>
      <c r="RXF47" s="886"/>
      <c r="RXG47" s="886"/>
      <c r="RXH47" s="886"/>
      <c r="RXI47" s="886"/>
      <c r="RXJ47" s="886"/>
      <c r="RXK47" s="886"/>
      <c r="RXL47" s="886"/>
      <c r="RXM47" s="886"/>
      <c r="RXN47" s="886"/>
      <c r="RXO47" s="886"/>
      <c r="RXP47" s="886"/>
      <c r="RXQ47" s="886"/>
      <c r="RXR47" s="886"/>
      <c r="RXS47" s="886"/>
      <c r="RXT47" s="886"/>
      <c r="RXU47" s="886"/>
      <c r="RXV47" s="886"/>
      <c r="RXW47" s="886"/>
      <c r="RXX47" s="886"/>
      <c r="RXY47" s="886"/>
      <c r="RXZ47" s="886"/>
      <c r="RYA47" s="886"/>
      <c r="RYB47" s="886"/>
      <c r="RYC47" s="886"/>
      <c r="RYD47" s="886"/>
      <c r="RYE47" s="886"/>
      <c r="RYF47" s="886"/>
      <c r="RYG47" s="886"/>
      <c r="RYH47" s="886"/>
      <c r="RYI47" s="886"/>
      <c r="RYJ47" s="886"/>
      <c r="RYK47" s="886"/>
      <c r="RYL47" s="886"/>
      <c r="RYM47" s="886"/>
      <c r="RYN47" s="886"/>
      <c r="RYO47" s="886"/>
      <c r="RYP47" s="886"/>
      <c r="RYQ47" s="886"/>
      <c r="RYR47" s="886"/>
      <c r="RYS47" s="886"/>
      <c r="RYT47" s="886"/>
      <c r="RYU47" s="886"/>
      <c r="RYV47" s="886"/>
      <c r="RYW47" s="886"/>
      <c r="RYX47" s="886"/>
      <c r="RYY47" s="886"/>
      <c r="RYZ47" s="886"/>
      <c r="RZA47" s="886"/>
      <c r="RZB47" s="886"/>
      <c r="RZC47" s="886"/>
      <c r="RZD47" s="886"/>
      <c r="RZE47" s="886"/>
      <c r="RZF47" s="886"/>
      <c r="RZG47" s="886"/>
      <c r="RZH47" s="886"/>
      <c r="RZI47" s="886"/>
      <c r="RZJ47" s="886"/>
      <c r="RZK47" s="886"/>
      <c r="RZL47" s="886"/>
      <c r="RZM47" s="886"/>
      <c r="RZN47" s="886"/>
      <c r="RZO47" s="886"/>
      <c r="RZP47" s="886"/>
      <c r="RZQ47" s="886"/>
      <c r="RZR47" s="886"/>
      <c r="RZS47" s="886"/>
      <c r="RZT47" s="886"/>
      <c r="RZU47" s="886"/>
      <c r="RZV47" s="886"/>
      <c r="RZW47" s="886"/>
      <c r="RZX47" s="886"/>
      <c r="RZY47" s="886"/>
      <c r="RZZ47" s="886"/>
      <c r="SAA47" s="886"/>
      <c r="SAB47" s="886"/>
      <c r="SAC47" s="886"/>
      <c r="SAD47" s="886"/>
      <c r="SAE47" s="886"/>
      <c r="SAF47" s="886"/>
      <c r="SAG47" s="886"/>
      <c r="SAH47" s="886"/>
      <c r="SAI47" s="886"/>
      <c r="SAJ47" s="886"/>
      <c r="SAK47" s="886"/>
      <c r="SAL47" s="886"/>
      <c r="SAM47" s="886"/>
      <c r="SAN47" s="886"/>
      <c r="SAO47" s="886"/>
      <c r="SAP47" s="886"/>
      <c r="SAQ47" s="886"/>
      <c r="SAR47" s="886"/>
      <c r="SAS47" s="886"/>
      <c r="SAT47" s="886"/>
      <c r="SAU47" s="886"/>
      <c r="SAV47" s="886"/>
      <c r="SAW47" s="886"/>
      <c r="SAX47" s="886"/>
      <c r="SAY47" s="886"/>
      <c r="SAZ47" s="886"/>
      <c r="SBA47" s="886"/>
      <c r="SBB47" s="886"/>
      <c r="SBC47" s="886"/>
      <c r="SBD47" s="886"/>
      <c r="SBE47" s="886"/>
      <c r="SBF47" s="886"/>
      <c r="SBG47" s="886"/>
      <c r="SBH47" s="886"/>
      <c r="SBI47" s="886"/>
      <c r="SBJ47" s="886"/>
      <c r="SBK47" s="886"/>
      <c r="SBL47" s="886"/>
      <c r="SBM47" s="886"/>
      <c r="SBN47" s="886"/>
      <c r="SBO47" s="886"/>
      <c r="SBP47" s="886"/>
      <c r="SBQ47" s="886"/>
      <c r="SBR47" s="886"/>
      <c r="SBS47" s="886"/>
      <c r="SBT47" s="886"/>
      <c r="SBU47" s="886"/>
      <c r="SBV47" s="886"/>
      <c r="SBW47" s="886"/>
      <c r="SBX47" s="886"/>
      <c r="SBY47" s="886"/>
      <c r="SBZ47" s="886"/>
      <c r="SCA47" s="886"/>
      <c r="SCB47" s="886"/>
      <c r="SCC47" s="886"/>
      <c r="SCD47" s="886"/>
      <c r="SCE47" s="886"/>
      <c r="SCF47" s="886"/>
      <c r="SCG47" s="886"/>
      <c r="SCH47" s="886"/>
      <c r="SCI47" s="886"/>
      <c r="SCJ47" s="886"/>
      <c r="SCK47" s="886"/>
      <c r="SCL47" s="886"/>
      <c r="SCM47" s="886"/>
      <c r="SCN47" s="886"/>
      <c r="SCO47" s="886"/>
      <c r="SCP47" s="886"/>
      <c r="SCQ47" s="886"/>
      <c r="SCR47" s="886"/>
      <c r="SCS47" s="886"/>
      <c r="SCT47" s="886"/>
      <c r="SCU47" s="886"/>
      <c r="SCV47" s="886"/>
      <c r="SCW47" s="886"/>
      <c r="SCX47" s="886"/>
      <c r="SCY47" s="886"/>
      <c r="SCZ47" s="886"/>
      <c r="SDA47" s="886"/>
      <c r="SDB47" s="886"/>
      <c r="SDC47" s="886"/>
      <c r="SDD47" s="886"/>
      <c r="SDE47" s="886"/>
      <c r="SDF47" s="886"/>
      <c r="SDG47" s="886"/>
      <c r="SDH47" s="886"/>
      <c r="SDI47" s="886"/>
      <c r="SDJ47" s="886"/>
      <c r="SDK47" s="886"/>
      <c r="SDL47" s="886"/>
      <c r="SDM47" s="886"/>
      <c r="SDN47" s="886"/>
      <c r="SDO47" s="886"/>
      <c r="SDP47" s="886"/>
      <c r="SDQ47" s="886"/>
      <c r="SDR47" s="886"/>
      <c r="SDS47" s="886"/>
      <c r="SDT47" s="886"/>
      <c r="SDU47" s="886"/>
      <c r="SDV47" s="886"/>
      <c r="SDW47" s="886"/>
      <c r="SDX47" s="886"/>
      <c r="SDY47" s="886"/>
      <c r="SDZ47" s="886"/>
      <c r="SEA47" s="886"/>
      <c r="SEB47" s="886"/>
      <c r="SEC47" s="886"/>
      <c r="SED47" s="886"/>
      <c r="SEE47" s="886"/>
      <c r="SEF47" s="886"/>
      <c r="SEG47" s="886"/>
      <c r="SEH47" s="886"/>
      <c r="SEI47" s="886"/>
      <c r="SEJ47" s="886"/>
      <c r="SEK47" s="886"/>
      <c r="SEL47" s="886"/>
      <c r="SEM47" s="886"/>
      <c r="SEN47" s="886"/>
      <c r="SEO47" s="886"/>
      <c r="SEP47" s="886"/>
      <c r="SEQ47" s="886"/>
      <c r="SER47" s="886"/>
      <c r="SES47" s="886"/>
      <c r="SET47" s="886"/>
      <c r="SEU47" s="886"/>
      <c r="SEV47" s="886"/>
      <c r="SEW47" s="886"/>
      <c r="SEX47" s="886"/>
      <c r="SEY47" s="886"/>
      <c r="SEZ47" s="886"/>
      <c r="SFA47" s="886"/>
      <c r="SFB47" s="886"/>
      <c r="SFC47" s="886"/>
      <c r="SFD47" s="886"/>
      <c r="SFE47" s="886"/>
      <c r="SFF47" s="886"/>
      <c r="SFG47" s="886"/>
      <c r="SFH47" s="886"/>
      <c r="SFI47" s="886"/>
      <c r="SFJ47" s="886"/>
      <c r="SFK47" s="886"/>
      <c r="SFL47" s="886"/>
      <c r="SFM47" s="886"/>
      <c r="SFN47" s="886"/>
      <c r="SFO47" s="886"/>
      <c r="SFP47" s="886"/>
      <c r="SFQ47" s="886"/>
      <c r="SFR47" s="886"/>
      <c r="SFS47" s="886"/>
      <c r="SFT47" s="886"/>
      <c r="SFU47" s="886"/>
      <c r="SFV47" s="886"/>
      <c r="SFW47" s="886"/>
      <c r="SFX47" s="886"/>
      <c r="SFY47" s="886"/>
      <c r="SFZ47" s="886"/>
      <c r="SGA47" s="886"/>
      <c r="SGB47" s="886"/>
      <c r="SGC47" s="886"/>
      <c r="SGD47" s="886"/>
      <c r="SGE47" s="886"/>
      <c r="SGF47" s="886"/>
      <c r="SGG47" s="886"/>
      <c r="SGH47" s="886"/>
      <c r="SGI47" s="886"/>
      <c r="SGJ47" s="886"/>
      <c r="SGK47" s="886"/>
      <c r="SGL47" s="886"/>
      <c r="SGM47" s="886"/>
      <c r="SGN47" s="886"/>
      <c r="SGO47" s="886"/>
      <c r="SGP47" s="886"/>
      <c r="SGQ47" s="886"/>
      <c r="SGR47" s="886"/>
      <c r="SGS47" s="886"/>
      <c r="SGT47" s="886"/>
      <c r="SGU47" s="886"/>
      <c r="SGV47" s="886"/>
      <c r="SGW47" s="886"/>
      <c r="SGX47" s="886"/>
      <c r="SGY47" s="886"/>
      <c r="SGZ47" s="886"/>
      <c r="SHA47" s="886"/>
      <c r="SHB47" s="886"/>
      <c r="SHC47" s="886"/>
      <c r="SHD47" s="886"/>
      <c r="SHE47" s="886"/>
      <c r="SHF47" s="886"/>
      <c r="SHG47" s="886"/>
      <c r="SHH47" s="886"/>
      <c r="SHI47" s="886"/>
      <c r="SHJ47" s="886"/>
      <c r="SHK47" s="886"/>
      <c r="SHL47" s="886"/>
      <c r="SHM47" s="886"/>
      <c r="SHN47" s="886"/>
      <c r="SHO47" s="886"/>
      <c r="SHP47" s="886"/>
      <c r="SHQ47" s="886"/>
      <c r="SHR47" s="886"/>
      <c r="SHS47" s="886"/>
      <c r="SHT47" s="886"/>
      <c r="SHU47" s="886"/>
      <c r="SHV47" s="886"/>
      <c r="SHW47" s="886"/>
      <c r="SHX47" s="886"/>
      <c r="SHY47" s="886"/>
      <c r="SHZ47" s="886"/>
      <c r="SIA47" s="886"/>
      <c r="SIB47" s="886"/>
      <c r="SIC47" s="886"/>
      <c r="SID47" s="886"/>
      <c r="SIE47" s="886"/>
      <c r="SIF47" s="886"/>
      <c r="SIG47" s="886"/>
      <c r="SIH47" s="886"/>
      <c r="SII47" s="886"/>
      <c r="SIJ47" s="886"/>
      <c r="SIK47" s="886"/>
      <c r="SIL47" s="886"/>
      <c r="SIM47" s="886"/>
      <c r="SIN47" s="886"/>
      <c r="SIO47" s="886"/>
      <c r="SIP47" s="886"/>
      <c r="SIQ47" s="886"/>
      <c r="SIR47" s="886"/>
      <c r="SIS47" s="886"/>
      <c r="SIT47" s="886"/>
      <c r="SIU47" s="886"/>
      <c r="SIV47" s="886"/>
      <c r="SIW47" s="886"/>
      <c r="SIX47" s="886"/>
      <c r="SIY47" s="886"/>
      <c r="SIZ47" s="886"/>
      <c r="SJA47" s="886"/>
      <c r="SJB47" s="886"/>
      <c r="SJC47" s="886"/>
      <c r="SJD47" s="886"/>
      <c r="SJE47" s="886"/>
      <c r="SJF47" s="886"/>
      <c r="SJG47" s="886"/>
      <c r="SJH47" s="886"/>
      <c r="SJI47" s="886"/>
      <c r="SJJ47" s="886"/>
      <c r="SJK47" s="886"/>
      <c r="SJL47" s="886"/>
      <c r="SJM47" s="886"/>
      <c r="SJN47" s="886"/>
      <c r="SJO47" s="886"/>
      <c r="SJP47" s="886"/>
      <c r="SJQ47" s="886"/>
      <c r="SJR47" s="886"/>
      <c r="SJS47" s="886"/>
      <c r="SJT47" s="886"/>
      <c r="SJU47" s="886"/>
      <c r="SJV47" s="886"/>
      <c r="SJW47" s="886"/>
      <c r="SJX47" s="886"/>
      <c r="SJY47" s="886"/>
      <c r="SJZ47" s="886"/>
      <c r="SKA47" s="886"/>
      <c r="SKB47" s="886"/>
      <c r="SKC47" s="886"/>
      <c r="SKD47" s="886"/>
      <c r="SKE47" s="886"/>
      <c r="SKF47" s="886"/>
      <c r="SKG47" s="886"/>
      <c r="SKH47" s="886"/>
      <c r="SKI47" s="886"/>
      <c r="SKJ47" s="886"/>
      <c r="SKK47" s="886"/>
      <c r="SKL47" s="886"/>
      <c r="SKM47" s="886"/>
      <c r="SKN47" s="886"/>
      <c r="SKO47" s="886"/>
      <c r="SKP47" s="886"/>
      <c r="SKQ47" s="886"/>
      <c r="SKR47" s="886"/>
      <c r="SKS47" s="886"/>
      <c r="SKT47" s="886"/>
      <c r="SKU47" s="886"/>
      <c r="SKV47" s="886"/>
      <c r="SKW47" s="886"/>
      <c r="SKX47" s="886"/>
      <c r="SKY47" s="886"/>
      <c r="SKZ47" s="886"/>
      <c r="SLA47" s="886"/>
      <c r="SLB47" s="886"/>
      <c r="SLC47" s="886"/>
      <c r="SLD47" s="886"/>
      <c r="SLE47" s="886"/>
      <c r="SLF47" s="886"/>
      <c r="SLG47" s="886"/>
      <c r="SLH47" s="886"/>
      <c r="SLI47" s="886"/>
      <c r="SLJ47" s="886"/>
      <c r="SLK47" s="886"/>
      <c r="SLL47" s="886"/>
      <c r="SLM47" s="886"/>
      <c r="SLN47" s="886"/>
      <c r="SLO47" s="886"/>
      <c r="SLP47" s="886"/>
      <c r="SLQ47" s="886"/>
      <c r="SLR47" s="886"/>
      <c r="SLS47" s="886"/>
      <c r="SLT47" s="886"/>
      <c r="SLU47" s="886"/>
      <c r="SLV47" s="886"/>
      <c r="SLW47" s="886"/>
      <c r="SLX47" s="886"/>
      <c r="SLY47" s="886"/>
      <c r="SLZ47" s="886"/>
      <c r="SMA47" s="886"/>
      <c r="SMB47" s="886"/>
      <c r="SMC47" s="886"/>
      <c r="SMD47" s="886"/>
      <c r="SME47" s="886"/>
      <c r="SMF47" s="886"/>
      <c r="SMG47" s="886"/>
      <c r="SMH47" s="886"/>
      <c r="SMI47" s="886"/>
      <c r="SMJ47" s="886"/>
      <c r="SMK47" s="886"/>
      <c r="SML47" s="886"/>
      <c r="SMM47" s="886"/>
      <c r="SMN47" s="886"/>
      <c r="SMO47" s="886"/>
      <c r="SMP47" s="886"/>
      <c r="SMQ47" s="886"/>
      <c r="SMR47" s="886"/>
      <c r="SMS47" s="886"/>
      <c r="SMT47" s="886"/>
      <c r="SMU47" s="886"/>
      <c r="SMV47" s="886"/>
      <c r="SMW47" s="886"/>
      <c r="SMX47" s="886"/>
      <c r="SMY47" s="886"/>
      <c r="SMZ47" s="886"/>
      <c r="SNA47" s="886"/>
      <c r="SNB47" s="886"/>
      <c r="SNC47" s="886"/>
      <c r="SND47" s="886"/>
      <c r="SNE47" s="886"/>
      <c r="SNF47" s="886"/>
      <c r="SNG47" s="886"/>
      <c r="SNH47" s="886"/>
      <c r="SNI47" s="886"/>
      <c r="SNJ47" s="886"/>
      <c r="SNK47" s="886"/>
      <c r="SNL47" s="886"/>
      <c r="SNM47" s="886"/>
      <c r="SNN47" s="886"/>
      <c r="SNO47" s="886"/>
      <c r="SNP47" s="886"/>
      <c r="SNQ47" s="886"/>
      <c r="SNR47" s="886"/>
      <c r="SNS47" s="886"/>
      <c r="SNT47" s="886"/>
      <c r="SNU47" s="886"/>
      <c r="SNV47" s="886"/>
      <c r="SNW47" s="886"/>
      <c r="SNX47" s="886"/>
      <c r="SNY47" s="886"/>
      <c r="SNZ47" s="886"/>
      <c r="SOA47" s="886"/>
      <c r="SOB47" s="886"/>
      <c r="SOC47" s="886"/>
      <c r="SOD47" s="886"/>
      <c r="SOE47" s="886"/>
      <c r="SOF47" s="886"/>
      <c r="SOG47" s="886"/>
      <c r="SOH47" s="886"/>
      <c r="SOI47" s="886"/>
      <c r="SOJ47" s="886"/>
      <c r="SOK47" s="886"/>
      <c r="SOL47" s="886"/>
      <c r="SOM47" s="886"/>
      <c r="SON47" s="886"/>
      <c r="SOO47" s="886"/>
      <c r="SOP47" s="886"/>
      <c r="SOQ47" s="886"/>
      <c r="SOR47" s="886"/>
      <c r="SOS47" s="886"/>
      <c r="SOT47" s="886"/>
      <c r="SOU47" s="886"/>
      <c r="SOV47" s="886"/>
      <c r="SOW47" s="886"/>
      <c r="SOX47" s="886"/>
      <c r="SOY47" s="886"/>
      <c r="SOZ47" s="886"/>
      <c r="SPA47" s="886"/>
      <c r="SPB47" s="886"/>
      <c r="SPC47" s="886"/>
      <c r="SPD47" s="886"/>
      <c r="SPE47" s="886"/>
      <c r="SPF47" s="886"/>
      <c r="SPG47" s="886"/>
      <c r="SPH47" s="886"/>
      <c r="SPI47" s="886"/>
      <c r="SPJ47" s="886"/>
      <c r="SPK47" s="886"/>
      <c r="SPL47" s="886"/>
      <c r="SPM47" s="886"/>
      <c r="SPN47" s="886"/>
      <c r="SPO47" s="886"/>
      <c r="SPP47" s="886"/>
      <c r="SPQ47" s="886"/>
      <c r="SPR47" s="886"/>
      <c r="SPS47" s="886"/>
      <c r="SPT47" s="886"/>
      <c r="SPU47" s="886"/>
      <c r="SPV47" s="886"/>
      <c r="SPW47" s="886"/>
      <c r="SPX47" s="886"/>
      <c r="SPY47" s="886"/>
      <c r="SPZ47" s="886"/>
      <c r="SQA47" s="886"/>
      <c r="SQB47" s="886"/>
      <c r="SQC47" s="886"/>
      <c r="SQD47" s="886"/>
      <c r="SQE47" s="886"/>
      <c r="SQF47" s="886"/>
      <c r="SQG47" s="886"/>
      <c r="SQH47" s="886"/>
      <c r="SQI47" s="886"/>
      <c r="SQJ47" s="886"/>
      <c r="SQK47" s="886"/>
      <c r="SQL47" s="886"/>
      <c r="SQM47" s="886"/>
      <c r="SQN47" s="886"/>
      <c r="SQO47" s="886"/>
      <c r="SQP47" s="886"/>
      <c r="SQQ47" s="886"/>
      <c r="SQR47" s="886"/>
      <c r="SQS47" s="886"/>
      <c r="SQT47" s="886"/>
      <c r="SQU47" s="886"/>
      <c r="SQV47" s="886"/>
      <c r="SQW47" s="886"/>
      <c r="SQX47" s="886"/>
      <c r="SQY47" s="886"/>
      <c r="SQZ47" s="886"/>
      <c r="SRA47" s="886"/>
      <c r="SRB47" s="886"/>
      <c r="SRC47" s="886"/>
      <c r="SRD47" s="886"/>
      <c r="SRE47" s="886"/>
      <c r="SRF47" s="886"/>
      <c r="SRG47" s="886"/>
      <c r="SRH47" s="886"/>
      <c r="SRI47" s="886"/>
      <c r="SRJ47" s="886"/>
      <c r="SRK47" s="886"/>
      <c r="SRL47" s="886"/>
      <c r="SRM47" s="886"/>
      <c r="SRN47" s="886"/>
      <c r="SRO47" s="886"/>
      <c r="SRP47" s="886"/>
      <c r="SRQ47" s="886"/>
      <c r="SRR47" s="886"/>
      <c r="SRS47" s="886"/>
      <c r="SRT47" s="886"/>
      <c r="SRU47" s="886"/>
      <c r="SRV47" s="886"/>
      <c r="SRW47" s="886"/>
      <c r="SRX47" s="886"/>
      <c r="SRY47" s="886"/>
      <c r="SRZ47" s="886"/>
      <c r="SSA47" s="886"/>
      <c r="SSB47" s="886"/>
      <c r="SSC47" s="886"/>
      <c r="SSD47" s="886"/>
      <c r="SSE47" s="886"/>
      <c r="SSF47" s="886"/>
      <c r="SSG47" s="886"/>
      <c r="SSH47" s="886"/>
      <c r="SSI47" s="886"/>
      <c r="SSJ47" s="886"/>
      <c r="SSK47" s="886"/>
      <c r="SSL47" s="886"/>
      <c r="SSM47" s="886"/>
      <c r="SSN47" s="886"/>
      <c r="SSO47" s="886"/>
      <c r="SSP47" s="886"/>
      <c r="SSQ47" s="886"/>
      <c r="SSR47" s="886"/>
      <c r="SSS47" s="886"/>
      <c r="SST47" s="886"/>
      <c r="SSU47" s="886"/>
      <c r="SSV47" s="886"/>
      <c r="SSW47" s="886"/>
      <c r="SSX47" s="886"/>
      <c r="SSY47" s="886"/>
      <c r="SSZ47" s="886"/>
      <c r="STA47" s="886"/>
      <c r="STB47" s="886"/>
      <c r="STC47" s="886"/>
      <c r="STD47" s="886"/>
      <c r="STE47" s="886"/>
      <c r="STF47" s="886"/>
      <c r="STG47" s="886"/>
      <c r="STH47" s="886"/>
      <c r="STI47" s="886"/>
      <c r="STJ47" s="886"/>
      <c r="STK47" s="886"/>
      <c r="STL47" s="886"/>
      <c r="STM47" s="886"/>
      <c r="STN47" s="886"/>
      <c r="STO47" s="886"/>
      <c r="STP47" s="886"/>
      <c r="STQ47" s="886"/>
      <c r="STR47" s="886"/>
      <c r="STS47" s="886"/>
      <c r="STT47" s="886"/>
      <c r="STU47" s="886"/>
      <c r="STV47" s="886"/>
      <c r="STW47" s="886"/>
      <c r="STX47" s="886"/>
      <c r="STY47" s="886"/>
      <c r="STZ47" s="886"/>
      <c r="SUA47" s="886"/>
      <c r="SUB47" s="886"/>
      <c r="SUC47" s="886"/>
      <c r="SUD47" s="886"/>
      <c r="SUE47" s="886"/>
      <c r="SUF47" s="886"/>
      <c r="SUG47" s="886"/>
      <c r="SUH47" s="886"/>
      <c r="SUI47" s="886"/>
      <c r="SUJ47" s="886"/>
      <c r="SUK47" s="886"/>
      <c r="SUL47" s="886"/>
      <c r="SUM47" s="886"/>
      <c r="SUN47" s="886"/>
      <c r="SUO47" s="886"/>
      <c r="SUP47" s="886"/>
      <c r="SUQ47" s="886"/>
      <c r="SUR47" s="886"/>
      <c r="SUS47" s="886"/>
      <c r="SUT47" s="886"/>
      <c r="SUU47" s="886"/>
      <c r="SUV47" s="886"/>
      <c r="SUW47" s="886"/>
      <c r="SUX47" s="886"/>
      <c r="SUY47" s="886"/>
      <c r="SUZ47" s="886"/>
      <c r="SVA47" s="886"/>
      <c r="SVB47" s="886"/>
      <c r="SVC47" s="886"/>
      <c r="SVD47" s="886"/>
      <c r="SVE47" s="886"/>
      <c r="SVF47" s="886"/>
      <c r="SVG47" s="886"/>
      <c r="SVH47" s="886"/>
      <c r="SVI47" s="886"/>
      <c r="SVJ47" s="886"/>
      <c r="SVK47" s="886"/>
      <c r="SVL47" s="886"/>
      <c r="SVM47" s="886"/>
      <c r="SVN47" s="886"/>
      <c r="SVO47" s="886"/>
      <c r="SVP47" s="886"/>
      <c r="SVQ47" s="886"/>
      <c r="SVR47" s="886"/>
      <c r="SVS47" s="886"/>
      <c r="SVT47" s="886"/>
      <c r="SVU47" s="886"/>
      <c r="SVV47" s="886"/>
      <c r="SVW47" s="886"/>
      <c r="SVX47" s="886"/>
      <c r="SVY47" s="886"/>
      <c r="SVZ47" s="886"/>
      <c r="SWA47" s="886"/>
      <c r="SWB47" s="886"/>
      <c r="SWC47" s="886"/>
      <c r="SWD47" s="886"/>
      <c r="SWE47" s="886"/>
      <c r="SWF47" s="886"/>
      <c r="SWG47" s="886"/>
      <c r="SWH47" s="886"/>
      <c r="SWI47" s="886"/>
      <c r="SWJ47" s="886"/>
      <c r="SWK47" s="886"/>
      <c r="SWL47" s="886"/>
      <c r="SWM47" s="886"/>
      <c r="SWN47" s="886"/>
      <c r="SWO47" s="886"/>
      <c r="SWP47" s="886"/>
      <c r="SWQ47" s="886"/>
      <c r="SWR47" s="886"/>
      <c r="SWS47" s="886"/>
      <c r="SWT47" s="886"/>
      <c r="SWU47" s="886"/>
      <c r="SWV47" s="886"/>
      <c r="SWW47" s="886"/>
      <c r="SWX47" s="886"/>
      <c r="SWY47" s="886"/>
      <c r="SWZ47" s="886"/>
      <c r="SXA47" s="886"/>
      <c r="SXB47" s="886"/>
      <c r="SXC47" s="886"/>
      <c r="SXD47" s="886"/>
      <c r="SXE47" s="886"/>
      <c r="SXF47" s="886"/>
      <c r="SXG47" s="886"/>
      <c r="SXH47" s="886"/>
      <c r="SXI47" s="886"/>
      <c r="SXJ47" s="886"/>
      <c r="SXK47" s="886"/>
      <c r="SXL47" s="886"/>
      <c r="SXM47" s="886"/>
      <c r="SXN47" s="886"/>
      <c r="SXO47" s="886"/>
      <c r="SXP47" s="886"/>
      <c r="SXQ47" s="886"/>
      <c r="SXR47" s="886"/>
      <c r="SXS47" s="886"/>
      <c r="SXT47" s="886"/>
      <c r="SXU47" s="886"/>
      <c r="SXV47" s="886"/>
      <c r="SXW47" s="886"/>
      <c r="SXX47" s="886"/>
      <c r="SXY47" s="886"/>
      <c r="SXZ47" s="886"/>
      <c r="SYA47" s="886"/>
      <c r="SYB47" s="886"/>
      <c r="SYC47" s="886"/>
      <c r="SYD47" s="886"/>
      <c r="SYE47" s="886"/>
      <c r="SYF47" s="886"/>
      <c r="SYG47" s="886"/>
      <c r="SYH47" s="886"/>
      <c r="SYI47" s="886"/>
      <c r="SYJ47" s="886"/>
      <c r="SYK47" s="886"/>
      <c r="SYL47" s="886"/>
      <c r="SYM47" s="886"/>
      <c r="SYN47" s="886"/>
      <c r="SYO47" s="886"/>
      <c r="SYP47" s="886"/>
      <c r="SYQ47" s="886"/>
      <c r="SYR47" s="886"/>
      <c r="SYS47" s="886"/>
      <c r="SYT47" s="886"/>
      <c r="SYU47" s="886"/>
      <c r="SYV47" s="886"/>
      <c r="SYW47" s="886"/>
      <c r="SYX47" s="886"/>
      <c r="SYY47" s="886"/>
      <c r="SYZ47" s="886"/>
      <c r="SZA47" s="886"/>
      <c r="SZB47" s="886"/>
      <c r="SZC47" s="886"/>
      <c r="SZD47" s="886"/>
      <c r="SZE47" s="886"/>
      <c r="SZF47" s="886"/>
      <c r="SZG47" s="886"/>
      <c r="SZH47" s="886"/>
      <c r="SZI47" s="886"/>
      <c r="SZJ47" s="886"/>
      <c r="SZK47" s="886"/>
      <c r="SZL47" s="886"/>
      <c r="SZM47" s="886"/>
      <c r="SZN47" s="886"/>
      <c r="SZO47" s="886"/>
      <c r="SZP47" s="886"/>
      <c r="SZQ47" s="886"/>
      <c r="SZR47" s="886"/>
      <c r="SZS47" s="886"/>
      <c r="SZT47" s="886"/>
      <c r="SZU47" s="886"/>
      <c r="SZV47" s="886"/>
      <c r="SZW47" s="886"/>
      <c r="SZX47" s="886"/>
      <c r="SZY47" s="886"/>
      <c r="SZZ47" s="886"/>
      <c r="TAA47" s="886"/>
      <c r="TAB47" s="886"/>
      <c r="TAC47" s="886"/>
      <c r="TAD47" s="886"/>
      <c r="TAE47" s="886"/>
      <c r="TAF47" s="886"/>
      <c r="TAG47" s="886"/>
      <c r="TAH47" s="886"/>
      <c r="TAI47" s="886"/>
      <c r="TAJ47" s="886"/>
      <c r="TAK47" s="886"/>
      <c r="TAL47" s="886"/>
      <c r="TAM47" s="886"/>
      <c r="TAN47" s="886"/>
      <c r="TAO47" s="886"/>
      <c r="TAP47" s="886"/>
      <c r="TAQ47" s="886"/>
      <c r="TAR47" s="886"/>
      <c r="TAS47" s="886"/>
      <c r="TAT47" s="886"/>
      <c r="TAU47" s="886"/>
      <c r="TAV47" s="886"/>
      <c r="TAW47" s="886"/>
      <c r="TAX47" s="886"/>
      <c r="TAY47" s="886"/>
      <c r="TAZ47" s="886"/>
      <c r="TBA47" s="886"/>
      <c r="TBB47" s="886"/>
      <c r="TBC47" s="886"/>
      <c r="TBD47" s="886"/>
      <c r="TBE47" s="886"/>
      <c r="TBF47" s="886"/>
      <c r="TBG47" s="886"/>
      <c r="TBH47" s="886"/>
      <c r="TBI47" s="886"/>
      <c r="TBJ47" s="886"/>
      <c r="TBK47" s="886"/>
      <c r="TBL47" s="886"/>
      <c r="TBM47" s="886"/>
      <c r="TBN47" s="886"/>
      <c r="TBO47" s="886"/>
      <c r="TBP47" s="886"/>
      <c r="TBQ47" s="886"/>
      <c r="TBR47" s="886"/>
      <c r="TBS47" s="886"/>
      <c r="TBT47" s="886"/>
      <c r="TBU47" s="886"/>
      <c r="TBV47" s="886"/>
      <c r="TBW47" s="886"/>
      <c r="TBX47" s="886"/>
      <c r="TBY47" s="886"/>
      <c r="TBZ47" s="886"/>
      <c r="TCA47" s="886"/>
      <c r="TCB47" s="886"/>
      <c r="TCC47" s="886"/>
      <c r="TCD47" s="886"/>
      <c r="TCE47" s="886"/>
      <c r="TCF47" s="886"/>
      <c r="TCG47" s="886"/>
      <c r="TCH47" s="886"/>
      <c r="TCI47" s="886"/>
      <c r="TCJ47" s="886"/>
      <c r="TCK47" s="886"/>
      <c r="TCL47" s="886"/>
      <c r="TCM47" s="886"/>
      <c r="TCN47" s="886"/>
      <c r="TCO47" s="886"/>
      <c r="TCP47" s="886"/>
      <c r="TCQ47" s="886"/>
      <c r="TCR47" s="886"/>
      <c r="TCS47" s="886"/>
      <c r="TCT47" s="886"/>
      <c r="TCU47" s="886"/>
      <c r="TCV47" s="886"/>
      <c r="TCW47" s="886"/>
      <c r="TCX47" s="886"/>
      <c r="TCY47" s="886"/>
      <c r="TCZ47" s="886"/>
      <c r="TDA47" s="886"/>
      <c r="TDB47" s="886"/>
      <c r="TDC47" s="886"/>
      <c r="TDD47" s="886"/>
      <c r="TDE47" s="886"/>
      <c r="TDF47" s="886"/>
      <c r="TDG47" s="886"/>
      <c r="TDH47" s="886"/>
      <c r="TDI47" s="886"/>
      <c r="TDJ47" s="886"/>
      <c r="TDK47" s="886"/>
      <c r="TDL47" s="886"/>
      <c r="TDM47" s="886"/>
      <c r="TDN47" s="886"/>
      <c r="TDO47" s="886"/>
      <c r="TDP47" s="886"/>
      <c r="TDQ47" s="886"/>
      <c r="TDR47" s="886"/>
      <c r="TDS47" s="886"/>
      <c r="TDT47" s="886"/>
      <c r="TDU47" s="886"/>
      <c r="TDV47" s="886"/>
      <c r="TDW47" s="886"/>
      <c r="TDX47" s="886"/>
      <c r="TDY47" s="886"/>
      <c r="TDZ47" s="886"/>
      <c r="TEA47" s="886"/>
      <c r="TEB47" s="886"/>
      <c r="TEC47" s="886"/>
      <c r="TED47" s="886"/>
      <c r="TEE47" s="886"/>
      <c r="TEF47" s="886"/>
      <c r="TEG47" s="886"/>
      <c r="TEH47" s="886"/>
      <c r="TEI47" s="886"/>
      <c r="TEJ47" s="886"/>
      <c r="TEK47" s="886"/>
      <c r="TEL47" s="886"/>
      <c r="TEM47" s="886"/>
      <c r="TEN47" s="886"/>
      <c r="TEO47" s="886"/>
      <c r="TEP47" s="886"/>
      <c r="TEQ47" s="886"/>
      <c r="TER47" s="886"/>
      <c r="TES47" s="886"/>
      <c r="TET47" s="886"/>
      <c r="TEU47" s="886"/>
      <c r="TEV47" s="886"/>
      <c r="TEW47" s="886"/>
      <c r="TEX47" s="886"/>
      <c r="TEY47" s="886"/>
      <c r="TEZ47" s="886"/>
      <c r="TFA47" s="886"/>
      <c r="TFB47" s="886"/>
      <c r="TFC47" s="886"/>
      <c r="TFD47" s="886"/>
      <c r="TFE47" s="886"/>
      <c r="TFF47" s="886"/>
      <c r="TFG47" s="886"/>
      <c r="TFH47" s="886"/>
      <c r="TFI47" s="886"/>
      <c r="TFJ47" s="886"/>
      <c r="TFK47" s="886"/>
      <c r="TFL47" s="886"/>
      <c r="TFM47" s="886"/>
      <c r="TFN47" s="886"/>
      <c r="TFO47" s="886"/>
      <c r="TFP47" s="886"/>
      <c r="TFQ47" s="886"/>
      <c r="TFR47" s="886"/>
      <c r="TFS47" s="886"/>
      <c r="TFT47" s="886"/>
      <c r="TFU47" s="886"/>
      <c r="TFV47" s="886"/>
      <c r="TFW47" s="886"/>
      <c r="TFX47" s="886"/>
      <c r="TFY47" s="886"/>
      <c r="TFZ47" s="886"/>
      <c r="TGA47" s="886"/>
      <c r="TGB47" s="886"/>
      <c r="TGC47" s="886"/>
      <c r="TGD47" s="886"/>
      <c r="TGE47" s="886"/>
      <c r="TGF47" s="886"/>
      <c r="TGG47" s="886"/>
      <c r="TGH47" s="886"/>
      <c r="TGI47" s="886"/>
      <c r="TGJ47" s="886"/>
      <c r="TGK47" s="886"/>
      <c r="TGL47" s="886"/>
      <c r="TGM47" s="886"/>
      <c r="TGN47" s="886"/>
      <c r="TGO47" s="886"/>
      <c r="TGP47" s="886"/>
      <c r="TGQ47" s="886"/>
      <c r="TGR47" s="886"/>
      <c r="TGS47" s="886"/>
      <c r="TGT47" s="886"/>
      <c r="TGU47" s="886"/>
      <c r="TGV47" s="886"/>
      <c r="TGW47" s="886"/>
      <c r="TGX47" s="886"/>
      <c r="TGY47" s="886"/>
      <c r="TGZ47" s="886"/>
      <c r="THA47" s="886"/>
      <c r="THB47" s="886"/>
      <c r="THC47" s="886"/>
      <c r="THD47" s="886"/>
      <c r="THE47" s="886"/>
      <c r="THF47" s="886"/>
      <c r="THG47" s="886"/>
      <c r="THH47" s="886"/>
      <c r="THI47" s="886"/>
      <c r="THJ47" s="886"/>
      <c r="THK47" s="886"/>
      <c r="THL47" s="886"/>
      <c r="THM47" s="886"/>
      <c r="THN47" s="886"/>
      <c r="THO47" s="886"/>
      <c r="THP47" s="886"/>
      <c r="THQ47" s="886"/>
      <c r="THR47" s="886"/>
      <c r="THS47" s="886"/>
      <c r="THT47" s="886"/>
      <c r="THU47" s="886"/>
      <c r="THV47" s="886"/>
      <c r="THW47" s="886"/>
      <c r="THX47" s="886"/>
      <c r="THY47" s="886"/>
      <c r="THZ47" s="886"/>
      <c r="TIA47" s="886"/>
      <c r="TIB47" s="886"/>
      <c r="TIC47" s="886"/>
      <c r="TID47" s="886"/>
      <c r="TIE47" s="886"/>
      <c r="TIF47" s="886"/>
      <c r="TIG47" s="886"/>
      <c r="TIH47" s="886"/>
      <c r="TII47" s="886"/>
      <c r="TIJ47" s="886"/>
      <c r="TIK47" s="886"/>
      <c r="TIL47" s="886"/>
      <c r="TIM47" s="886"/>
      <c r="TIN47" s="886"/>
      <c r="TIO47" s="886"/>
      <c r="TIP47" s="886"/>
      <c r="TIQ47" s="886"/>
      <c r="TIR47" s="886"/>
      <c r="TIS47" s="886"/>
      <c r="TIT47" s="886"/>
      <c r="TIU47" s="886"/>
      <c r="TIV47" s="886"/>
      <c r="TIW47" s="886"/>
      <c r="TIX47" s="886"/>
      <c r="TIY47" s="886"/>
      <c r="TIZ47" s="886"/>
      <c r="TJA47" s="886"/>
      <c r="TJB47" s="886"/>
      <c r="TJC47" s="886"/>
      <c r="TJD47" s="886"/>
      <c r="TJE47" s="886"/>
      <c r="TJF47" s="886"/>
      <c r="TJG47" s="886"/>
      <c r="TJH47" s="886"/>
      <c r="TJI47" s="886"/>
      <c r="TJJ47" s="886"/>
      <c r="TJK47" s="886"/>
      <c r="TJL47" s="886"/>
      <c r="TJM47" s="886"/>
      <c r="TJN47" s="886"/>
      <c r="TJO47" s="886"/>
      <c r="TJP47" s="886"/>
      <c r="TJQ47" s="886"/>
      <c r="TJR47" s="886"/>
      <c r="TJS47" s="886"/>
      <c r="TJT47" s="886"/>
      <c r="TJU47" s="886"/>
      <c r="TJV47" s="886"/>
      <c r="TJW47" s="886"/>
      <c r="TJX47" s="886"/>
      <c r="TJY47" s="886"/>
      <c r="TJZ47" s="886"/>
      <c r="TKA47" s="886"/>
      <c r="TKB47" s="886"/>
      <c r="TKC47" s="886"/>
      <c r="TKD47" s="886"/>
      <c r="TKE47" s="886"/>
      <c r="TKF47" s="886"/>
      <c r="TKG47" s="886"/>
      <c r="TKH47" s="886"/>
      <c r="TKI47" s="886"/>
      <c r="TKJ47" s="886"/>
      <c r="TKK47" s="886"/>
      <c r="TKL47" s="886"/>
      <c r="TKM47" s="886"/>
      <c r="TKN47" s="886"/>
      <c r="TKO47" s="886"/>
      <c r="TKP47" s="886"/>
      <c r="TKQ47" s="886"/>
      <c r="TKR47" s="886"/>
      <c r="TKS47" s="886"/>
      <c r="TKT47" s="886"/>
      <c r="TKU47" s="886"/>
      <c r="TKV47" s="886"/>
      <c r="TKW47" s="886"/>
      <c r="TKX47" s="886"/>
      <c r="TKY47" s="886"/>
      <c r="TKZ47" s="886"/>
      <c r="TLA47" s="886"/>
      <c r="TLB47" s="886"/>
      <c r="TLC47" s="886"/>
      <c r="TLD47" s="886"/>
      <c r="TLE47" s="886"/>
      <c r="TLF47" s="886"/>
      <c r="TLG47" s="886"/>
      <c r="TLH47" s="886"/>
      <c r="TLI47" s="886"/>
      <c r="TLJ47" s="886"/>
      <c r="TLK47" s="886"/>
      <c r="TLL47" s="886"/>
      <c r="TLM47" s="886"/>
      <c r="TLN47" s="886"/>
      <c r="TLO47" s="886"/>
      <c r="TLP47" s="886"/>
      <c r="TLQ47" s="886"/>
      <c r="TLR47" s="886"/>
      <c r="TLS47" s="886"/>
      <c r="TLT47" s="886"/>
      <c r="TLU47" s="886"/>
      <c r="TLV47" s="886"/>
      <c r="TLW47" s="886"/>
      <c r="TLX47" s="886"/>
      <c r="TLY47" s="886"/>
      <c r="TLZ47" s="886"/>
      <c r="TMA47" s="886"/>
      <c r="TMB47" s="886"/>
      <c r="TMC47" s="886"/>
      <c r="TMD47" s="886"/>
      <c r="TME47" s="886"/>
      <c r="TMF47" s="886"/>
      <c r="TMG47" s="886"/>
      <c r="TMH47" s="886"/>
      <c r="TMI47" s="886"/>
      <c r="TMJ47" s="886"/>
      <c r="TMK47" s="886"/>
      <c r="TML47" s="886"/>
      <c r="TMM47" s="886"/>
      <c r="TMN47" s="886"/>
      <c r="TMO47" s="886"/>
      <c r="TMP47" s="886"/>
      <c r="TMQ47" s="886"/>
      <c r="TMR47" s="886"/>
      <c r="TMS47" s="886"/>
      <c r="TMT47" s="886"/>
      <c r="TMU47" s="886"/>
      <c r="TMV47" s="886"/>
      <c r="TMW47" s="886"/>
      <c r="TMX47" s="886"/>
      <c r="TMY47" s="886"/>
      <c r="TMZ47" s="886"/>
      <c r="TNA47" s="886"/>
      <c r="TNB47" s="886"/>
      <c r="TNC47" s="886"/>
      <c r="TND47" s="886"/>
      <c r="TNE47" s="886"/>
      <c r="TNF47" s="886"/>
      <c r="TNG47" s="886"/>
      <c r="TNH47" s="886"/>
      <c r="TNI47" s="886"/>
      <c r="TNJ47" s="886"/>
      <c r="TNK47" s="886"/>
      <c r="TNL47" s="886"/>
      <c r="TNM47" s="886"/>
      <c r="TNN47" s="886"/>
      <c r="TNO47" s="886"/>
      <c r="TNP47" s="886"/>
      <c r="TNQ47" s="886"/>
      <c r="TNR47" s="886"/>
      <c r="TNS47" s="886"/>
      <c r="TNT47" s="886"/>
      <c r="TNU47" s="886"/>
      <c r="TNV47" s="886"/>
      <c r="TNW47" s="886"/>
      <c r="TNX47" s="886"/>
      <c r="TNY47" s="886"/>
      <c r="TNZ47" s="886"/>
      <c r="TOA47" s="886"/>
      <c r="TOB47" s="886"/>
      <c r="TOC47" s="886"/>
      <c r="TOD47" s="886"/>
      <c r="TOE47" s="886"/>
      <c r="TOF47" s="886"/>
      <c r="TOG47" s="886"/>
      <c r="TOH47" s="886"/>
      <c r="TOI47" s="886"/>
      <c r="TOJ47" s="886"/>
      <c r="TOK47" s="886"/>
      <c r="TOL47" s="886"/>
      <c r="TOM47" s="886"/>
      <c r="TON47" s="886"/>
      <c r="TOO47" s="886"/>
      <c r="TOP47" s="886"/>
      <c r="TOQ47" s="886"/>
      <c r="TOR47" s="886"/>
      <c r="TOS47" s="886"/>
      <c r="TOT47" s="886"/>
      <c r="TOU47" s="886"/>
      <c r="TOV47" s="886"/>
      <c r="TOW47" s="886"/>
      <c r="TOX47" s="886"/>
      <c r="TOY47" s="886"/>
      <c r="TOZ47" s="886"/>
      <c r="TPA47" s="886"/>
      <c r="TPB47" s="886"/>
      <c r="TPC47" s="886"/>
      <c r="TPD47" s="886"/>
      <c r="TPE47" s="886"/>
      <c r="TPF47" s="886"/>
      <c r="TPG47" s="886"/>
      <c r="TPH47" s="886"/>
      <c r="TPI47" s="886"/>
      <c r="TPJ47" s="886"/>
      <c r="TPK47" s="886"/>
      <c r="TPL47" s="886"/>
      <c r="TPM47" s="886"/>
      <c r="TPN47" s="886"/>
      <c r="TPO47" s="886"/>
      <c r="TPP47" s="886"/>
      <c r="TPQ47" s="886"/>
      <c r="TPR47" s="886"/>
      <c r="TPS47" s="886"/>
      <c r="TPT47" s="886"/>
      <c r="TPU47" s="886"/>
      <c r="TPV47" s="886"/>
      <c r="TPW47" s="886"/>
      <c r="TPX47" s="886"/>
      <c r="TPY47" s="886"/>
      <c r="TPZ47" s="886"/>
      <c r="TQA47" s="886"/>
      <c r="TQB47" s="886"/>
      <c r="TQC47" s="886"/>
      <c r="TQD47" s="886"/>
      <c r="TQE47" s="886"/>
      <c r="TQF47" s="886"/>
      <c r="TQG47" s="886"/>
      <c r="TQH47" s="886"/>
      <c r="TQI47" s="886"/>
      <c r="TQJ47" s="886"/>
      <c r="TQK47" s="886"/>
      <c r="TQL47" s="886"/>
      <c r="TQM47" s="886"/>
      <c r="TQN47" s="886"/>
      <c r="TQO47" s="886"/>
      <c r="TQP47" s="886"/>
      <c r="TQQ47" s="886"/>
      <c r="TQR47" s="886"/>
      <c r="TQS47" s="886"/>
      <c r="TQT47" s="886"/>
      <c r="TQU47" s="886"/>
      <c r="TQV47" s="886"/>
      <c r="TQW47" s="886"/>
      <c r="TQX47" s="886"/>
      <c r="TQY47" s="886"/>
      <c r="TQZ47" s="886"/>
      <c r="TRA47" s="886"/>
      <c r="TRB47" s="886"/>
      <c r="TRC47" s="886"/>
      <c r="TRD47" s="886"/>
      <c r="TRE47" s="886"/>
      <c r="TRF47" s="886"/>
      <c r="TRG47" s="886"/>
      <c r="TRH47" s="886"/>
      <c r="TRI47" s="886"/>
      <c r="TRJ47" s="886"/>
      <c r="TRK47" s="886"/>
      <c r="TRL47" s="886"/>
      <c r="TRM47" s="886"/>
      <c r="TRN47" s="886"/>
      <c r="TRO47" s="886"/>
      <c r="TRP47" s="886"/>
      <c r="TRQ47" s="886"/>
      <c r="TRR47" s="886"/>
      <c r="TRS47" s="886"/>
      <c r="TRT47" s="886"/>
      <c r="TRU47" s="886"/>
      <c r="TRV47" s="886"/>
      <c r="TRW47" s="886"/>
      <c r="TRX47" s="886"/>
      <c r="TRY47" s="886"/>
      <c r="TRZ47" s="886"/>
      <c r="TSA47" s="886"/>
      <c r="TSB47" s="886"/>
      <c r="TSC47" s="886"/>
      <c r="TSD47" s="886"/>
      <c r="TSE47" s="886"/>
      <c r="TSF47" s="886"/>
      <c r="TSG47" s="886"/>
      <c r="TSH47" s="886"/>
      <c r="TSI47" s="886"/>
      <c r="TSJ47" s="886"/>
      <c r="TSK47" s="886"/>
      <c r="TSL47" s="886"/>
      <c r="TSM47" s="886"/>
      <c r="TSN47" s="886"/>
      <c r="TSO47" s="886"/>
      <c r="TSP47" s="886"/>
      <c r="TSQ47" s="886"/>
      <c r="TSR47" s="886"/>
      <c r="TSS47" s="886"/>
      <c r="TST47" s="886"/>
      <c r="TSU47" s="886"/>
      <c r="TSV47" s="886"/>
      <c r="TSW47" s="886"/>
      <c r="TSX47" s="886"/>
      <c r="TSY47" s="886"/>
      <c r="TSZ47" s="886"/>
      <c r="TTA47" s="886"/>
      <c r="TTB47" s="886"/>
      <c r="TTC47" s="886"/>
      <c r="TTD47" s="886"/>
      <c r="TTE47" s="886"/>
      <c r="TTF47" s="886"/>
      <c r="TTG47" s="886"/>
      <c r="TTH47" s="886"/>
      <c r="TTI47" s="886"/>
      <c r="TTJ47" s="886"/>
      <c r="TTK47" s="886"/>
      <c r="TTL47" s="886"/>
      <c r="TTM47" s="886"/>
      <c r="TTN47" s="886"/>
      <c r="TTO47" s="886"/>
      <c r="TTP47" s="886"/>
      <c r="TTQ47" s="886"/>
      <c r="TTR47" s="886"/>
      <c r="TTS47" s="886"/>
      <c r="TTT47" s="886"/>
      <c r="TTU47" s="886"/>
      <c r="TTV47" s="886"/>
      <c r="TTW47" s="886"/>
      <c r="TTX47" s="886"/>
      <c r="TTY47" s="886"/>
      <c r="TTZ47" s="886"/>
      <c r="TUA47" s="886"/>
      <c r="TUB47" s="886"/>
      <c r="TUC47" s="886"/>
      <c r="TUD47" s="886"/>
      <c r="TUE47" s="886"/>
      <c r="TUF47" s="886"/>
      <c r="TUG47" s="886"/>
      <c r="TUH47" s="886"/>
      <c r="TUI47" s="886"/>
      <c r="TUJ47" s="886"/>
      <c r="TUK47" s="886"/>
      <c r="TUL47" s="886"/>
      <c r="TUM47" s="886"/>
      <c r="TUN47" s="886"/>
      <c r="TUO47" s="886"/>
      <c r="TUP47" s="886"/>
      <c r="TUQ47" s="886"/>
      <c r="TUR47" s="886"/>
      <c r="TUS47" s="886"/>
      <c r="TUT47" s="886"/>
      <c r="TUU47" s="886"/>
      <c r="TUV47" s="886"/>
      <c r="TUW47" s="886"/>
      <c r="TUX47" s="886"/>
      <c r="TUY47" s="886"/>
      <c r="TUZ47" s="886"/>
      <c r="TVA47" s="886"/>
      <c r="TVB47" s="886"/>
      <c r="TVC47" s="886"/>
      <c r="TVD47" s="886"/>
      <c r="TVE47" s="886"/>
      <c r="TVF47" s="886"/>
      <c r="TVG47" s="886"/>
      <c r="TVH47" s="886"/>
      <c r="TVI47" s="886"/>
      <c r="TVJ47" s="886"/>
      <c r="TVK47" s="886"/>
      <c r="TVL47" s="886"/>
      <c r="TVM47" s="886"/>
      <c r="TVN47" s="886"/>
      <c r="TVO47" s="886"/>
      <c r="TVP47" s="886"/>
      <c r="TVQ47" s="886"/>
      <c r="TVR47" s="886"/>
      <c r="TVS47" s="886"/>
      <c r="TVT47" s="886"/>
      <c r="TVU47" s="886"/>
      <c r="TVV47" s="886"/>
      <c r="TVW47" s="886"/>
      <c r="TVX47" s="886"/>
      <c r="TVY47" s="886"/>
      <c r="TVZ47" s="886"/>
      <c r="TWA47" s="886"/>
      <c r="TWB47" s="886"/>
      <c r="TWC47" s="886"/>
      <c r="TWD47" s="886"/>
      <c r="TWE47" s="886"/>
      <c r="TWF47" s="886"/>
      <c r="TWG47" s="886"/>
      <c r="TWH47" s="886"/>
      <c r="TWI47" s="886"/>
      <c r="TWJ47" s="886"/>
      <c r="TWK47" s="886"/>
      <c r="TWL47" s="886"/>
      <c r="TWM47" s="886"/>
      <c r="TWN47" s="886"/>
      <c r="TWO47" s="886"/>
      <c r="TWP47" s="886"/>
      <c r="TWQ47" s="886"/>
      <c r="TWR47" s="886"/>
      <c r="TWS47" s="886"/>
      <c r="TWT47" s="886"/>
      <c r="TWU47" s="886"/>
      <c r="TWV47" s="886"/>
      <c r="TWW47" s="886"/>
      <c r="TWX47" s="886"/>
      <c r="TWY47" s="886"/>
      <c r="TWZ47" s="886"/>
      <c r="TXA47" s="886"/>
      <c r="TXB47" s="886"/>
      <c r="TXC47" s="886"/>
      <c r="TXD47" s="886"/>
      <c r="TXE47" s="886"/>
      <c r="TXF47" s="886"/>
      <c r="TXG47" s="886"/>
      <c r="TXH47" s="886"/>
      <c r="TXI47" s="886"/>
      <c r="TXJ47" s="886"/>
      <c r="TXK47" s="886"/>
      <c r="TXL47" s="886"/>
      <c r="TXM47" s="886"/>
      <c r="TXN47" s="886"/>
      <c r="TXO47" s="886"/>
      <c r="TXP47" s="886"/>
      <c r="TXQ47" s="886"/>
      <c r="TXR47" s="886"/>
      <c r="TXS47" s="886"/>
      <c r="TXT47" s="886"/>
      <c r="TXU47" s="886"/>
      <c r="TXV47" s="886"/>
      <c r="TXW47" s="886"/>
      <c r="TXX47" s="886"/>
      <c r="TXY47" s="886"/>
      <c r="TXZ47" s="886"/>
      <c r="TYA47" s="886"/>
      <c r="TYB47" s="886"/>
      <c r="TYC47" s="886"/>
      <c r="TYD47" s="886"/>
      <c r="TYE47" s="886"/>
      <c r="TYF47" s="886"/>
      <c r="TYG47" s="886"/>
      <c r="TYH47" s="886"/>
      <c r="TYI47" s="886"/>
      <c r="TYJ47" s="886"/>
      <c r="TYK47" s="886"/>
      <c r="TYL47" s="886"/>
      <c r="TYM47" s="886"/>
      <c r="TYN47" s="886"/>
      <c r="TYO47" s="886"/>
      <c r="TYP47" s="886"/>
      <c r="TYQ47" s="886"/>
      <c r="TYR47" s="886"/>
      <c r="TYS47" s="886"/>
      <c r="TYT47" s="886"/>
      <c r="TYU47" s="886"/>
      <c r="TYV47" s="886"/>
      <c r="TYW47" s="886"/>
      <c r="TYX47" s="886"/>
      <c r="TYY47" s="886"/>
      <c r="TYZ47" s="886"/>
      <c r="TZA47" s="886"/>
      <c r="TZB47" s="886"/>
      <c r="TZC47" s="886"/>
      <c r="TZD47" s="886"/>
      <c r="TZE47" s="886"/>
      <c r="TZF47" s="886"/>
      <c r="TZG47" s="886"/>
      <c r="TZH47" s="886"/>
      <c r="TZI47" s="886"/>
      <c r="TZJ47" s="886"/>
      <c r="TZK47" s="886"/>
      <c r="TZL47" s="886"/>
      <c r="TZM47" s="886"/>
      <c r="TZN47" s="886"/>
      <c r="TZO47" s="886"/>
      <c r="TZP47" s="886"/>
      <c r="TZQ47" s="886"/>
      <c r="TZR47" s="886"/>
      <c r="TZS47" s="886"/>
      <c r="TZT47" s="886"/>
      <c r="TZU47" s="886"/>
      <c r="TZV47" s="886"/>
      <c r="TZW47" s="886"/>
      <c r="TZX47" s="886"/>
      <c r="TZY47" s="886"/>
      <c r="TZZ47" s="886"/>
      <c r="UAA47" s="886"/>
      <c r="UAB47" s="886"/>
      <c r="UAC47" s="886"/>
      <c r="UAD47" s="886"/>
      <c r="UAE47" s="886"/>
      <c r="UAF47" s="886"/>
      <c r="UAG47" s="886"/>
      <c r="UAH47" s="886"/>
      <c r="UAI47" s="886"/>
      <c r="UAJ47" s="886"/>
      <c r="UAK47" s="886"/>
      <c r="UAL47" s="886"/>
      <c r="UAM47" s="886"/>
      <c r="UAN47" s="886"/>
      <c r="UAO47" s="886"/>
      <c r="UAP47" s="886"/>
      <c r="UAQ47" s="886"/>
      <c r="UAR47" s="886"/>
      <c r="UAS47" s="886"/>
      <c r="UAT47" s="886"/>
      <c r="UAU47" s="886"/>
      <c r="UAV47" s="886"/>
      <c r="UAW47" s="886"/>
      <c r="UAX47" s="886"/>
      <c r="UAY47" s="886"/>
      <c r="UAZ47" s="886"/>
      <c r="UBA47" s="886"/>
      <c r="UBB47" s="886"/>
      <c r="UBC47" s="886"/>
      <c r="UBD47" s="886"/>
      <c r="UBE47" s="886"/>
      <c r="UBF47" s="886"/>
      <c r="UBG47" s="886"/>
      <c r="UBH47" s="886"/>
      <c r="UBI47" s="886"/>
      <c r="UBJ47" s="886"/>
      <c r="UBK47" s="886"/>
      <c r="UBL47" s="886"/>
      <c r="UBM47" s="886"/>
      <c r="UBN47" s="886"/>
      <c r="UBO47" s="886"/>
      <c r="UBP47" s="886"/>
      <c r="UBQ47" s="886"/>
      <c r="UBR47" s="886"/>
      <c r="UBS47" s="886"/>
      <c r="UBT47" s="886"/>
      <c r="UBU47" s="886"/>
      <c r="UBV47" s="886"/>
      <c r="UBW47" s="886"/>
      <c r="UBX47" s="886"/>
      <c r="UBY47" s="886"/>
      <c r="UBZ47" s="886"/>
      <c r="UCA47" s="886"/>
      <c r="UCB47" s="886"/>
      <c r="UCC47" s="886"/>
      <c r="UCD47" s="886"/>
      <c r="UCE47" s="886"/>
      <c r="UCF47" s="886"/>
      <c r="UCG47" s="886"/>
      <c r="UCH47" s="886"/>
      <c r="UCI47" s="886"/>
      <c r="UCJ47" s="886"/>
      <c r="UCK47" s="886"/>
      <c r="UCL47" s="886"/>
      <c r="UCM47" s="886"/>
      <c r="UCN47" s="886"/>
      <c r="UCO47" s="886"/>
      <c r="UCP47" s="886"/>
      <c r="UCQ47" s="886"/>
      <c r="UCR47" s="886"/>
      <c r="UCS47" s="886"/>
      <c r="UCT47" s="886"/>
      <c r="UCU47" s="886"/>
      <c r="UCV47" s="886"/>
      <c r="UCW47" s="886"/>
      <c r="UCX47" s="886"/>
      <c r="UCY47" s="886"/>
      <c r="UCZ47" s="886"/>
      <c r="UDA47" s="886"/>
      <c r="UDB47" s="886"/>
      <c r="UDC47" s="886"/>
      <c r="UDD47" s="886"/>
      <c r="UDE47" s="886"/>
      <c r="UDF47" s="886"/>
      <c r="UDG47" s="886"/>
      <c r="UDH47" s="886"/>
      <c r="UDI47" s="886"/>
      <c r="UDJ47" s="886"/>
      <c r="UDK47" s="886"/>
      <c r="UDL47" s="886"/>
      <c r="UDM47" s="886"/>
      <c r="UDN47" s="886"/>
      <c r="UDO47" s="886"/>
      <c r="UDP47" s="886"/>
      <c r="UDQ47" s="886"/>
      <c r="UDR47" s="886"/>
      <c r="UDS47" s="886"/>
      <c r="UDT47" s="886"/>
      <c r="UDU47" s="886"/>
      <c r="UDV47" s="886"/>
      <c r="UDW47" s="886"/>
      <c r="UDX47" s="886"/>
      <c r="UDY47" s="886"/>
      <c r="UDZ47" s="886"/>
      <c r="UEA47" s="886"/>
      <c r="UEB47" s="886"/>
      <c r="UEC47" s="886"/>
      <c r="UED47" s="886"/>
      <c r="UEE47" s="886"/>
      <c r="UEF47" s="886"/>
      <c r="UEG47" s="886"/>
      <c r="UEH47" s="886"/>
      <c r="UEI47" s="886"/>
      <c r="UEJ47" s="886"/>
      <c r="UEK47" s="886"/>
      <c r="UEL47" s="886"/>
      <c r="UEM47" s="886"/>
      <c r="UEN47" s="886"/>
      <c r="UEO47" s="886"/>
      <c r="UEP47" s="886"/>
      <c r="UEQ47" s="886"/>
      <c r="UER47" s="886"/>
      <c r="UES47" s="886"/>
      <c r="UET47" s="886"/>
      <c r="UEU47" s="886"/>
      <c r="UEV47" s="886"/>
      <c r="UEW47" s="886"/>
      <c r="UEX47" s="886"/>
      <c r="UEY47" s="886"/>
      <c r="UEZ47" s="886"/>
      <c r="UFA47" s="886"/>
      <c r="UFB47" s="886"/>
      <c r="UFC47" s="886"/>
      <c r="UFD47" s="886"/>
      <c r="UFE47" s="886"/>
      <c r="UFF47" s="886"/>
      <c r="UFG47" s="886"/>
      <c r="UFH47" s="886"/>
      <c r="UFI47" s="886"/>
      <c r="UFJ47" s="886"/>
      <c r="UFK47" s="886"/>
      <c r="UFL47" s="886"/>
      <c r="UFM47" s="886"/>
      <c r="UFN47" s="886"/>
      <c r="UFO47" s="886"/>
      <c r="UFP47" s="886"/>
      <c r="UFQ47" s="886"/>
      <c r="UFR47" s="886"/>
      <c r="UFS47" s="886"/>
      <c r="UFT47" s="886"/>
      <c r="UFU47" s="886"/>
      <c r="UFV47" s="886"/>
      <c r="UFW47" s="886"/>
      <c r="UFX47" s="886"/>
      <c r="UFY47" s="886"/>
      <c r="UFZ47" s="886"/>
      <c r="UGA47" s="886"/>
      <c r="UGB47" s="886"/>
      <c r="UGC47" s="886"/>
      <c r="UGD47" s="886"/>
      <c r="UGE47" s="886"/>
      <c r="UGF47" s="886"/>
      <c r="UGG47" s="886"/>
      <c r="UGH47" s="886"/>
      <c r="UGI47" s="886"/>
      <c r="UGJ47" s="886"/>
      <c r="UGK47" s="886"/>
      <c r="UGL47" s="886"/>
      <c r="UGM47" s="886"/>
      <c r="UGN47" s="886"/>
      <c r="UGO47" s="886"/>
      <c r="UGP47" s="886"/>
      <c r="UGQ47" s="886"/>
      <c r="UGR47" s="886"/>
      <c r="UGS47" s="886"/>
      <c r="UGT47" s="886"/>
      <c r="UGU47" s="886"/>
      <c r="UGV47" s="886"/>
      <c r="UGW47" s="886"/>
      <c r="UGX47" s="886"/>
      <c r="UGY47" s="886"/>
      <c r="UGZ47" s="886"/>
      <c r="UHA47" s="886"/>
      <c r="UHB47" s="886"/>
      <c r="UHC47" s="886"/>
      <c r="UHD47" s="886"/>
      <c r="UHE47" s="886"/>
      <c r="UHF47" s="886"/>
      <c r="UHG47" s="886"/>
      <c r="UHH47" s="886"/>
      <c r="UHI47" s="886"/>
      <c r="UHJ47" s="886"/>
      <c r="UHK47" s="886"/>
      <c r="UHL47" s="886"/>
      <c r="UHM47" s="886"/>
      <c r="UHN47" s="886"/>
      <c r="UHO47" s="886"/>
      <c r="UHP47" s="886"/>
      <c r="UHQ47" s="886"/>
      <c r="UHR47" s="886"/>
      <c r="UHS47" s="886"/>
      <c r="UHT47" s="886"/>
      <c r="UHU47" s="886"/>
      <c r="UHV47" s="886"/>
      <c r="UHW47" s="886"/>
      <c r="UHX47" s="886"/>
      <c r="UHY47" s="886"/>
      <c r="UHZ47" s="886"/>
      <c r="UIA47" s="886"/>
      <c r="UIB47" s="886"/>
      <c r="UIC47" s="886"/>
      <c r="UID47" s="886"/>
      <c r="UIE47" s="886"/>
      <c r="UIF47" s="886"/>
      <c r="UIG47" s="886"/>
      <c r="UIH47" s="886"/>
      <c r="UII47" s="886"/>
      <c r="UIJ47" s="886"/>
      <c r="UIK47" s="886"/>
      <c r="UIL47" s="886"/>
      <c r="UIM47" s="886"/>
      <c r="UIN47" s="886"/>
      <c r="UIO47" s="886"/>
      <c r="UIP47" s="886"/>
      <c r="UIQ47" s="886"/>
      <c r="UIR47" s="886"/>
      <c r="UIS47" s="886"/>
      <c r="UIT47" s="886"/>
      <c r="UIU47" s="886"/>
      <c r="UIV47" s="886"/>
      <c r="UIW47" s="886"/>
      <c r="UIX47" s="886"/>
      <c r="UIY47" s="886"/>
      <c r="UIZ47" s="886"/>
      <c r="UJA47" s="886"/>
      <c r="UJB47" s="886"/>
      <c r="UJC47" s="886"/>
      <c r="UJD47" s="886"/>
      <c r="UJE47" s="886"/>
      <c r="UJF47" s="886"/>
      <c r="UJG47" s="886"/>
      <c r="UJH47" s="886"/>
      <c r="UJI47" s="886"/>
      <c r="UJJ47" s="886"/>
      <c r="UJK47" s="886"/>
      <c r="UJL47" s="886"/>
      <c r="UJM47" s="886"/>
      <c r="UJN47" s="886"/>
      <c r="UJO47" s="886"/>
      <c r="UJP47" s="886"/>
      <c r="UJQ47" s="886"/>
      <c r="UJR47" s="886"/>
      <c r="UJS47" s="886"/>
      <c r="UJT47" s="886"/>
      <c r="UJU47" s="886"/>
      <c r="UJV47" s="886"/>
      <c r="UJW47" s="886"/>
      <c r="UJX47" s="886"/>
      <c r="UJY47" s="886"/>
      <c r="UJZ47" s="886"/>
      <c r="UKA47" s="886"/>
      <c r="UKB47" s="886"/>
      <c r="UKC47" s="886"/>
      <c r="UKD47" s="886"/>
      <c r="UKE47" s="886"/>
      <c r="UKF47" s="886"/>
      <c r="UKG47" s="886"/>
      <c r="UKH47" s="886"/>
      <c r="UKI47" s="886"/>
      <c r="UKJ47" s="886"/>
      <c r="UKK47" s="886"/>
      <c r="UKL47" s="886"/>
      <c r="UKM47" s="886"/>
      <c r="UKN47" s="886"/>
      <c r="UKO47" s="886"/>
      <c r="UKP47" s="886"/>
      <c r="UKQ47" s="886"/>
      <c r="UKR47" s="886"/>
      <c r="UKS47" s="886"/>
      <c r="UKT47" s="886"/>
      <c r="UKU47" s="886"/>
      <c r="UKV47" s="886"/>
      <c r="UKW47" s="886"/>
      <c r="UKX47" s="886"/>
      <c r="UKY47" s="886"/>
      <c r="UKZ47" s="886"/>
      <c r="ULA47" s="886"/>
      <c r="ULB47" s="886"/>
      <c r="ULC47" s="886"/>
      <c r="ULD47" s="886"/>
      <c r="ULE47" s="886"/>
      <c r="ULF47" s="886"/>
      <c r="ULG47" s="886"/>
      <c r="ULH47" s="886"/>
      <c r="ULI47" s="886"/>
      <c r="ULJ47" s="886"/>
      <c r="ULK47" s="886"/>
      <c r="ULL47" s="886"/>
      <c r="ULM47" s="886"/>
      <c r="ULN47" s="886"/>
      <c r="ULO47" s="886"/>
      <c r="ULP47" s="886"/>
      <c r="ULQ47" s="886"/>
      <c r="ULR47" s="886"/>
      <c r="ULS47" s="886"/>
      <c r="ULT47" s="886"/>
      <c r="ULU47" s="886"/>
      <c r="ULV47" s="886"/>
      <c r="ULW47" s="886"/>
      <c r="ULX47" s="886"/>
      <c r="ULY47" s="886"/>
      <c r="ULZ47" s="886"/>
      <c r="UMA47" s="886"/>
      <c r="UMB47" s="886"/>
      <c r="UMC47" s="886"/>
      <c r="UMD47" s="886"/>
      <c r="UME47" s="886"/>
      <c r="UMF47" s="886"/>
      <c r="UMG47" s="886"/>
      <c r="UMH47" s="886"/>
      <c r="UMI47" s="886"/>
      <c r="UMJ47" s="886"/>
      <c r="UMK47" s="886"/>
      <c r="UML47" s="886"/>
      <c r="UMM47" s="886"/>
      <c r="UMN47" s="886"/>
      <c r="UMO47" s="886"/>
      <c r="UMP47" s="886"/>
      <c r="UMQ47" s="886"/>
      <c r="UMR47" s="886"/>
      <c r="UMS47" s="886"/>
      <c r="UMT47" s="886"/>
      <c r="UMU47" s="886"/>
      <c r="UMV47" s="886"/>
      <c r="UMW47" s="886"/>
      <c r="UMX47" s="886"/>
      <c r="UMY47" s="886"/>
      <c r="UMZ47" s="886"/>
      <c r="UNA47" s="886"/>
      <c r="UNB47" s="886"/>
      <c r="UNC47" s="886"/>
      <c r="UND47" s="886"/>
      <c r="UNE47" s="886"/>
      <c r="UNF47" s="886"/>
      <c r="UNG47" s="886"/>
      <c r="UNH47" s="886"/>
      <c r="UNI47" s="886"/>
      <c r="UNJ47" s="886"/>
      <c r="UNK47" s="886"/>
      <c r="UNL47" s="886"/>
      <c r="UNM47" s="886"/>
      <c r="UNN47" s="886"/>
      <c r="UNO47" s="886"/>
      <c r="UNP47" s="886"/>
      <c r="UNQ47" s="886"/>
      <c r="UNR47" s="886"/>
      <c r="UNS47" s="886"/>
      <c r="UNT47" s="886"/>
      <c r="UNU47" s="886"/>
      <c r="UNV47" s="886"/>
      <c r="UNW47" s="886"/>
      <c r="UNX47" s="886"/>
      <c r="UNY47" s="886"/>
      <c r="UNZ47" s="886"/>
      <c r="UOA47" s="886"/>
      <c r="UOB47" s="886"/>
      <c r="UOC47" s="886"/>
      <c r="UOD47" s="886"/>
      <c r="UOE47" s="886"/>
      <c r="UOF47" s="886"/>
      <c r="UOG47" s="886"/>
      <c r="UOH47" s="886"/>
      <c r="UOI47" s="886"/>
      <c r="UOJ47" s="886"/>
      <c r="UOK47" s="886"/>
      <c r="UOL47" s="886"/>
      <c r="UOM47" s="886"/>
      <c r="UON47" s="886"/>
      <c r="UOO47" s="886"/>
      <c r="UOP47" s="886"/>
      <c r="UOQ47" s="886"/>
      <c r="UOR47" s="886"/>
      <c r="UOS47" s="886"/>
      <c r="UOT47" s="886"/>
      <c r="UOU47" s="886"/>
      <c r="UOV47" s="886"/>
      <c r="UOW47" s="886"/>
      <c r="UOX47" s="886"/>
      <c r="UOY47" s="886"/>
      <c r="UOZ47" s="886"/>
      <c r="UPA47" s="886"/>
      <c r="UPB47" s="886"/>
      <c r="UPC47" s="886"/>
      <c r="UPD47" s="886"/>
      <c r="UPE47" s="886"/>
      <c r="UPF47" s="886"/>
      <c r="UPG47" s="886"/>
      <c r="UPH47" s="886"/>
      <c r="UPI47" s="886"/>
      <c r="UPJ47" s="886"/>
      <c r="UPK47" s="886"/>
      <c r="UPL47" s="886"/>
      <c r="UPM47" s="886"/>
      <c r="UPN47" s="886"/>
      <c r="UPO47" s="886"/>
      <c r="UPP47" s="886"/>
      <c r="UPQ47" s="886"/>
      <c r="UPR47" s="886"/>
      <c r="UPS47" s="886"/>
      <c r="UPT47" s="886"/>
      <c r="UPU47" s="886"/>
      <c r="UPV47" s="886"/>
      <c r="UPW47" s="886"/>
      <c r="UPX47" s="886"/>
      <c r="UPY47" s="886"/>
      <c r="UPZ47" s="886"/>
      <c r="UQA47" s="886"/>
      <c r="UQB47" s="886"/>
      <c r="UQC47" s="886"/>
      <c r="UQD47" s="886"/>
      <c r="UQE47" s="886"/>
      <c r="UQF47" s="886"/>
      <c r="UQG47" s="886"/>
      <c r="UQH47" s="886"/>
      <c r="UQI47" s="886"/>
      <c r="UQJ47" s="886"/>
      <c r="UQK47" s="886"/>
      <c r="UQL47" s="886"/>
      <c r="UQM47" s="886"/>
      <c r="UQN47" s="886"/>
      <c r="UQO47" s="886"/>
      <c r="UQP47" s="886"/>
      <c r="UQQ47" s="886"/>
      <c r="UQR47" s="886"/>
      <c r="UQS47" s="886"/>
      <c r="UQT47" s="886"/>
      <c r="UQU47" s="886"/>
      <c r="UQV47" s="886"/>
      <c r="UQW47" s="886"/>
      <c r="UQX47" s="886"/>
      <c r="UQY47" s="886"/>
      <c r="UQZ47" s="886"/>
      <c r="URA47" s="886"/>
      <c r="URB47" s="886"/>
      <c r="URC47" s="886"/>
      <c r="URD47" s="886"/>
      <c r="URE47" s="886"/>
      <c r="URF47" s="886"/>
      <c r="URG47" s="886"/>
      <c r="URH47" s="886"/>
      <c r="URI47" s="886"/>
      <c r="URJ47" s="886"/>
      <c r="URK47" s="886"/>
      <c r="URL47" s="886"/>
      <c r="URM47" s="886"/>
      <c r="URN47" s="886"/>
      <c r="URO47" s="886"/>
      <c r="URP47" s="886"/>
      <c r="URQ47" s="886"/>
      <c r="URR47" s="886"/>
      <c r="URS47" s="886"/>
      <c r="URT47" s="886"/>
      <c r="URU47" s="886"/>
      <c r="URV47" s="886"/>
      <c r="URW47" s="886"/>
      <c r="URX47" s="886"/>
      <c r="URY47" s="886"/>
      <c r="URZ47" s="886"/>
      <c r="USA47" s="886"/>
      <c r="USB47" s="886"/>
      <c r="USC47" s="886"/>
      <c r="USD47" s="886"/>
      <c r="USE47" s="886"/>
      <c r="USF47" s="886"/>
      <c r="USG47" s="886"/>
      <c r="USH47" s="886"/>
      <c r="USI47" s="886"/>
      <c r="USJ47" s="886"/>
      <c r="USK47" s="886"/>
      <c r="USL47" s="886"/>
      <c r="USM47" s="886"/>
      <c r="USN47" s="886"/>
      <c r="USO47" s="886"/>
      <c r="USP47" s="886"/>
      <c r="USQ47" s="886"/>
      <c r="USR47" s="886"/>
      <c r="USS47" s="886"/>
      <c r="UST47" s="886"/>
      <c r="USU47" s="886"/>
      <c r="USV47" s="886"/>
      <c r="USW47" s="886"/>
      <c r="USX47" s="886"/>
      <c r="USY47" s="886"/>
      <c r="USZ47" s="886"/>
      <c r="UTA47" s="886"/>
      <c r="UTB47" s="886"/>
      <c r="UTC47" s="886"/>
      <c r="UTD47" s="886"/>
      <c r="UTE47" s="886"/>
      <c r="UTF47" s="886"/>
      <c r="UTG47" s="886"/>
      <c r="UTH47" s="886"/>
      <c r="UTI47" s="886"/>
      <c r="UTJ47" s="886"/>
      <c r="UTK47" s="886"/>
      <c r="UTL47" s="886"/>
      <c r="UTM47" s="886"/>
      <c r="UTN47" s="886"/>
      <c r="UTO47" s="886"/>
      <c r="UTP47" s="886"/>
      <c r="UTQ47" s="886"/>
      <c r="UTR47" s="886"/>
      <c r="UTS47" s="886"/>
      <c r="UTT47" s="886"/>
      <c r="UTU47" s="886"/>
      <c r="UTV47" s="886"/>
      <c r="UTW47" s="886"/>
      <c r="UTX47" s="886"/>
      <c r="UTY47" s="886"/>
      <c r="UTZ47" s="886"/>
      <c r="UUA47" s="886"/>
      <c r="UUB47" s="886"/>
      <c r="UUC47" s="886"/>
      <c r="UUD47" s="886"/>
      <c r="UUE47" s="886"/>
      <c r="UUF47" s="886"/>
      <c r="UUG47" s="886"/>
      <c r="UUH47" s="886"/>
      <c r="UUI47" s="886"/>
      <c r="UUJ47" s="886"/>
      <c r="UUK47" s="886"/>
      <c r="UUL47" s="886"/>
      <c r="UUM47" s="886"/>
      <c r="UUN47" s="886"/>
      <c r="UUO47" s="886"/>
      <c r="UUP47" s="886"/>
      <c r="UUQ47" s="886"/>
      <c r="UUR47" s="886"/>
      <c r="UUS47" s="886"/>
      <c r="UUT47" s="886"/>
      <c r="UUU47" s="886"/>
      <c r="UUV47" s="886"/>
      <c r="UUW47" s="886"/>
      <c r="UUX47" s="886"/>
      <c r="UUY47" s="886"/>
      <c r="UUZ47" s="886"/>
      <c r="UVA47" s="886"/>
      <c r="UVB47" s="886"/>
      <c r="UVC47" s="886"/>
      <c r="UVD47" s="886"/>
      <c r="UVE47" s="886"/>
      <c r="UVF47" s="886"/>
      <c r="UVG47" s="886"/>
      <c r="UVH47" s="886"/>
      <c r="UVI47" s="886"/>
      <c r="UVJ47" s="886"/>
      <c r="UVK47" s="886"/>
      <c r="UVL47" s="886"/>
      <c r="UVM47" s="886"/>
      <c r="UVN47" s="886"/>
      <c r="UVO47" s="886"/>
      <c r="UVP47" s="886"/>
      <c r="UVQ47" s="886"/>
      <c r="UVR47" s="886"/>
      <c r="UVS47" s="886"/>
      <c r="UVT47" s="886"/>
      <c r="UVU47" s="886"/>
      <c r="UVV47" s="886"/>
      <c r="UVW47" s="886"/>
      <c r="UVX47" s="886"/>
      <c r="UVY47" s="886"/>
      <c r="UVZ47" s="886"/>
      <c r="UWA47" s="886"/>
      <c r="UWB47" s="886"/>
      <c r="UWC47" s="886"/>
      <c r="UWD47" s="886"/>
      <c r="UWE47" s="886"/>
      <c r="UWF47" s="886"/>
      <c r="UWG47" s="886"/>
      <c r="UWH47" s="886"/>
      <c r="UWI47" s="886"/>
      <c r="UWJ47" s="886"/>
      <c r="UWK47" s="886"/>
      <c r="UWL47" s="886"/>
      <c r="UWM47" s="886"/>
      <c r="UWN47" s="886"/>
      <c r="UWO47" s="886"/>
      <c r="UWP47" s="886"/>
      <c r="UWQ47" s="886"/>
      <c r="UWR47" s="886"/>
      <c r="UWS47" s="886"/>
      <c r="UWT47" s="886"/>
      <c r="UWU47" s="886"/>
      <c r="UWV47" s="886"/>
      <c r="UWW47" s="886"/>
      <c r="UWX47" s="886"/>
      <c r="UWY47" s="886"/>
      <c r="UWZ47" s="886"/>
      <c r="UXA47" s="886"/>
      <c r="UXB47" s="886"/>
      <c r="UXC47" s="886"/>
      <c r="UXD47" s="886"/>
      <c r="UXE47" s="886"/>
      <c r="UXF47" s="886"/>
      <c r="UXG47" s="886"/>
      <c r="UXH47" s="886"/>
      <c r="UXI47" s="886"/>
      <c r="UXJ47" s="886"/>
      <c r="UXK47" s="886"/>
      <c r="UXL47" s="886"/>
      <c r="UXM47" s="886"/>
      <c r="UXN47" s="886"/>
      <c r="UXO47" s="886"/>
      <c r="UXP47" s="886"/>
      <c r="UXQ47" s="886"/>
      <c r="UXR47" s="886"/>
      <c r="UXS47" s="886"/>
      <c r="UXT47" s="886"/>
      <c r="UXU47" s="886"/>
      <c r="UXV47" s="886"/>
      <c r="UXW47" s="886"/>
      <c r="UXX47" s="886"/>
      <c r="UXY47" s="886"/>
      <c r="UXZ47" s="886"/>
      <c r="UYA47" s="886"/>
      <c r="UYB47" s="886"/>
      <c r="UYC47" s="886"/>
      <c r="UYD47" s="886"/>
      <c r="UYE47" s="886"/>
      <c r="UYF47" s="886"/>
      <c r="UYG47" s="886"/>
      <c r="UYH47" s="886"/>
      <c r="UYI47" s="886"/>
      <c r="UYJ47" s="886"/>
      <c r="UYK47" s="886"/>
      <c r="UYL47" s="886"/>
      <c r="UYM47" s="886"/>
      <c r="UYN47" s="886"/>
      <c r="UYO47" s="886"/>
      <c r="UYP47" s="886"/>
      <c r="UYQ47" s="886"/>
      <c r="UYR47" s="886"/>
      <c r="UYS47" s="886"/>
      <c r="UYT47" s="886"/>
      <c r="UYU47" s="886"/>
      <c r="UYV47" s="886"/>
      <c r="UYW47" s="886"/>
      <c r="UYX47" s="886"/>
      <c r="UYY47" s="886"/>
      <c r="UYZ47" s="886"/>
      <c r="UZA47" s="886"/>
      <c r="UZB47" s="886"/>
      <c r="UZC47" s="886"/>
      <c r="UZD47" s="886"/>
      <c r="UZE47" s="886"/>
      <c r="UZF47" s="886"/>
      <c r="UZG47" s="886"/>
      <c r="UZH47" s="886"/>
      <c r="UZI47" s="886"/>
      <c r="UZJ47" s="886"/>
      <c r="UZK47" s="886"/>
      <c r="UZL47" s="886"/>
      <c r="UZM47" s="886"/>
      <c r="UZN47" s="886"/>
      <c r="UZO47" s="886"/>
      <c r="UZP47" s="886"/>
      <c r="UZQ47" s="886"/>
      <c r="UZR47" s="886"/>
      <c r="UZS47" s="886"/>
      <c r="UZT47" s="886"/>
      <c r="UZU47" s="886"/>
      <c r="UZV47" s="886"/>
      <c r="UZW47" s="886"/>
      <c r="UZX47" s="886"/>
      <c r="UZY47" s="886"/>
      <c r="UZZ47" s="886"/>
      <c r="VAA47" s="886"/>
      <c r="VAB47" s="886"/>
      <c r="VAC47" s="886"/>
      <c r="VAD47" s="886"/>
      <c r="VAE47" s="886"/>
      <c r="VAF47" s="886"/>
      <c r="VAG47" s="886"/>
      <c r="VAH47" s="886"/>
      <c r="VAI47" s="886"/>
      <c r="VAJ47" s="886"/>
      <c r="VAK47" s="886"/>
      <c r="VAL47" s="886"/>
      <c r="VAM47" s="886"/>
      <c r="VAN47" s="886"/>
      <c r="VAO47" s="886"/>
      <c r="VAP47" s="886"/>
      <c r="VAQ47" s="886"/>
      <c r="VAR47" s="886"/>
      <c r="VAS47" s="886"/>
      <c r="VAT47" s="886"/>
      <c r="VAU47" s="886"/>
      <c r="VAV47" s="886"/>
      <c r="VAW47" s="886"/>
      <c r="VAX47" s="886"/>
      <c r="VAY47" s="886"/>
      <c r="VAZ47" s="886"/>
      <c r="VBA47" s="886"/>
      <c r="VBB47" s="886"/>
      <c r="VBC47" s="886"/>
      <c r="VBD47" s="886"/>
      <c r="VBE47" s="886"/>
      <c r="VBF47" s="886"/>
      <c r="VBG47" s="886"/>
      <c r="VBH47" s="886"/>
      <c r="VBI47" s="886"/>
      <c r="VBJ47" s="886"/>
      <c r="VBK47" s="886"/>
      <c r="VBL47" s="886"/>
      <c r="VBM47" s="886"/>
      <c r="VBN47" s="886"/>
      <c r="VBO47" s="886"/>
      <c r="VBP47" s="886"/>
      <c r="VBQ47" s="886"/>
      <c r="VBR47" s="886"/>
      <c r="VBS47" s="886"/>
      <c r="VBT47" s="886"/>
      <c r="VBU47" s="886"/>
      <c r="VBV47" s="886"/>
      <c r="VBW47" s="886"/>
      <c r="VBX47" s="886"/>
      <c r="VBY47" s="886"/>
      <c r="VBZ47" s="886"/>
      <c r="VCA47" s="886"/>
      <c r="VCB47" s="886"/>
      <c r="VCC47" s="886"/>
      <c r="VCD47" s="886"/>
      <c r="VCE47" s="886"/>
      <c r="VCF47" s="886"/>
      <c r="VCG47" s="886"/>
      <c r="VCH47" s="886"/>
      <c r="VCI47" s="886"/>
      <c r="VCJ47" s="886"/>
      <c r="VCK47" s="886"/>
      <c r="VCL47" s="886"/>
      <c r="VCM47" s="886"/>
      <c r="VCN47" s="886"/>
      <c r="VCO47" s="886"/>
      <c r="VCP47" s="886"/>
      <c r="VCQ47" s="886"/>
      <c r="VCR47" s="886"/>
      <c r="VCS47" s="886"/>
      <c r="VCT47" s="886"/>
      <c r="VCU47" s="886"/>
      <c r="VCV47" s="886"/>
      <c r="VCW47" s="886"/>
      <c r="VCX47" s="886"/>
      <c r="VCY47" s="886"/>
      <c r="VCZ47" s="886"/>
      <c r="VDA47" s="886"/>
      <c r="VDB47" s="886"/>
      <c r="VDC47" s="886"/>
      <c r="VDD47" s="886"/>
      <c r="VDE47" s="886"/>
      <c r="VDF47" s="886"/>
      <c r="VDG47" s="886"/>
      <c r="VDH47" s="886"/>
      <c r="VDI47" s="886"/>
      <c r="VDJ47" s="886"/>
      <c r="VDK47" s="886"/>
      <c r="VDL47" s="886"/>
      <c r="VDM47" s="886"/>
      <c r="VDN47" s="886"/>
      <c r="VDO47" s="886"/>
      <c r="VDP47" s="886"/>
      <c r="VDQ47" s="886"/>
      <c r="VDR47" s="886"/>
      <c r="VDS47" s="886"/>
      <c r="VDT47" s="886"/>
      <c r="VDU47" s="886"/>
      <c r="VDV47" s="886"/>
      <c r="VDW47" s="886"/>
      <c r="VDX47" s="886"/>
      <c r="VDY47" s="886"/>
      <c r="VDZ47" s="886"/>
      <c r="VEA47" s="886"/>
      <c r="VEB47" s="886"/>
      <c r="VEC47" s="886"/>
      <c r="VED47" s="886"/>
      <c r="VEE47" s="886"/>
      <c r="VEF47" s="886"/>
      <c r="VEG47" s="886"/>
      <c r="VEH47" s="886"/>
      <c r="VEI47" s="886"/>
      <c r="VEJ47" s="886"/>
      <c r="VEK47" s="886"/>
      <c r="VEL47" s="886"/>
      <c r="VEM47" s="886"/>
      <c r="VEN47" s="886"/>
      <c r="VEO47" s="886"/>
      <c r="VEP47" s="886"/>
      <c r="VEQ47" s="886"/>
      <c r="VER47" s="886"/>
      <c r="VES47" s="886"/>
      <c r="VET47" s="886"/>
      <c r="VEU47" s="886"/>
      <c r="VEV47" s="886"/>
      <c r="VEW47" s="886"/>
      <c r="VEX47" s="886"/>
      <c r="VEY47" s="886"/>
      <c r="VEZ47" s="886"/>
      <c r="VFA47" s="886"/>
      <c r="VFB47" s="886"/>
      <c r="VFC47" s="886"/>
      <c r="VFD47" s="886"/>
      <c r="VFE47" s="886"/>
      <c r="VFF47" s="886"/>
      <c r="VFG47" s="886"/>
      <c r="VFH47" s="886"/>
      <c r="VFI47" s="886"/>
      <c r="VFJ47" s="886"/>
      <c r="VFK47" s="886"/>
      <c r="VFL47" s="886"/>
      <c r="VFM47" s="886"/>
      <c r="VFN47" s="886"/>
      <c r="VFO47" s="886"/>
      <c r="VFP47" s="886"/>
      <c r="VFQ47" s="886"/>
      <c r="VFR47" s="886"/>
      <c r="VFS47" s="886"/>
      <c r="VFT47" s="886"/>
      <c r="VFU47" s="886"/>
      <c r="VFV47" s="886"/>
      <c r="VFW47" s="886"/>
      <c r="VFX47" s="886"/>
      <c r="VFY47" s="886"/>
      <c r="VFZ47" s="886"/>
      <c r="VGA47" s="886"/>
      <c r="VGB47" s="886"/>
      <c r="VGC47" s="886"/>
      <c r="VGD47" s="886"/>
      <c r="VGE47" s="886"/>
      <c r="VGF47" s="886"/>
      <c r="VGG47" s="886"/>
      <c r="VGH47" s="886"/>
      <c r="VGI47" s="886"/>
      <c r="VGJ47" s="886"/>
      <c r="VGK47" s="886"/>
      <c r="VGL47" s="886"/>
      <c r="VGM47" s="886"/>
      <c r="VGN47" s="886"/>
      <c r="VGO47" s="886"/>
      <c r="VGP47" s="886"/>
      <c r="VGQ47" s="886"/>
      <c r="VGR47" s="886"/>
      <c r="VGS47" s="886"/>
      <c r="VGT47" s="886"/>
      <c r="VGU47" s="886"/>
      <c r="VGV47" s="886"/>
      <c r="VGW47" s="886"/>
      <c r="VGX47" s="886"/>
      <c r="VGY47" s="886"/>
      <c r="VGZ47" s="886"/>
      <c r="VHA47" s="886"/>
      <c r="VHB47" s="886"/>
      <c r="VHC47" s="886"/>
      <c r="VHD47" s="886"/>
      <c r="VHE47" s="886"/>
      <c r="VHF47" s="886"/>
      <c r="VHG47" s="886"/>
      <c r="VHH47" s="886"/>
      <c r="VHI47" s="886"/>
      <c r="VHJ47" s="886"/>
      <c r="VHK47" s="886"/>
      <c r="VHL47" s="886"/>
      <c r="VHM47" s="886"/>
      <c r="VHN47" s="886"/>
      <c r="VHO47" s="886"/>
      <c r="VHP47" s="886"/>
      <c r="VHQ47" s="886"/>
      <c r="VHR47" s="886"/>
      <c r="VHS47" s="886"/>
      <c r="VHT47" s="886"/>
      <c r="VHU47" s="886"/>
      <c r="VHV47" s="886"/>
      <c r="VHW47" s="886"/>
      <c r="VHX47" s="886"/>
      <c r="VHY47" s="886"/>
      <c r="VHZ47" s="886"/>
      <c r="VIA47" s="886"/>
      <c r="VIB47" s="886"/>
      <c r="VIC47" s="886"/>
      <c r="VID47" s="886"/>
      <c r="VIE47" s="886"/>
      <c r="VIF47" s="886"/>
      <c r="VIG47" s="886"/>
      <c r="VIH47" s="886"/>
      <c r="VII47" s="886"/>
      <c r="VIJ47" s="886"/>
      <c r="VIK47" s="886"/>
      <c r="VIL47" s="886"/>
      <c r="VIM47" s="886"/>
      <c r="VIN47" s="886"/>
      <c r="VIO47" s="886"/>
      <c r="VIP47" s="886"/>
      <c r="VIQ47" s="886"/>
      <c r="VIR47" s="886"/>
      <c r="VIS47" s="886"/>
      <c r="VIT47" s="886"/>
      <c r="VIU47" s="886"/>
      <c r="VIV47" s="886"/>
      <c r="VIW47" s="886"/>
      <c r="VIX47" s="886"/>
      <c r="VIY47" s="886"/>
      <c r="VIZ47" s="886"/>
      <c r="VJA47" s="886"/>
      <c r="VJB47" s="886"/>
      <c r="VJC47" s="886"/>
      <c r="VJD47" s="886"/>
      <c r="VJE47" s="886"/>
      <c r="VJF47" s="886"/>
      <c r="VJG47" s="886"/>
      <c r="VJH47" s="886"/>
      <c r="VJI47" s="886"/>
      <c r="VJJ47" s="886"/>
      <c r="VJK47" s="886"/>
      <c r="VJL47" s="886"/>
      <c r="VJM47" s="886"/>
      <c r="VJN47" s="886"/>
      <c r="VJO47" s="886"/>
      <c r="VJP47" s="886"/>
      <c r="VJQ47" s="886"/>
      <c r="VJR47" s="886"/>
      <c r="VJS47" s="886"/>
      <c r="VJT47" s="886"/>
      <c r="VJU47" s="886"/>
      <c r="VJV47" s="886"/>
      <c r="VJW47" s="886"/>
      <c r="VJX47" s="886"/>
      <c r="VJY47" s="886"/>
      <c r="VJZ47" s="886"/>
      <c r="VKA47" s="886"/>
      <c r="VKB47" s="886"/>
      <c r="VKC47" s="886"/>
      <c r="VKD47" s="886"/>
      <c r="VKE47" s="886"/>
      <c r="VKF47" s="886"/>
      <c r="VKG47" s="886"/>
      <c r="VKH47" s="886"/>
      <c r="VKI47" s="886"/>
      <c r="VKJ47" s="886"/>
      <c r="VKK47" s="886"/>
      <c r="VKL47" s="886"/>
      <c r="VKM47" s="886"/>
      <c r="VKN47" s="886"/>
      <c r="VKO47" s="886"/>
      <c r="VKP47" s="886"/>
      <c r="VKQ47" s="886"/>
      <c r="VKR47" s="886"/>
      <c r="VKS47" s="886"/>
      <c r="VKT47" s="886"/>
      <c r="VKU47" s="886"/>
      <c r="VKV47" s="886"/>
      <c r="VKW47" s="886"/>
      <c r="VKX47" s="886"/>
      <c r="VKY47" s="886"/>
      <c r="VKZ47" s="886"/>
      <c r="VLA47" s="886"/>
      <c r="VLB47" s="886"/>
      <c r="VLC47" s="886"/>
      <c r="VLD47" s="886"/>
      <c r="VLE47" s="886"/>
      <c r="VLF47" s="886"/>
      <c r="VLG47" s="886"/>
      <c r="VLH47" s="886"/>
      <c r="VLI47" s="886"/>
      <c r="VLJ47" s="886"/>
      <c r="VLK47" s="886"/>
      <c r="VLL47" s="886"/>
      <c r="VLM47" s="886"/>
      <c r="VLN47" s="886"/>
      <c r="VLO47" s="886"/>
      <c r="VLP47" s="886"/>
      <c r="VLQ47" s="886"/>
      <c r="VLR47" s="886"/>
      <c r="VLS47" s="886"/>
      <c r="VLT47" s="886"/>
      <c r="VLU47" s="886"/>
      <c r="VLV47" s="886"/>
      <c r="VLW47" s="886"/>
      <c r="VLX47" s="886"/>
      <c r="VLY47" s="886"/>
      <c r="VLZ47" s="886"/>
      <c r="VMA47" s="886"/>
      <c r="VMB47" s="886"/>
      <c r="VMC47" s="886"/>
      <c r="VMD47" s="886"/>
      <c r="VME47" s="886"/>
      <c r="VMF47" s="886"/>
      <c r="VMG47" s="886"/>
      <c r="VMH47" s="886"/>
      <c r="VMI47" s="886"/>
      <c r="VMJ47" s="886"/>
      <c r="VMK47" s="886"/>
      <c r="VML47" s="886"/>
      <c r="VMM47" s="886"/>
      <c r="VMN47" s="886"/>
      <c r="VMO47" s="886"/>
      <c r="VMP47" s="886"/>
      <c r="VMQ47" s="886"/>
      <c r="VMR47" s="886"/>
      <c r="VMS47" s="886"/>
      <c r="VMT47" s="886"/>
      <c r="VMU47" s="886"/>
      <c r="VMV47" s="886"/>
      <c r="VMW47" s="886"/>
      <c r="VMX47" s="886"/>
      <c r="VMY47" s="886"/>
      <c r="VMZ47" s="886"/>
      <c r="VNA47" s="886"/>
      <c r="VNB47" s="886"/>
      <c r="VNC47" s="886"/>
      <c r="VND47" s="886"/>
      <c r="VNE47" s="886"/>
      <c r="VNF47" s="886"/>
      <c r="VNG47" s="886"/>
      <c r="VNH47" s="886"/>
      <c r="VNI47" s="886"/>
      <c r="VNJ47" s="886"/>
      <c r="VNK47" s="886"/>
      <c r="VNL47" s="886"/>
      <c r="VNM47" s="886"/>
      <c r="VNN47" s="886"/>
      <c r="VNO47" s="886"/>
      <c r="VNP47" s="886"/>
      <c r="VNQ47" s="886"/>
      <c r="VNR47" s="886"/>
      <c r="VNS47" s="886"/>
      <c r="VNT47" s="886"/>
      <c r="VNU47" s="886"/>
      <c r="VNV47" s="886"/>
      <c r="VNW47" s="886"/>
      <c r="VNX47" s="886"/>
      <c r="VNY47" s="886"/>
      <c r="VNZ47" s="886"/>
      <c r="VOA47" s="886"/>
      <c r="VOB47" s="886"/>
      <c r="VOC47" s="886"/>
      <c r="VOD47" s="886"/>
      <c r="VOE47" s="886"/>
      <c r="VOF47" s="886"/>
      <c r="VOG47" s="886"/>
      <c r="VOH47" s="886"/>
      <c r="VOI47" s="886"/>
      <c r="VOJ47" s="886"/>
      <c r="VOK47" s="886"/>
      <c r="VOL47" s="886"/>
      <c r="VOM47" s="886"/>
      <c r="VON47" s="886"/>
      <c r="VOO47" s="886"/>
      <c r="VOP47" s="886"/>
      <c r="VOQ47" s="886"/>
      <c r="VOR47" s="886"/>
      <c r="VOS47" s="886"/>
      <c r="VOT47" s="886"/>
      <c r="VOU47" s="886"/>
      <c r="VOV47" s="886"/>
      <c r="VOW47" s="886"/>
      <c r="VOX47" s="886"/>
      <c r="VOY47" s="886"/>
      <c r="VOZ47" s="886"/>
      <c r="VPA47" s="886"/>
      <c r="VPB47" s="886"/>
      <c r="VPC47" s="886"/>
      <c r="VPD47" s="886"/>
      <c r="VPE47" s="886"/>
      <c r="VPF47" s="886"/>
      <c r="VPG47" s="886"/>
      <c r="VPH47" s="886"/>
      <c r="VPI47" s="886"/>
      <c r="VPJ47" s="886"/>
      <c r="VPK47" s="886"/>
      <c r="VPL47" s="886"/>
      <c r="VPM47" s="886"/>
      <c r="VPN47" s="886"/>
      <c r="VPO47" s="886"/>
      <c r="VPP47" s="886"/>
      <c r="VPQ47" s="886"/>
      <c r="VPR47" s="886"/>
      <c r="VPS47" s="886"/>
      <c r="VPT47" s="886"/>
      <c r="VPU47" s="886"/>
      <c r="VPV47" s="886"/>
      <c r="VPW47" s="886"/>
      <c r="VPX47" s="886"/>
      <c r="VPY47" s="886"/>
      <c r="VPZ47" s="886"/>
      <c r="VQA47" s="886"/>
      <c r="VQB47" s="886"/>
      <c r="VQC47" s="886"/>
      <c r="VQD47" s="886"/>
      <c r="VQE47" s="886"/>
      <c r="VQF47" s="886"/>
      <c r="VQG47" s="886"/>
      <c r="VQH47" s="886"/>
      <c r="VQI47" s="886"/>
      <c r="VQJ47" s="886"/>
      <c r="VQK47" s="886"/>
      <c r="VQL47" s="886"/>
      <c r="VQM47" s="886"/>
      <c r="VQN47" s="886"/>
      <c r="VQO47" s="886"/>
      <c r="VQP47" s="886"/>
      <c r="VQQ47" s="886"/>
      <c r="VQR47" s="886"/>
      <c r="VQS47" s="886"/>
      <c r="VQT47" s="886"/>
      <c r="VQU47" s="886"/>
      <c r="VQV47" s="886"/>
      <c r="VQW47" s="886"/>
      <c r="VQX47" s="886"/>
      <c r="VQY47" s="886"/>
      <c r="VQZ47" s="886"/>
      <c r="VRA47" s="886"/>
      <c r="VRB47" s="886"/>
      <c r="VRC47" s="886"/>
      <c r="VRD47" s="886"/>
      <c r="VRE47" s="886"/>
      <c r="VRF47" s="886"/>
      <c r="VRG47" s="886"/>
      <c r="VRH47" s="886"/>
      <c r="VRI47" s="886"/>
      <c r="VRJ47" s="886"/>
      <c r="VRK47" s="886"/>
      <c r="VRL47" s="886"/>
      <c r="VRM47" s="886"/>
      <c r="VRN47" s="886"/>
      <c r="VRO47" s="886"/>
      <c r="VRP47" s="886"/>
      <c r="VRQ47" s="886"/>
      <c r="VRR47" s="886"/>
      <c r="VRS47" s="886"/>
      <c r="VRT47" s="886"/>
      <c r="VRU47" s="886"/>
      <c r="VRV47" s="886"/>
      <c r="VRW47" s="886"/>
      <c r="VRX47" s="886"/>
      <c r="VRY47" s="886"/>
      <c r="VRZ47" s="886"/>
      <c r="VSA47" s="886"/>
      <c r="VSB47" s="886"/>
      <c r="VSC47" s="886"/>
      <c r="VSD47" s="886"/>
      <c r="VSE47" s="886"/>
      <c r="VSF47" s="886"/>
      <c r="VSG47" s="886"/>
      <c r="VSH47" s="886"/>
      <c r="VSI47" s="886"/>
      <c r="VSJ47" s="886"/>
      <c r="VSK47" s="886"/>
      <c r="VSL47" s="886"/>
      <c r="VSM47" s="886"/>
      <c r="VSN47" s="886"/>
      <c r="VSO47" s="886"/>
      <c r="VSP47" s="886"/>
      <c r="VSQ47" s="886"/>
      <c r="VSR47" s="886"/>
      <c r="VSS47" s="886"/>
      <c r="VST47" s="886"/>
      <c r="VSU47" s="886"/>
      <c r="VSV47" s="886"/>
      <c r="VSW47" s="886"/>
      <c r="VSX47" s="886"/>
      <c r="VSY47" s="886"/>
      <c r="VSZ47" s="886"/>
      <c r="VTA47" s="886"/>
      <c r="VTB47" s="886"/>
      <c r="VTC47" s="886"/>
      <c r="VTD47" s="886"/>
      <c r="VTE47" s="886"/>
      <c r="VTF47" s="886"/>
      <c r="VTG47" s="886"/>
      <c r="VTH47" s="886"/>
      <c r="VTI47" s="886"/>
      <c r="VTJ47" s="886"/>
      <c r="VTK47" s="886"/>
      <c r="VTL47" s="886"/>
      <c r="VTM47" s="886"/>
      <c r="VTN47" s="886"/>
      <c r="VTO47" s="886"/>
      <c r="VTP47" s="886"/>
      <c r="VTQ47" s="886"/>
      <c r="VTR47" s="886"/>
      <c r="VTS47" s="886"/>
      <c r="VTT47" s="886"/>
      <c r="VTU47" s="886"/>
      <c r="VTV47" s="886"/>
      <c r="VTW47" s="886"/>
      <c r="VTX47" s="886"/>
      <c r="VTY47" s="886"/>
      <c r="VTZ47" s="886"/>
      <c r="VUA47" s="886"/>
      <c r="VUB47" s="886"/>
      <c r="VUC47" s="886"/>
      <c r="VUD47" s="886"/>
      <c r="VUE47" s="886"/>
      <c r="VUF47" s="886"/>
      <c r="VUG47" s="886"/>
      <c r="VUH47" s="886"/>
      <c r="VUI47" s="886"/>
      <c r="VUJ47" s="886"/>
      <c r="VUK47" s="886"/>
      <c r="VUL47" s="886"/>
      <c r="VUM47" s="886"/>
      <c r="VUN47" s="886"/>
      <c r="VUO47" s="886"/>
      <c r="VUP47" s="886"/>
      <c r="VUQ47" s="886"/>
      <c r="VUR47" s="886"/>
      <c r="VUS47" s="886"/>
      <c r="VUT47" s="886"/>
      <c r="VUU47" s="886"/>
      <c r="VUV47" s="886"/>
      <c r="VUW47" s="886"/>
      <c r="VUX47" s="886"/>
      <c r="VUY47" s="886"/>
      <c r="VUZ47" s="886"/>
      <c r="VVA47" s="886"/>
      <c r="VVB47" s="886"/>
      <c r="VVC47" s="886"/>
      <c r="VVD47" s="886"/>
      <c r="VVE47" s="886"/>
      <c r="VVF47" s="886"/>
      <c r="VVG47" s="886"/>
      <c r="VVH47" s="886"/>
      <c r="VVI47" s="886"/>
      <c r="VVJ47" s="886"/>
      <c r="VVK47" s="886"/>
      <c r="VVL47" s="886"/>
      <c r="VVM47" s="886"/>
      <c r="VVN47" s="886"/>
      <c r="VVO47" s="886"/>
      <c r="VVP47" s="886"/>
      <c r="VVQ47" s="886"/>
      <c r="VVR47" s="886"/>
      <c r="VVS47" s="886"/>
      <c r="VVT47" s="886"/>
      <c r="VVU47" s="886"/>
      <c r="VVV47" s="886"/>
      <c r="VVW47" s="886"/>
      <c r="VVX47" s="886"/>
      <c r="VVY47" s="886"/>
      <c r="VVZ47" s="886"/>
      <c r="VWA47" s="886"/>
      <c r="VWB47" s="886"/>
      <c r="VWC47" s="886"/>
      <c r="VWD47" s="886"/>
      <c r="VWE47" s="886"/>
      <c r="VWF47" s="886"/>
      <c r="VWG47" s="886"/>
      <c r="VWH47" s="886"/>
      <c r="VWI47" s="886"/>
      <c r="VWJ47" s="886"/>
      <c r="VWK47" s="886"/>
      <c r="VWL47" s="886"/>
      <c r="VWM47" s="886"/>
      <c r="VWN47" s="886"/>
      <c r="VWO47" s="886"/>
      <c r="VWP47" s="886"/>
      <c r="VWQ47" s="886"/>
      <c r="VWR47" s="886"/>
      <c r="VWS47" s="886"/>
      <c r="VWT47" s="886"/>
      <c r="VWU47" s="886"/>
      <c r="VWV47" s="886"/>
      <c r="VWW47" s="886"/>
      <c r="VWX47" s="886"/>
      <c r="VWY47" s="886"/>
      <c r="VWZ47" s="886"/>
      <c r="VXA47" s="886"/>
      <c r="VXB47" s="886"/>
      <c r="VXC47" s="886"/>
      <c r="VXD47" s="886"/>
      <c r="VXE47" s="886"/>
      <c r="VXF47" s="886"/>
      <c r="VXG47" s="886"/>
      <c r="VXH47" s="886"/>
      <c r="VXI47" s="886"/>
      <c r="VXJ47" s="886"/>
      <c r="VXK47" s="886"/>
      <c r="VXL47" s="886"/>
      <c r="VXM47" s="886"/>
      <c r="VXN47" s="886"/>
      <c r="VXO47" s="886"/>
      <c r="VXP47" s="886"/>
      <c r="VXQ47" s="886"/>
      <c r="VXR47" s="886"/>
      <c r="VXS47" s="886"/>
      <c r="VXT47" s="886"/>
      <c r="VXU47" s="886"/>
      <c r="VXV47" s="886"/>
      <c r="VXW47" s="886"/>
      <c r="VXX47" s="886"/>
      <c r="VXY47" s="886"/>
      <c r="VXZ47" s="886"/>
      <c r="VYA47" s="886"/>
      <c r="VYB47" s="886"/>
      <c r="VYC47" s="886"/>
      <c r="VYD47" s="886"/>
      <c r="VYE47" s="886"/>
      <c r="VYF47" s="886"/>
      <c r="VYG47" s="886"/>
      <c r="VYH47" s="886"/>
      <c r="VYI47" s="886"/>
      <c r="VYJ47" s="886"/>
      <c r="VYK47" s="886"/>
      <c r="VYL47" s="886"/>
      <c r="VYM47" s="886"/>
      <c r="VYN47" s="886"/>
      <c r="VYO47" s="886"/>
      <c r="VYP47" s="886"/>
      <c r="VYQ47" s="886"/>
      <c r="VYR47" s="886"/>
      <c r="VYS47" s="886"/>
      <c r="VYT47" s="886"/>
      <c r="VYU47" s="886"/>
      <c r="VYV47" s="886"/>
      <c r="VYW47" s="886"/>
      <c r="VYX47" s="886"/>
      <c r="VYY47" s="886"/>
      <c r="VYZ47" s="886"/>
      <c r="VZA47" s="886"/>
      <c r="VZB47" s="886"/>
      <c r="VZC47" s="886"/>
      <c r="VZD47" s="886"/>
      <c r="VZE47" s="886"/>
      <c r="VZF47" s="886"/>
      <c r="VZG47" s="886"/>
      <c r="VZH47" s="886"/>
      <c r="VZI47" s="886"/>
      <c r="VZJ47" s="886"/>
      <c r="VZK47" s="886"/>
      <c r="VZL47" s="886"/>
      <c r="VZM47" s="886"/>
      <c r="VZN47" s="886"/>
      <c r="VZO47" s="886"/>
      <c r="VZP47" s="886"/>
      <c r="VZQ47" s="886"/>
      <c r="VZR47" s="886"/>
      <c r="VZS47" s="886"/>
      <c r="VZT47" s="886"/>
      <c r="VZU47" s="886"/>
      <c r="VZV47" s="886"/>
      <c r="VZW47" s="886"/>
      <c r="VZX47" s="886"/>
      <c r="VZY47" s="886"/>
      <c r="VZZ47" s="886"/>
      <c r="WAA47" s="886"/>
      <c r="WAB47" s="886"/>
      <c r="WAC47" s="886"/>
      <c r="WAD47" s="886"/>
      <c r="WAE47" s="886"/>
      <c r="WAF47" s="886"/>
      <c r="WAG47" s="886"/>
      <c r="WAH47" s="886"/>
      <c r="WAI47" s="886"/>
      <c r="WAJ47" s="886"/>
      <c r="WAK47" s="886"/>
      <c r="WAL47" s="886"/>
      <c r="WAM47" s="886"/>
      <c r="WAN47" s="886"/>
      <c r="WAO47" s="886"/>
      <c r="WAP47" s="886"/>
      <c r="WAQ47" s="886"/>
      <c r="WAR47" s="886"/>
      <c r="WAS47" s="886"/>
      <c r="WAT47" s="886"/>
      <c r="WAU47" s="886"/>
      <c r="WAV47" s="886"/>
      <c r="WAW47" s="886"/>
      <c r="WAX47" s="886"/>
      <c r="WAY47" s="886"/>
      <c r="WAZ47" s="886"/>
      <c r="WBA47" s="886"/>
      <c r="WBB47" s="886"/>
      <c r="WBC47" s="886"/>
      <c r="WBD47" s="886"/>
      <c r="WBE47" s="886"/>
      <c r="WBF47" s="886"/>
      <c r="WBG47" s="886"/>
      <c r="WBH47" s="886"/>
      <c r="WBI47" s="886"/>
      <c r="WBJ47" s="886"/>
      <c r="WBK47" s="886"/>
      <c r="WBL47" s="886"/>
      <c r="WBM47" s="886"/>
      <c r="WBN47" s="886"/>
      <c r="WBO47" s="886"/>
      <c r="WBP47" s="886"/>
      <c r="WBQ47" s="886"/>
      <c r="WBR47" s="886"/>
      <c r="WBS47" s="886"/>
      <c r="WBT47" s="886"/>
      <c r="WBU47" s="886"/>
      <c r="WBV47" s="886"/>
      <c r="WBW47" s="886"/>
      <c r="WBX47" s="886"/>
      <c r="WBY47" s="886"/>
      <c r="WBZ47" s="886"/>
      <c r="WCA47" s="886"/>
      <c r="WCB47" s="886"/>
      <c r="WCC47" s="886"/>
      <c r="WCD47" s="886"/>
      <c r="WCE47" s="886"/>
      <c r="WCF47" s="886"/>
      <c r="WCG47" s="886"/>
      <c r="WCH47" s="886"/>
      <c r="WCI47" s="886"/>
      <c r="WCJ47" s="886"/>
      <c r="WCK47" s="886"/>
      <c r="WCL47" s="886"/>
      <c r="WCM47" s="886"/>
      <c r="WCN47" s="886"/>
      <c r="WCO47" s="886"/>
      <c r="WCP47" s="886"/>
      <c r="WCQ47" s="886"/>
      <c r="WCR47" s="886"/>
      <c r="WCS47" s="886"/>
      <c r="WCT47" s="886"/>
      <c r="WCU47" s="886"/>
      <c r="WCV47" s="886"/>
      <c r="WCW47" s="886"/>
      <c r="WCX47" s="886"/>
      <c r="WCY47" s="886"/>
      <c r="WCZ47" s="886"/>
      <c r="WDA47" s="886"/>
      <c r="WDB47" s="886"/>
      <c r="WDC47" s="886"/>
      <c r="WDD47" s="886"/>
      <c r="WDE47" s="886"/>
      <c r="WDF47" s="886"/>
      <c r="WDG47" s="886"/>
      <c r="WDH47" s="886"/>
      <c r="WDI47" s="886"/>
      <c r="WDJ47" s="886"/>
      <c r="WDK47" s="886"/>
      <c r="WDL47" s="886"/>
      <c r="WDM47" s="886"/>
      <c r="WDN47" s="886"/>
      <c r="WDO47" s="886"/>
      <c r="WDP47" s="886"/>
      <c r="WDQ47" s="886"/>
      <c r="WDR47" s="886"/>
      <c r="WDS47" s="886"/>
      <c r="WDT47" s="886"/>
      <c r="WDU47" s="886"/>
      <c r="WDV47" s="886"/>
      <c r="WDW47" s="886"/>
      <c r="WDX47" s="886"/>
      <c r="WDY47" s="886"/>
      <c r="WDZ47" s="886"/>
      <c r="WEA47" s="886"/>
      <c r="WEB47" s="886"/>
      <c r="WEC47" s="886"/>
      <c r="WED47" s="886"/>
      <c r="WEE47" s="886"/>
      <c r="WEF47" s="886"/>
      <c r="WEG47" s="886"/>
      <c r="WEH47" s="886"/>
      <c r="WEI47" s="886"/>
      <c r="WEJ47" s="886"/>
      <c r="WEK47" s="886"/>
      <c r="WEL47" s="886"/>
      <c r="WEM47" s="886"/>
      <c r="WEN47" s="886"/>
      <c r="WEO47" s="886"/>
      <c r="WEP47" s="886"/>
      <c r="WEQ47" s="886"/>
      <c r="WER47" s="886"/>
      <c r="WES47" s="886"/>
      <c r="WET47" s="886"/>
      <c r="WEU47" s="886"/>
      <c r="WEV47" s="886"/>
      <c r="WEW47" s="886"/>
      <c r="WEX47" s="886"/>
      <c r="WEY47" s="886"/>
      <c r="WEZ47" s="886"/>
      <c r="WFA47" s="886"/>
      <c r="WFB47" s="886"/>
      <c r="WFC47" s="886"/>
      <c r="WFD47" s="886"/>
      <c r="WFE47" s="886"/>
      <c r="WFF47" s="886"/>
      <c r="WFG47" s="886"/>
      <c r="WFH47" s="886"/>
      <c r="WFI47" s="886"/>
      <c r="WFJ47" s="886"/>
      <c r="WFK47" s="886"/>
      <c r="WFL47" s="886"/>
      <c r="WFM47" s="886"/>
      <c r="WFN47" s="886"/>
      <c r="WFO47" s="886"/>
      <c r="WFP47" s="886"/>
      <c r="WFQ47" s="886"/>
      <c r="WFR47" s="886"/>
      <c r="WFS47" s="886"/>
      <c r="WFT47" s="886"/>
      <c r="WFU47" s="886"/>
      <c r="WFV47" s="886"/>
      <c r="WFW47" s="886"/>
      <c r="WFX47" s="886"/>
      <c r="WFY47" s="886"/>
      <c r="WFZ47" s="886"/>
      <c r="WGA47" s="886"/>
      <c r="WGB47" s="886"/>
      <c r="WGC47" s="886"/>
      <c r="WGD47" s="886"/>
      <c r="WGE47" s="886"/>
      <c r="WGF47" s="886"/>
      <c r="WGG47" s="886"/>
      <c r="WGH47" s="886"/>
      <c r="WGI47" s="886"/>
      <c r="WGJ47" s="886"/>
      <c r="WGK47" s="886"/>
      <c r="WGL47" s="886"/>
      <c r="WGM47" s="886"/>
      <c r="WGN47" s="886"/>
      <c r="WGO47" s="886"/>
      <c r="WGP47" s="886"/>
      <c r="WGQ47" s="886"/>
      <c r="WGR47" s="886"/>
      <c r="WGS47" s="886"/>
      <c r="WGT47" s="886"/>
      <c r="WGU47" s="886"/>
      <c r="WGV47" s="886"/>
      <c r="WGW47" s="886"/>
      <c r="WGX47" s="886"/>
      <c r="WGY47" s="886"/>
      <c r="WGZ47" s="886"/>
      <c r="WHA47" s="886"/>
      <c r="WHB47" s="886"/>
      <c r="WHC47" s="886"/>
      <c r="WHD47" s="886"/>
      <c r="WHE47" s="886"/>
      <c r="WHF47" s="886"/>
      <c r="WHG47" s="886"/>
      <c r="WHH47" s="886"/>
      <c r="WHI47" s="886"/>
      <c r="WHJ47" s="886"/>
      <c r="WHK47" s="886"/>
      <c r="WHL47" s="886"/>
      <c r="WHM47" s="886"/>
      <c r="WHN47" s="886"/>
      <c r="WHO47" s="886"/>
      <c r="WHP47" s="886"/>
      <c r="WHQ47" s="886"/>
      <c r="WHR47" s="886"/>
      <c r="WHS47" s="886"/>
      <c r="WHT47" s="886"/>
      <c r="WHU47" s="886"/>
      <c r="WHV47" s="886"/>
      <c r="WHW47" s="886"/>
      <c r="WHX47" s="886"/>
      <c r="WHY47" s="886"/>
      <c r="WHZ47" s="886"/>
      <c r="WIA47" s="886"/>
      <c r="WIB47" s="886"/>
      <c r="WIC47" s="886"/>
      <c r="WID47" s="886"/>
      <c r="WIE47" s="886"/>
      <c r="WIF47" s="886"/>
      <c r="WIG47" s="886"/>
      <c r="WIH47" s="886"/>
      <c r="WII47" s="886"/>
      <c r="WIJ47" s="886"/>
      <c r="WIK47" s="886"/>
      <c r="WIL47" s="886"/>
      <c r="WIM47" s="886"/>
      <c r="WIN47" s="886"/>
      <c r="WIO47" s="886"/>
      <c r="WIP47" s="886"/>
      <c r="WIQ47" s="886"/>
      <c r="WIR47" s="886"/>
      <c r="WIS47" s="886"/>
      <c r="WIT47" s="886"/>
      <c r="WIU47" s="886"/>
      <c r="WIV47" s="886"/>
      <c r="WIW47" s="886"/>
      <c r="WIX47" s="886"/>
      <c r="WIY47" s="886"/>
      <c r="WIZ47" s="886"/>
      <c r="WJA47" s="886"/>
      <c r="WJB47" s="886"/>
      <c r="WJC47" s="886"/>
      <c r="WJD47" s="886"/>
      <c r="WJE47" s="886"/>
      <c r="WJF47" s="886"/>
      <c r="WJG47" s="886"/>
      <c r="WJH47" s="886"/>
      <c r="WJI47" s="886"/>
      <c r="WJJ47" s="886"/>
      <c r="WJK47" s="886"/>
      <c r="WJL47" s="886"/>
      <c r="WJM47" s="886"/>
      <c r="WJN47" s="886"/>
      <c r="WJO47" s="886"/>
      <c r="WJP47" s="886"/>
      <c r="WJQ47" s="886"/>
      <c r="WJR47" s="886"/>
      <c r="WJS47" s="886"/>
      <c r="WJT47" s="886"/>
      <c r="WJU47" s="886"/>
      <c r="WJV47" s="886"/>
      <c r="WJW47" s="886"/>
      <c r="WJX47" s="886"/>
      <c r="WJY47" s="886"/>
      <c r="WJZ47" s="886"/>
      <c r="WKA47" s="886"/>
      <c r="WKB47" s="886"/>
      <c r="WKC47" s="886"/>
      <c r="WKD47" s="886"/>
      <c r="WKE47" s="886"/>
      <c r="WKF47" s="886"/>
      <c r="WKG47" s="886"/>
      <c r="WKH47" s="886"/>
      <c r="WKI47" s="886"/>
      <c r="WKJ47" s="886"/>
      <c r="WKK47" s="886"/>
      <c r="WKL47" s="886"/>
      <c r="WKM47" s="886"/>
      <c r="WKN47" s="886"/>
      <c r="WKO47" s="886"/>
      <c r="WKP47" s="886"/>
      <c r="WKQ47" s="886"/>
      <c r="WKR47" s="886"/>
      <c r="WKS47" s="886"/>
      <c r="WKT47" s="886"/>
      <c r="WKU47" s="886"/>
      <c r="WKV47" s="886"/>
      <c r="WKW47" s="886"/>
      <c r="WKX47" s="886"/>
      <c r="WKY47" s="886"/>
      <c r="WKZ47" s="886"/>
      <c r="WLA47" s="886"/>
      <c r="WLB47" s="886"/>
      <c r="WLC47" s="886"/>
      <c r="WLD47" s="886"/>
      <c r="WLE47" s="886"/>
      <c r="WLF47" s="886"/>
      <c r="WLG47" s="886"/>
      <c r="WLH47" s="886"/>
      <c r="WLI47" s="886"/>
      <c r="WLJ47" s="886"/>
      <c r="WLK47" s="886"/>
      <c r="WLL47" s="886"/>
      <c r="WLM47" s="886"/>
      <c r="WLN47" s="886"/>
      <c r="WLO47" s="886"/>
      <c r="WLP47" s="886"/>
      <c r="WLQ47" s="886"/>
      <c r="WLR47" s="886"/>
      <c r="WLS47" s="886"/>
      <c r="WLT47" s="886"/>
      <c r="WLU47" s="886"/>
      <c r="WLV47" s="886"/>
      <c r="WLW47" s="886"/>
      <c r="WLX47" s="886"/>
      <c r="WLY47" s="886"/>
      <c r="WLZ47" s="886"/>
      <c r="WMA47" s="886"/>
      <c r="WMB47" s="886"/>
      <c r="WMC47" s="886"/>
      <c r="WMD47" s="886"/>
      <c r="WME47" s="886"/>
      <c r="WMF47" s="886"/>
      <c r="WMG47" s="886"/>
      <c r="WMH47" s="886"/>
      <c r="WMI47" s="886"/>
      <c r="WMJ47" s="886"/>
      <c r="WMK47" s="886"/>
      <c r="WML47" s="886"/>
      <c r="WMM47" s="886"/>
      <c r="WMN47" s="886"/>
      <c r="WMO47" s="886"/>
      <c r="WMP47" s="886"/>
      <c r="WMQ47" s="886"/>
      <c r="WMR47" s="886"/>
      <c r="WMS47" s="886"/>
      <c r="WMT47" s="886"/>
      <c r="WMU47" s="886"/>
      <c r="WMV47" s="886"/>
      <c r="WMW47" s="886"/>
      <c r="WMX47" s="886"/>
      <c r="WMY47" s="886"/>
      <c r="WMZ47" s="886"/>
      <c r="WNA47" s="886"/>
      <c r="WNB47" s="886"/>
      <c r="WNC47" s="886"/>
      <c r="WND47" s="886"/>
      <c r="WNE47" s="886"/>
      <c r="WNF47" s="886"/>
      <c r="WNG47" s="886"/>
      <c r="WNH47" s="886"/>
      <c r="WNI47" s="886"/>
      <c r="WNJ47" s="886"/>
      <c r="WNK47" s="886"/>
      <c r="WNL47" s="886"/>
      <c r="WNM47" s="886"/>
      <c r="WNN47" s="886"/>
      <c r="WNO47" s="886"/>
      <c r="WNP47" s="886"/>
      <c r="WNQ47" s="886"/>
      <c r="WNR47" s="886"/>
      <c r="WNS47" s="886"/>
      <c r="WNT47" s="886"/>
      <c r="WNU47" s="886"/>
      <c r="WNV47" s="886"/>
      <c r="WNW47" s="886"/>
      <c r="WNX47" s="886"/>
      <c r="WNY47" s="886"/>
      <c r="WNZ47" s="886"/>
      <c r="WOA47" s="886"/>
      <c r="WOB47" s="886"/>
      <c r="WOC47" s="886"/>
      <c r="WOD47" s="886"/>
      <c r="WOE47" s="886"/>
      <c r="WOF47" s="886"/>
      <c r="WOG47" s="886"/>
      <c r="WOH47" s="886"/>
      <c r="WOI47" s="886"/>
      <c r="WOJ47" s="886"/>
      <c r="WOK47" s="886"/>
      <c r="WOL47" s="886"/>
      <c r="WOM47" s="886"/>
      <c r="WON47" s="886"/>
      <c r="WOO47" s="886"/>
      <c r="WOP47" s="886"/>
      <c r="WOQ47" s="886"/>
      <c r="WOR47" s="886"/>
      <c r="WOS47" s="886"/>
      <c r="WOT47" s="886"/>
      <c r="WOU47" s="886"/>
      <c r="WOV47" s="886"/>
      <c r="WOW47" s="886"/>
      <c r="WOX47" s="886"/>
      <c r="WOY47" s="886"/>
      <c r="WOZ47" s="886"/>
      <c r="WPA47" s="886"/>
      <c r="WPB47" s="886"/>
      <c r="WPC47" s="886"/>
      <c r="WPD47" s="886"/>
      <c r="WPE47" s="886"/>
      <c r="WPF47" s="886"/>
      <c r="WPG47" s="886"/>
      <c r="WPH47" s="886"/>
      <c r="WPI47" s="886"/>
      <c r="WPJ47" s="886"/>
      <c r="WPK47" s="886"/>
      <c r="WPL47" s="886"/>
      <c r="WPM47" s="886"/>
      <c r="WPN47" s="886"/>
      <c r="WPO47" s="886"/>
      <c r="WPP47" s="886"/>
      <c r="WPQ47" s="886"/>
      <c r="WPR47" s="886"/>
      <c r="WPS47" s="886"/>
      <c r="WPT47" s="886"/>
      <c r="WPU47" s="886"/>
      <c r="WPV47" s="886"/>
      <c r="WPW47" s="886"/>
      <c r="WPX47" s="886"/>
      <c r="WPY47" s="886"/>
      <c r="WPZ47" s="886"/>
      <c r="WQA47" s="886"/>
      <c r="WQB47" s="886"/>
      <c r="WQC47" s="886"/>
      <c r="WQD47" s="886"/>
      <c r="WQE47" s="886"/>
      <c r="WQF47" s="886"/>
      <c r="WQG47" s="886"/>
      <c r="WQH47" s="886"/>
      <c r="WQI47" s="886"/>
      <c r="WQJ47" s="886"/>
      <c r="WQK47" s="886"/>
      <c r="WQL47" s="886"/>
      <c r="WQM47" s="886"/>
      <c r="WQN47" s="886"/>
      <c r="WQO47" s="886"/>
      <c r="WQP47" s="886"/>
      <c r="WQQ47" s="886"/>
      <c r="WQR47" s="886"/>
      <c r="WQS47" s="886"/>
      <c r="WQT47" s="886"/>
      <c r="WQU47" s="886"/>
      <c r="WQV47" s="886"/>
      <c r="WQW47" s="886"/>
      <c r="WQX47" s="886"/>
      <c r="WQY47" s="886"/>
      <c r="WQZ47" s="886"/>
      <c r="WRA47" s="886"/>
      <c r="WRB47" s="886"/>
      <c r="WRC47" s="886"/>
      <c r="WRD47" s="886"/>
      <c r="WRE47" s="886"/>
      <c r="WRF47" s="886"/>
      <c r="WRG47" s="886"/>
      <c r="WRH47" s="886"/>
      <c r="WRI47" s="886"/>
      <c r="WRJ47" s="886"/>
      <c r="WRK47" s="886"/>
      <c r="WRL47" s="886"/>
      <c r="WRM47" s="886"/>
      <c r="WRN47" s="886"/>
      <c r="WRO47" s="886"/>
      <c r="WRP47" s="886"/>
      <c r="WRQ47" s="886"/>
      <c r="WRR47" s="886"/>
      <c r="WRS47" s="886"/>
      <c r="WRT47" s="886"/>
      <c r="WRU47" s="886"/>
      <c r="WRV47" s="886"/>
      <c r="WRW47" s="886"/>
      <c r="WRX47" s="886"/>
      <c r="WRY47" s="886"/>
      <c r="WRZ47" s="886"/>
      <c r="WSA47" s="886"/>
      <c r="WSB47" s="886"/>
      <c r="WSC47" s="886"/>
      <c r="WSD47" s="886"/>
      <c r="WSE47" s="886"/>
      <c r="WSF47" s="886"/>
      <c r="WSG47" s="886"/>
      <c r="WSH47" s="886"/>
      <c r="WSI47" s="886"/>
      <c r="WSJ47" s="886"/>
      <c r="WSK47" s="886"/>
      <c r="WSL47" s="886"/>
      <c r="WSM47" s="886"/>
      <c r="WSN47" s="886"/>
      <c r="WSO47" s="886"/>
      <c r="WSP47" s="886"/>
      <c r="WSQ47" s="886"/>
      <c r="WSR47" s="886"/>
      <c r="WSS47" s="886"/>
      <c r="WST47" s="886"/>
      <c r="WSU47" s="886"/>
      <c r="WSV47" s="886"/>
      <c r="WSW47" s="886"/>
      <c r="WSX47" s="886"/>
      <c r="WSY47" s="886"/>
      <c r="WSZ47" s="886"/>
      <c r="WTA47" s="886"/>
      <c r="WTB47" s="886"/>
      <c r="WTC47" s="886"/>
      <c r="WTD47" s="886"/>
      <c r="WTE47" s="886"/>
      <c r="WTF47" s="886"/>
      <c r="WTG47" s="886"/>
      <c r="WTH47" s="886"/>
      <c r="WTI47" s="886"/>
      <c r="WTJ47" s="886"/>
      <c r="WTK47" s="886"/>
      <c r="WTL47" s="886"/>
      <c r="WTM47" s="886"/>
      <c r="WTN47" s="886"/>
      <c r="WTO47" s="886"/>
      <c r="WTP47" s="886"/>
      <c r="WTQ47" s="886"/>
      <c r="WTR47" s="886"/>
      <c r="WTS47" s="886"/>
      <c r="WTT47" s="886"/>
      <c r="WTU47" s="886"/>
      <c r="WTV47" s="886"/>
      <c r="WTW47" s="886"/>
      <c r="WTX47" s="886"/>
      <c r="WTY47" s="886"/>
      <c r="WTZ47" s="886"/>
      <c r="WUA47" s="886"/>
      <c r="WUB47" s="886"/>
      <c r="WUC47" s="886"/>
      <c r="WUD47" s="886"/>
      <c r="WUE47" s="886"/>
      <c r="WUF47" s="886"/>
      <c r="WUG47" s="886"/>
      <c r="WUH47" s="886"/>
      <c r="WUI47" s="886"/>
      <c r="WUJ47" s="886"/>
      <c r="WUK47" s="886"/>
      <c r="WUL47" s="886"/>
      <c r="WUM47" s="886"/>
      <c r="WUN47" s="886"/>
      <c r="WUO47" s="886"/>
      <c r="WUP47" s="886"/>
      <c r="WUQ47" s="886"/>
      <c r="WUR47" s="886"/>
      <c r="WUS47" s="886"/>
      <c r="WUT47" s="886"/>
      <c r="WUU47" s="886"/>
      <c r="WUV47" s="886"/>
      <c r="WUW47" s="886"/>
      <c r="WUX47" s="886"/>
      <c r="WUY47" s="886"/>
      <c r="WUZ47" s="886"/>
      <c r="WVA47" s="886"/>
      <c r="WVB47" s="886"/>
      <c r="WVC47" s="886"/>
      <c r="WVD47" s="886"/>
      <c r="WVE47" s="886"/>
      <c r="WVF47" s="886"/>
      <c r="WVG47" s="886"/>
      <c r="WVH47" s="886"/>
      <c r="WVI47" s="886"/>
      <c r="WVJ47" s="886"/>
      <c r="WVK47" s="886"/>
      <c r="WVL47" s="886"/>
      <c r="WVM47" s="886"/>
      <c r="WVN47" s="886"/>
      <c r="WVO47" s="886"/>
      <c r="WVP47" s="886"/>
      <c r="WVQ47" s="886"/>
      <c r="WVR47" s="886"/>
      <c r="WVS47" s="886"/>
      <c r="WVT47" s="886"/>
      <c r="WVU47" s="886"/>
      <c r="WVV47" s="886"/>
      <c r="WVW47" s="886"/>
      <c r="WVX47" s="886"/>
      <c r="WVY47" s="886"/>
      <c r="WVZ47" s="886"/>
      <c r="WWA47" s="886"/>
      <c r="WWB47" s="886"/>
      <c r="WWC47" s="886"/>
      <c r="WWD47" s="886"/>
      <c r="WWE47" s="886"/>
      <c r="WWF47" s="886"/>
      <c r="WWG47" s="886"/>
      <c r="WWH47" s="886"/>
      <c r="WWI47" s="886"/>
      <c r="WWJ47" s="886"/>
      <c r="WWK47" s="886"/>
      <c r="WWL47" s="886"/>
      <c r="WWM47" s="886"/>
      <c r="WWN47" s="886"/>
      <c r="WWO47" s="886"/>
      <c r="WWP47" s="886"/>
      <c r="WWQ47" s="886"/>
      <c r="WWR47" s="886"/>
      <c r="WWS47" s="886"/>
      <c r="WWT47" s="886"/>
      <c r="WWU47" s="886"/>
      <c r="WWV47" s="886"/>
      <c r="WWW47" s="886"/>
      <c r="WWX47" s="886"/>
      <c r="WWY47" s="886"/>
      <c r="WWZ47" s="886"/>
      <c r="WXA47" s="886"/>
      <c r="WXB47" s="886"/>
      <c r="WXC47" s="886"/>
      <c r="WXD47" s="886"/>
      <c r="WXE47" s="886"/>
      <c r="WXF47" s="886"/>
      <c r="WXG47" s="886"/>
      <c r="WXH47" s="886"/>
      <c r="WXI47" s="886"/>
      <c r="WXJ47" s="886"/>
      <c r="WXK47" s="886"/>
      <c r="WXL47" s="886"/>
      <c r="WXM47" s="886"/>
      <c r="WXN47" s="886"/>
      <c r="WXO47" s="886"/>
      <c r="WXP47" s="886"/>
      <c r="WXQ47" s="886"/>
      <c r="WXR47" s="886"/>
      <c r="WXS47" s="886"/>
      <c r="WXT47" s="886"/>
      <c r="WXU47" s="886"/>
      <c r="WXV47" s="886"/>
      <c r="WXW47" s="886"/>
      <c r="WXX47" s="886"/>
      <c r="WXY47" s="886"/>
      <c r="WXZ47" s="886"/>
      <c r="WYA47" s="886"/>
      <c r="WYB47" s="886"/>
      <c r="WYC47" s="886"/>
      <c r="WYD47" s="886"/>
      <c r="WYE47" s="886"/>
      <c r="WYF47" s="886"/>
      <c r="WYG47" s="886"/>
      <c r="WYH47" s="886"/>
      <c r="WYI47" s="886"/>
      <c r="WYJ47" s="886"/>
      <c r="WYK47" s="886"/>
      <c r="WYL47" s="886"/>
      <c r="WYM47" s="886"/>
      <c r="WYN47" s="886"/>
      <c r="WYO47" s="886"/>
      <c r="WYP47" s="886"/>
      <c r="WYQ47" s="886"/>
      <c r="WYR47" s="886"/>
      <c r="WYS47" s="886"/>
      <c r="WYT47" s="886"/>
      <c r="WYU47" s="886"/>
      <c r="WYV47" s="886"/>
      <c r="WYW47" s="886"/>
      <c r="WYX47" s="886"/>
      <c r="WYY47" s="886"/>
      <c r="WYZ47" s="886"/>
      <c r="WZA47" s="886"/>
      <c r="WZB47" s="886"/>
      <c r="WZC47" s="886"/>
      <c r="WZD47" s="886"/>
      <c r="WZE47" s="886"/>
      <c r="WZF47" s="886"/>
      <c r="WZG47" s="886"/>
      <c r="WZH47" s="886"/>
      <c r="WZI47" s="886"/>
      <c r="WZJ47" s="886"/>
      <c r="WZK47" s="886"/>
      <c r="WZL47" s="886"/>
      <c r="WZM47" s="886"/>
      <c r="WZN47" s="886"/>
      <c r="WZO47" s="886"/>
      <c r="WZP47" s="886"/>
      <c r="WZQ47" s="886"/>
      <c r="WZR47" s="886"/>
      <c r="WZS47" s="886"/>
      <c r="WZT47" s="886"/>
      <c r="WZU47" s="886"/>
      <c r="WZV47" s="886"/>
      <c r="WZW47" s="886"/>
      <c r="WZX47" s="886"/>
      <c r="WZY47" s="886"/>
      <c r="WZZ47" s="886"/>
      <c r="XAA47" s="886"/>
      <c r="XAB47" s="886"/>
      <c r="XAC47" s="886"/>
      <c r="XAD47" s="886"/>
      <c r="XAE47" s="886"/>
      <c r="XAF47" s="886"/>
      <c r="XAG47" s="886"/>
      <c r="XAH47" s="886"/>
      <c r="XAI47" s="886"/>
      <c r="XAJ47" s="886"/>
      <c r="XAK47" s="886"/>
      <c r="XAL47" s="886"/>
      <c r="XAM47" s="886"/>
      <c r="XAN47" s="886"/>
      <c r="XAO47" s="886"/>
      <c r="XAP47" s="886"/>
      <c r="XAQ47" s="886"/>
      <c r="XAR47" s="886"/>
      <c r="XAS47" s="886"/>
      <c r="XAT47" s="886"/>
      <c r="XAU47" s="886"/>
      <c r="XAV47" s="886"/>
      <c r="XAW47" s="886"/>
      <c r="XAX47" s="886"/>
      <c r="XAY47" s="886"/>
      <c r="XAZ47" s="886"/>
      <c r="XBA47" s="886"/>
      <c r="XBB47" s="886"/>
      <c r="XBC47" s="886"/>
      <c r="XBD47" s="886"/>
      <c r="XBE47" s="886"/>
      <c r="XBF47" s="886"/>
      <c r="XBG47" s="886"/>
      <c r="XBH47" s="886"/>
      <c r="XBI47" s="886"/>
      <c r="XBJ47" s="886"/>
      <c r="XBK47" s="886"/>
      <c r="XBL47" s="886"/>
      <c r="XBM47" s="886"/>
      <c r="XBN47" s="886"/>
      <c r="XBO47" s="886"/>
      <c r="XBP47" s="886"/>
      <c r="XBQ47" s="886"/>
      <c r="XBR47" s="886"/>
      <c r="XBS47" s="886"/>
      <c r="XBT47" s="886"/>
      <c r="XBU47" s="886"/>
      <c r="XBV47" s="886"/>
      <c r="XBW47" s="886"/>
      <c r="XBX47" s="886"/>
      <c r="XBY47" s="886"/>
      <c r="XBZ47" s="886"/>
      <c r="XCA47" s="886"/>
      <c r="XCB47" s="886"/>
      <c r="XCC47" s="886"/>
      <c r="XCD47" s="886"/>
      <c r="XCE47" s="886"/>
      <c r="XCF47" s="886"/>
      <c r="XCG47" s="886"/>
      <c r="XCH47" s="886"/>
      <c r="XCI47" s="886"/>
      <c r="XCJ47" s="886"/>
      <c r="XCK47" s="886"/>
      <c r="XCL47" s="886"/>
      <c r="XCM47" s="886"/>
      <c r="XCN47" s="886"/>
      <c r="XCO47" s="886"/>
      <c r="XCP47" s="886"/>
      <c r="XCQ47" s="886"/>
      <c r="XCR47" s="886"/>
      <c r="XCS47" s="886"/>
      <c r="XCT47" s="886"/>
      <c r="XCU47" s="886"/>
      <c r="XCV47" s="886"/>
      <c r="XCW47" s="886"/>
      <c r="XCX47" s="886"/>
      <c r="XCY47" s="886"/>
      <c r="XCZ47" s="886"/>
      <c r="XDA47" s="886"/>
      <c r="XDB47" s="886"/>
      <c r="XDC47" s="886"/>
      <c r="XDD47" s="886"/>
      <c r="XDE47" s="886"/>
      <c r="XDF47" s="886"/>
      <c r="XDG47" s="886"/>
      <c r="XDH47" s="886"/>
      <c r="XDI47" s="886"/>
      <c r="XDJ47" s="886"/>
      <c r="XDK47" s="886"/>
      <c r="XDL47" s="886"/>
      <c r="XDM47" s="886"/>
      <c r="XDN47" s="886"/>
      <c r="XDO47" s="886"/>
      <c r="XDP47" s="886"/>
      <c r="XDQ47" s="886"/>
      <c r="XDR47" s="886"/>
      <c r="XDS47" s="886"/>
      <c r="XDT47" s="886"/>
      <c r="XDU47" s="886"/>
      <c r="XDV47" s="886"/>
      <c r="XDW47" s="886"/>
      <c r="XDX47" s="886"/>
      <c r="XDY47" s="886"/>
      <c r="XDZ47" s="886"/>
      <c r="XEA47" s="886"/>
      <c r="XEB47" s="886"/>
      <c r="XEC47" s="886"/>
      <c r="XED47" s="886"/>
      <c r="XEE47" s="886"/>
      <c r="XEF47" s="886"/>
      <c r="XEG47" s="886"/>
      <c r="XEH47" s="886"/>
      <c r="XEI47" s="886"/>
      <c r="XEJ47" s="886"/>
      <c r="XEK47" s="886"/>
      <c r="XEL47" s="886"/>
      <c r="XEM47" s="886"/>
      <c r="XEN47" s="886"/>
      <c r="XEO47" s="886"/>
      <c r="XEP47" s="886"/>
      <c r="XEQ47" s="886"/>
      <c r="XER47" s="886"/>
      <c r="XES47" s="886"/>
      <c r="XET47" s="886"/>
      <c r="XEU47" s="886"/>
      <c r="XEV47" s="886"/>
      <c r="XEW47" s="886"/>
      <c r="XEX47" s="886"/>
      <c r="XEY47" s="886"/>
      <c r="XEZ47" s="886"/>
      <c r="XFA47" s="886"/>
      <c r="XFB47" s="886"/>
      <c r="XFC47" s="886"/>
      <c r="XFD47" s="886"/>
    </row>
    <row r="48" spans="1:16384" s="559" customFormat="1" ht="9" customHeight="1">
      <c r="A48" s="898"/>
      <c r="B48" s="898"/>
      <c r="C48" s="898"/>
      <c r="D48" s="898"/>
      <c r="E48" s="898"/>
      <c r="F48" s="898"/>
      <c r="G48" s="898"/>
      <c r="H48" s="898"/>
      <c r="I48" s="898"/>
      <c r="J48" s="898"/>
      <c r="K48" s="898"/>
      <c r="L48" s="898"/>
      <c r="M48" s="898"/>
      <c r="N48" s="898"/>
    </row>
    <row r="49" spans="1:16" ht="15.75">
      <c r="A49" s="897" t="s">
        <v>140</v>
      </c>
      <c r="B49" s="897"/>
      <c r="C49" s="897"/>
      <c r="D49" s="897"/>
      <c r="E49" s="897"/>
      <c r="F49" s="897"/>
      <c r="G49" s="897"/>
      <c r="H49" s="897"/>
      <c r="I49" s="897"/>
      <c r="J49" s="897"/>
      <c r="K49" s="897"/>
      <c r="L49" s="897"/>
      <c r="M49" s="897"/>
      <c r="N49" s="897"/>
    </row>
    <row r="50" spans="1:16" ht="36" hidden="1" customHeight="1">
      <c r="A50" s="901" t="s">
        <v>391</v>
      </c>
      <c r="B50" s="901"/>
      <c r="C50" s="901"/>
      <c r="D50" s="901"/>
      <c r="E50" s="901"/>
      <c r="F50" s="901"/>
      <c r="G50" s="901"/>
      <c r="H50" s="901"/>
      <c r="I50" s="901"/>
      <c r="J50" s="901"/>
      <c r="K50" s="901"/>
      <c r="L50" s="901"/>
      <c r="M50" s="901"/>
      <c r="N50" s="901"/>
    </row>
    <row r="51" spans="1:16" ht="36" customHeight="1">
      <c r="A51" s="896" t="s">
        <v>387</v>
      </c>
      <c r="B51" s="896"/>
      <c r="C51" s="896"/>
      <c r="D51" s="896"/>
      <c r="E51" s="896"/>
      <c r="F51" s="896"/>
      <c r="G51" s="896"/>
      <c r="H51" s="896"/>
      <c r="I51" s="896"/>
      <c r="J51" s="896"/>
      <c r="K51" s="896"/>
      <c r="L51" s="896"/>
      <c r="M51" s="896"/>
      <c r="N51" s="896"/>
    </row>
    <row r="52" spans="1:16" ht="36" customHeight="1">
      <c r="A52" s="896" t="s">
        <v>389</v>
      </c>
      <c r="B52" s="896"/>
      <c r="C52" s="896"/>
      <c r="D52" s="896"/>
      <c r="E52" s="896"/>
      <c r="F52" s="896"/>
      <c r="G52" s="896"/>
      <c r="H52" s="896"/>
      <c r="I52" s="896"/>
      <c r="J52" s="896"/>
      <c r="K52" s="896"/>
      <c r="L52" s="896"/>
      <c r="M52" s="896"/>
      <c r="N52" s="896"/>
    </row>
    <row r="53" spans="1:16" ht="45" customHeight="1">
      <c r="A53" s="896" t="s">
        <v>390</v>
      </c>
      <c r="B53" s="896"/>
      <c r="C53" s="896"/>
      <c r="D53" s="896"/>
      <c r="E53" s="896"/>
      <c r="F53" s="896"/>
      <c r="G53" s="896"/>
      <c r="H53" s="896"/>
      <c r="I53" s="896"/>
      <c r="J53" s="896"/>
      <c r="K53" s="896"/>
      <c r="L53" s="896"/>
      <c r="M53" s="896"/>
      <c r="N53" s="896"/>
    </row>
    <row r="54" spans="1:16" ht="30.75" customHeight="1">
      <c r="A54" s="896" t="s">
        <v>388</v>
      </c>
      <c r="B54" s="896"/>
      <c r="C54" s="896"/>
      <c r="D54" s="896"/>
      <c r="E54" s="896"/>
      <c r="F54" s="896"/>
      <c r="G54" s="896"/>
      <c r="H54" s="896"/>
      <c r="I54" s="896"/>
      <c r="J54" s="896"/>
      <c r="K54" s="896"/>
      <c r="L54" s="896"/>
      <c r="M54" s="896"/>
      <c r="N54" s="896"/>
      <c r="O54" s="896"/>
      <c r="P54" s="896"/>
    </row>
    <row r="55" spans="1:16" ht="15.75">
      <c r="A55" s="900" t="s">
        <v>141</v>
      </c>
      <c r="B55" s="900"/>
      <c r="C55" s="900"/>
      <c r="D55" s="900"/>
      <c r="E55" s="900"/>
      <c r="F55" s="900"/>
      <c r="G55" s="900"/>
      <c r="H55" s="900"/>
      <c r="I55" s="900"/>
      <c r="J55" s="900"/>
      <c r="K55" s="900"/>
      <c r="L55" s="900"/>
      <c r="M55" s="900"/>
      <c r="N55" s="900"/>
    </row>
    <row r="56" spans="1:16" s="561" customFormat="1" ht="8.25" hidden="1" customHeight="1">
      <c r="A56" s="889"/>
      <c r="B56" s="889"/>
      <c r="C56" s="889"/>
      <c r="D56" s="889"/>
      <c r="E56" s="889"/>
      <c r="F56" s="889"/>
      <c r="G56" s="889"/>
      <c r="H56" s="889"/>
      <c r="I56" s="889"/>
      <c r="J56" s="889"/>
      <c r="K56" s="889"/>
      <c r="L56" s="889"/>
      <c r="M56" s="889"/>
      <c r="N56" s="889"/>
    </row>
    <row r="57" spans="1:16" ht="15.75" hidden="1">
      <c r="A57" s="902" t="s">
        <v>142</v>
      </c>
      <c r="B57" s="902"/>
      <c r="C57" s="902"/>
      <c r="D57" s="902"/>
      <c r="E57" s="902"/>
      <c r="F57" s="902"/>
      <c r="G57" s="902"/>
      <c r="H57" s="902"/>
      <c r="I57" s="902"/>
      <c r="J57" s="902"/>
      <c r="K57" s="902"/>
      <c r="L57" s="902"/>
      <c r="M57" s="902"/>
      <c r="N57" s="902"/>
    </row>
    <row r="58" spans="1:16" s="561" customFormat="1" ht="8.25" hidden="1" customHeight="1">
      <c r="A58" s="889"/>
      <c r="B58" s="889"/>
      <c r="C58" s="889"/>
      <c r="D58" s="889"/>
      <c r="E58" s="889"/>
      <c r="F58" s="889"/>
      <c r="G58" s="889"/>
      <c r="H58" s="889"/>
      <c r="I58" s="889"/>
      <c r="J58" s="889"/>
      <c r="K58" s="889"/>
      <c r="L58" s="889"/>
      <c r="M58" s="889"/>
      <c r="N58" s="889"/>
    </row>
    <row r="59" spans="1:16" ht="88.5" hidden="1" customHeight="1">
      <c r="A59" s="898" t="s">
        <v>143</v>
      </c>
      <c r="B59" s="898"/>
      <c r="C59" s="898"/>
      <c r="D59" s="898"/>
      <c r="E59" s="898"/>
      <c r="F59" s="898"/>
      <c r="G59" s="898"/>
      <c r="H59" s="898"/>
      <c r="I59" s="898"/>
      <c r="J59" s="898"/>
      <c r="K59" s="898"/>
      <c r="L59" s="898"/>
      <c r="M59" s="898"/>
      <c r="N59" s="898"/>
    </row>
    <row r="60" spans="1:16" ht="15" hidden="1" customHeight="1">
      <c r="A60" s="903"/>
      <c r="B60" s="903"/>
      <c r="C60" s="903"/>
      <c r="D60" s="903"/>
      <c r="E60" s="903"/>
      <c r="F60" s="903"/>
      <c r="G60" s="903"/>
      <c r="H60" s="903"/>
      <c r="I60" s="903"/>
      <c r="J60" s="903"/>
      <c r="K60" s="903"/>
      <c r="L60" s="903"/>
      <c r="M60" s="903"/>
      <c r="N60" s="903"/>
    </row>
    <row r="61" spans="1:16" ht="15.75">
      <c r="A61" s="902" t="s">
        <v>144</v>
      </c>
      <c r="B61" s="902"/>
      <c r="C61" s="902"/>
      <c r="D61" s="902"/>
      <c r="E61" s="902"/>
      <c r="F61" s="902"/>
      <c r="G61" s="902"/>
      <c r="H61" s="902"/>
      <c r="I61" s="902"/>
      <c r="J61" s="902"/>
      <c r="K61" s="902"/>
      <c r="L61" s="902"/>
      <c r="M61" s="902"/>
      <c r="N61" s="902"/>
    </row>
    <row r="62" spans="1:16" ht="12" customHeight="1">
      <c r="A62" s="889"/>
      <c r="B62" s="889"/>
      <c r="C62" s="889"/>
      <c r="D62" s="889"/>
      <c r="E62" s="889"/>
      <c r="F62" s="889"/>
      <c r="G62" s="889"/>
      <c r="H62" s="889"/>
      <c r="I62" s="889"/>
      <c r="J62" s="889"/>
      <c r="K62" s="889"/>
      <c r="L62" s="889"/>
      <c r="M62" s="889"/>
      <c r="N62" s="889"/>
    </row>
    <row r="63" spans="1:16" ht="15.75" customHeight="1">
      <c r="A63" s="888" t="s">
        <v>145</v>
      </c>
      <c r="B63" s="888"/>
      <c r="C63" s="888"/>
      <c r="D63" s="888"/>
      <c r="E63" s="888"/>
      <c r="F63" s="888"/>
      <c r="G63" s="888"/>
      <c r="H63" s="888"/>
      <c r="I63" s="888"/>
      <c r="J63" s="888"/>
      <c r="K63" s="888"/>
      <c r="L63" s="888"/>
      <c r="M63" s="888"/>
      <c r="N63" s="888"/>
    </row>
    <row r="64" spans="1:16" ht="36" customHeight="1">
      <c r="A64" s="898" t="s">
        <v>146</v>
      </c>
      <c r="B64" s="898"/>
      <c r="C64" s="898"/>
      <c r="D64" s="898"/>
      <c r="E64" s="898"/>
      <c r="F64" s="898"/>
      <c r="G64" s="898"/>
      <c r="H64" s="898"/>
      <c r="I64" s="898"/>
      <c r="J64" s="898"/>
      <c r="K64" s="898"/>
      <c r="L64" s="898"/>
      <c r="M64" s="898"/>
      <c r="N64" s="898"/>
    </row>
    <row r="65" spans="1:15" ht="30" customHeight="1">
      <c r="A65" s="898" t="s">
        <v>147</v>
      </c>
      <c r="B65" s="898"/>
      <c r="C65" s="898"/>
      <c r="D65" s="898"/>
      <c r="E65" s="898"/>
      <c r="F65" s="898"/>
      <c r="G65" s="898"/>
      <c r="H65" s="898"/>
      <c r="I65" s="898"/>
      <c r="J65" s="898"/>
      <c r="K65" s="898"/>
      <c r="L65" s="898"/>
      <c r="M65" s="898"/>
      <c r="N65" s="898"/>
    </row>
    <row r="66" spans="1:15" ht="30" hidden="1" customHeight="1">
      <c r="A66" s="892" t="s">
        <v>148</v>
      </c>
      <c r="B66" s="892"/>
      <c r="C66" s="892"/>
      <c r="D66" s="892"/>
      <c r="E66" s="892"/>
      <c r="F66" s="892"/>
      <c r="G66" s="892"/>
      <c r="H66" s="892"/>
      <c r="I66" s="892"/>
      <c r="J66" s="892"/>
      <c r="K66" s="892"/>
      <c r="L66" s="892"/>
      <c r="M66" s="892"/>
      <c r="N66" s="892"/>
    </row>
    <row r="67" spans="1:15" ht="30" hidden="1" customHeight="1">
      <c r="A67" s="892" t="s">
        <v>149</v>
      </c>
      <c r="B67" s="892"/>
      <c r="C67" s="892"/>
      <c r="D67" s="892"/>
      <c r="E67" s="892"/>
      <c r="F67" s="892"/>
      <c r="G67" s="892"/>
      <c r="H67" s="892"/>
      <c r="I67" s="892"/>
      <c r="J67" s="892"/>
      <c r="K67" s="892"/>
      <c r="L67" s="892"/>
      <c r="M67" s="892"/>
      <c r="N67" s="892"/>
    </row>
    <row r="68" spans="1:15" ht="30" hidden="1" customHeight="1">
      <c r="A68" s="892" t="s">
        <v>150</v>
      </c>
      <c r="B68" s="892"/>
      <c r="C68" s="892"/>
      <c r="D68" s="892"/>
      <c r="E68" s="892"/>
      <c r="F68" s="892"/>
      <c r="G68" s="892"/>
      <c r="H68" s="892"/>
      <c r="I68" s="892"/>
      <c r="J68" s="892"/>
      <c r="K68" s="892"/>
      <c r="L68" s="892"/>
      <c r="M68" s="892"/>
      <c r="N68" s="892"/>
    </row>
    <row r="69" spans="1:15" ht="30" customHeight="1">
      <c r="A69" s="892" t="s">
        <v>151</v>
      </c>
      <c r="B69" s="892"/>
      <c r="C69" s="892"/>
      <c r="D69" s="892"/>
      <c r="E69" s="892"/>
      <c r="F69" s="892"/>
      <c r="G69" s="892"/>
      <c r="H69" s="892"/>
      <c r="I69" s="892"/>
      <c r="J69" s="892"/>
      <c r="K69" s="892"/>
      <c r="L69" s="892"/>
      <c r="M69" s="892"/>
      <c r="N69" s="892"/>
    </row>
    <row r="70" spans="1:15" ht="30" hidden="1" customHeight="1">
      <c r="A70" s="892" t="s">
        <v>152</v>
      </c>
      <c r="B70" s="892"/>
      <c r="C70" s="892"/>
      <c r="D70" s="892"/>
      <c r="E70" s="892"/>
      <c r="F70" s="892"/>
      <c r="G70" s="892"/>
      <c r="H70" s="892"/>
      <c r="I70" s="892"/>
      <c r="J70" s="892"/>
      <c r="K70" s="892"/>
      <c r="L70" s="892"/>
      <c r="M70" s="892"/>
      <c r="N70" s="892"/>
      <c r="O70" s="750"/>
    </row>
    <row r="71" spans="1:15" ht="39.75" hidden="1" customHeight="1">
      <c r="A71" s="892" t="s">
        <v>153</v>
      </c>
      <c r="B71" s="892"/>
      <c r="C71" s="892"/>
      <c r="D71" s="892"/>
      <c r="E71" s="892"/>
      <c r="F71" s="892"/>
      <c r="G71" s="892"/>
      <c r="H71" s="892"/>
      <c r="I71" s="892"/>
      <c r="J71" s="892"/>
      <c r="K71" s="892"/>
      <c r="L71" s="892"/>
      <c r="M71" s="892"/>
      <c r="N71" s="892"/>
    </row>
    <row r="72" spans="1:15" ht="122.25" hidden="1" customHeight="1">
      <c r="A72" s="898" t="s">
        <v>154</v>
      </c>
      <c r="B72" s="898"/>
      <c r="C72" s="898"/>
      <c r="D72" s="898"/>
      <c r="E72" s="898"/>
      <c r="F72" s="898"/>
      <c r="G72" s="898"/>
      <c r="H72" s="898"/>
      <c r="I72" s="898"/>
      <c r="J72" s="898"/>
      <c r="K72" s="898"/>
      <c r="L72" s="898"/>
      <c r="M72" s="898"/>
      <c r="N72" s="898"/>
    </row>
    <row r="73" spans="1:15" ht="24" hidden="1" customHeight="1">
      <c r="A73" s="892" t="s">
        <v>155</v>
      </c>
      <c r="B73" s="892"/>
      <c r="C73" s="892"/>
      <c r="D73" s="892"/>
      <c r="E73" s="892"/>
      <c r="F73" s="892"/>
      <c r="G73" s="892"/>
      <c r="H73" s="892"/>
      <c r="I73" s="892"/>
      <c r="J73" s="892"/>
      <c r="K73" s="892"/>
      <c r="L73" s="892"/>
      <c r="M73" s="892"/>
      <c r="N73" s="892"/>
    </row>
    <row r="74" spans="1:15" ht="23.25" hidden="1" customHeight="1">
      <c r="A74" s="892" t="s">
        <v>156</v>
      </c>
      <c r="B74" s="892"/>
      <c r="C74" s="892"/>
      <c r="D74" s="892"/>
      <c r="E74" s="892"/>
      <c r="F74" s="892"/>
      <c r="G74" s="892"/>
      <c r="H74" s="892"/>
      <c r="I74" s="892"/>
      <c r="J74" s="892"/>
      <c r="K74" s="892"/>
      <c r="L74" s="892"/>
      <c r="M74" s="892"/>
      <c r="N74" s="892"/>
    </row>
    <row r="75" spans="1:15" ht="36.75" hidden="1" customHeight="1">
      <c r="A75" s="892" t="s">
        <v>157</v>
      </c>
      <c r="B75" s="892"/>
      <c r="C75" s="892"/>
      <c r="D75" s="892"/>
      <c r="E75" s="892"/>
      <c r="F75" s="892"/>
      <c r="G75" s="892"/>
      <c r="H75" s="892"/>
      <c r="I75" s="892"/>
      <c r="J75" s="892"/>
      <c r="K75" s="892"/>
      <c r="L75" s="892"/>
      <c r="M75" s="892"/>
      <c r="N75" s="892"/>
    </row>
    <row r="76" spans="1:15" ht="25.5" customHeight="1">
      <c r="A76" s="892" t="s">
        <v>429</v>
      </c>
      <c r="B76" s="892"/>
      <c r="C76" s="892"/>
      <c r="D76" s="892"/>
      <c r="E76" s="892"/>
      <c r="F76" s="892"/>
      <c r="G76" s="892"/>
      <c r="H76" s="892"/>
      <c r="I76" s="892"/>
      <c r="J76" s="892"/>
      <c r="K76" s="892"/>
      <c r="L76" s="892"/>
      <c r="M76" s="892"/>
      <c r="N76" s="892"/>
    </row>
    <row r="77" spans="1:15" ht="56.25" hidden="1" customHeight="1">
      <c r="A77" s="892" t="s">
        <v>158</v>
      </c>
      <c r="B77" s="892"/>
      <c r="C77" s="892"/>
      <c r="D77" s="892"/>
      <c r="E77" s="892"/>
      <c r="F77" s="892"/>
      <c r="G77" s="892"/>
      <c r="H77" s="892"/>
      <c r="I77" s="892"/>
      <c r="J77" s="892"/>
      <c r="K77" s="892"/>
      <c r="L77" s="892"/>
      <c r="M77" s="892"/>
      <c r="N77" s="892"/>
    </row>
    <row r="78" spans="1:15" ht="26.25" hidden="1" customHeight="1">
      <c r="A78" s="892" t="s">
        <v>159</v>
      </c>
      <c r="B78" s="892"/>
      <c r="C78" s="892"/>
      <c r="D78" s="892"/>
      <c r="E78" s="892"/>
      <c r="F78" s="892"/>
      <c r="G78" s="892"/>
      <c r="H78" s="892"/>
      <c r="I78" s="892"/>
      <c r="J78" s="892"/>
      <c r="K78" s="892"/>
      <c r="L78" s="892"/>
      <c r="M78" s="892"/>
      <c r="N78" s="892"/>
    </row>
    <row r="79" spans="1:15" ht="25.5" hidden="1" customHeight="1">
      <c r="A79" s="892" t="s">
        <v>160</v>
      </c>
      <c r="B79" s="892"/>
      <c r="C79" s="892"/>
      <c r="D79" s="892"/>
      <c r="E79" s="892"/>
      <c r="F79" s="892"/>
      <c r="G79" s="892"/>
      <c r="H79" s="892"/>
      <c r="I79" s="892"/>
      <c r="J79" s="892"/>
      <c r="K79" s="892"/>
      <c r="L79" s="892"/>
      <c r="M79" s="892"/>
      <c r="N79" s="892"/>
    </row>
    <row r="80" spans="1:15" ht="23.25" hidden="1" customHeight="1">
      <c r="A80" s="892" t="s">
        <v>161</v>
      </c>
      <c r="B80" s="892"/>
      <c r="C80" s="892"/>
      <c r="D80" s="892"/>
      <c r="E80" s="892"/>
      <c r="F80" s="892"/>
      <c r="G80" s="892"/>
      <c r="H80" s="892"/>
      <c r="I80" s="892"/>
      <c r="J80" s="892"/>
      <c r="K80" s="892"/>
      <c r="L80" s="892"/>
      <c r="M80" s="892"/>
      <c r="N80" s="892"/>
    </row>
    <row r="81" spans="1:16384" customFormat="1" ht="25.5" hidden="1" customHeight="1">
      <c r="A81" s="892" t="s">
        <v>392</v>
      </c>
      <c r="B81" s="892"/>
      <c r="C81" s="892"/>
      <c r="D81" s="892"/>
      <c r="E81" s="892"/>
      <c r="F81" s="892"/>
      <c r="G81" s="892"/>
      <c r="H81" s="892"/>
      <c r="I81" s="892"/>
      <c r="J81" s="892"/>
      <c r="K81" s="892"/>
      <c r="L81" s="892"/>
      <c r="M81" s="892"/>
      <c r="N81" s="892"/>
    </row>
    <row r="82" spans="1:16384" customFormat="1" ht="31.5" hidden="1" customHeight="1">
      <c r="A82" s="884" t="s">
        <v>395</v>
      </c>
      <c r="B82" s="884"/>
      <c r="C82" s="884"/>
      <c r="D82" s="884"/>
      <c r="E82" s="884"/>
      <c r="F82" s="884"/>
      <c r="G82" s="884"/>
      <c r="H82" s="884"/>
      <c r="I82" s="884"/>
      <c r="J82" s="884"/>
      <c r="K82" s="884"/>
      <c r="L82" s="884"/>
      <c r="M82" s="884"/>
      <c r="N82" s="884"/>
    </row>
    <row r="83" spans="1:16384" customFormat="1" ht="18" hidden="1" customHeight="1">
      <c r="A83" s="884" t="s">
        <v>393</v>
      </c>
      <c r="B83" s="884"/>
      <c r="C83" s="884"/>
      <c r="D83" s="884"/>
      <c r="E83" s="884"/>
      <c r="F83" s="884"/>
      <c r="G83" s="884"/>
      <c r="H83" s="884"/>
      <c r="I83" s="884"/>
      <c r="J83" s="884"/>
      <c r="K83" s="884"/>
      <c r="L83" s="884"/>
      <c r="M83" s="884"/>
      <c r="N83" s="884"/>
    </row>
    <row r="84" spans="1:16384" customFormat="1" ht="48" hidden="1" customHeight="1">
      <c r="A84" s="885" t="s">
        <v>394</v>
      </c>
      <c r="B84" s="885"/>
      <c r="C84" s="885"/>
      <c r="D84" s="885"/>
      <c r="E84" s="885"/>
      <c r="F84" s="885"/>
      <c r="G84" s="885"/>
      <c r="H84" s="885"/>
      <c r="I84" s="885"/>
      <c r="J84" s="885"/>
      <c r="K84" s="885"/>
      <c r="L84" s="885"/>
      <c r="M84" s="885"/>
      <c r="N84" s="885"/>
      <c r="O84" s="884"/>
      <c r="P84" s="884"/>
      <c r="Q84" s="884"/>
      <c r="R84" s="884"/>
      <c r="S84" s="884"/>
      <c r="T84" s="884"/>
      <c r="U84" s="884"/>
      <c r="V84" s="884"/>
      <c r="W84" s="884"/>
      <c r="X84" s="884"/>
      <c r="Y84" s="884"/>
      <c r="Z84" s="884"/>
      <c r="AA84" s="884"/>
      <c r="AB84" s="884"/>
      <c r="AC84" s="884"/>
      <c r="AD84" s="884"/>
      <c r="AE84" s="884"/>
      <c r="AF84" s="884"/>
      <c r="AG84" s="884"/>
      <c r="AH84" s="884"/>
      <c r="AI84" s="884"/>
      <c r="AJ84" s="884"/>
      <c r="AK84" s="884"/>
      <c r="AL84" s="884"/>
      <c r="AM84" s="884"/>
      <c r="AN84" s="884"/>
      <c r="AO84" s="884"/>
      <c r="AP84" s="884"/>
      <c r="AQ84" s="884"/>
      <c r="AR84" s="884"/>
      <c r="AS84" s="884"/>
      <c r="AT84" s="884"/>
      <c r="AU84" s="884"/>
      <c r="AV84" s="884"/>
      <c r="AW84" s="884"/>
      <c r="AX84" s="884"/>
      <c r="AY84" s="884"/>
      <c r="AZ84" s="884"/>
      <c r="BA84" s="884"/>
      <c r="BB84" s="884"/>
      <c r="BC84" s="884"/>
      <c r="BD84" s="884"/>
      <c r="BE84" s="884"/>
      <c r="BF84" s="884"/>
      <c r="BG84" s="884"/>
      <c r="BH84" s="884"/>
      <c r="BI84" s="884"/>
      <c r="BJ84" s="884"/>
      <c r="BK84" s="884"/>
      <c r="BL84" s="884"/>
      <c r="BM84" s="884"/>
      <c r="BN84" s="884"/>
      <c r="BO84" s="884"/>
      <c r="BP84" s="884"/>
      <c r="BQ84" s="884"/>
      <c r="BR84" s="884"/>
      <c r="BS84" s="884"/>
      <c r="BT84" s="884"/>
      <c r="BU84" s="884"/>
      <c r="BV84" s="884"/>
      <c r="BW84" s="884"/>
      <c r="BX84" s="884"/>
      <c r="BY84" s="884"/>
      <c r="BZ84" s="884"/>
      <c r="CA84" s="884"/>
      <c r="CB84" s="884"/>
      <c r="CC84" s="884"/>
      <c r="CD84" s="884"/>
      <c r="CE84" s="884"/>
      <c r="CF84" s="884"/>
      <c r="CG84" s="884"/>
      <c r="CH84" s="884"/>
      <c r="CI84" s="884"/>
      <c r="CJ84" s="884"/>
      <c r="CK84" s="884"/>
      <c r="CL84" s="884"/>
      <c r="CM84" s="884"/>
      <c r="CN84" s="884"/>
      <c r="CO84" s="884"/>
      <c r="CP84" s="884"/>
      <c r="CQ84" s="884"/>
      <c r="CR84" s="884"/>
      <c r="CS84" s="884"/>
      <c r="CT84" s="884"/>
      <c r="CU84" s="884"/>
      <c r="CV84" s="884"/>
      <c r="CW84" s="884"/>
      <c r="CX84" s="884"/>
      <c r="CY84" s="884"/>
      <c r="CZ84" s="884"/>
      <c r="DA84" s="884"/>
      <c r="DB84" s="884"/>
      <c r="DC84" s="884"/>
      <c r="DD84" s="884"/>
      <c r="DE84" s="884"/>
      <c r="DF84" s="884"/>
      <c r="DG84" s="884"/>
      <c r="DH84" s="884"/>
      <c r="DI84" s="884"/>
      <c r="DJ84" s="884"/>
      <c r="DK84" s="884"/>
      <c r="DL84" s="884"/>
      <c r="DM84" s="884"/>
      <c r="DN84" s="884"/>
      <c r="DO84" s="884"/>
      <c r="DP84" s="884"/>
      <c r="DQ84" s="884"/>
      <c r="DR84" s="884"/>
      <c r="DS84" s="884"/>
      <c r="DT84" s="884"/>
      <c r="DU84" s="884"/>
      <c r="DV84" s="884"/>
      <c r="DW84" s="884"/>
      <c r="DX84" s="884"/>
      <c r="DY84" s="884"/>
      <c r="DZ84" s="884"/>
      <c r="EA84" s="884"/>
      <c r="EB84" s="884"/>
      <c r="EC84" s="884"/>
      <c r="ED84" s="884"/>
      <c r="EE84" s="884"/>
      <c r="EF84" s="884"/>
      <c r="EG84" s="884"/>
      <c r="EH84" s="884"/>
      <c r="EI84" s="884"/>
      <c r="EJ84" s="884"/>
      <c r="EK84" s="884"/>
      <c r="EL84" s="884"/>
      <c r="EM84" s="884"/>
      <c r="EN84" s="884"/>
      <c r="EO84" s="884"/>
      <c r="EP84" s="884"/>
      <c r="EQ84" s="884"/>
      <c r="ER84" s="884"/>
      <c r="ES84" s="884"/>
      <c r="ET84" s="884"/>
      <c r="EU84" s="884"/>
      <c r="EV84" s="884"/>
      <c r="EW84" s="884"/>
      <c r="EX84" s="884"/>
      <c r="EY84" s="884"/>
      <c r="EZ84" s="884"/>
      <c r="FA84" s="884"/>
      <c r="FB84" s="884"/>
      <c r="FC84" s="884"/>
      <c r="FD84" s="884"/>
      <c r="FE84" s="884"/>
      <c r="FF84" s="884"/>
      <c r="FG84" s="884"/>
      <c r="FH84" s="884"/>
      <c r="FI84" s="884"/>
      <c r="FJ84" s="884"/>
      <c r="FK84" s="884"/>
      <c r="FL84" s="884"/>
      <c r="FM84" s="884"/>
      <c r="FN84" s="884"/>
      <c r="FO84" s="884"/>
      <c r="FP84" s="884"/>
      <c r="FQ84" s="884"/>
      <c r="FR84" s="884"/>
      <c r="FS84" s="884"/>
      <c r="FT84" s="884"/>
      <c r="FU84" s="884"/>
      <c r="FV84" s="884"/>
      <c r="FW84" s="884"/>
      <c r="FX84" s="884"/>
      <c r="FY84" s="884"/>
      <c r="FZ84" s="884"/>
      <c r="GA84" s="884"/>
      <c r="GB84" s="884"/>
      <c r="GC84" s="884"/>
      <c r="GD84" s="884"/>
      <c r="GE84" s="884"/>
      <c r="GF84" s="884"/>
      <c r="GG84" s="884"/>
      <c r="GH84" s="884"/>
      <c r="GI84" s="884"/>
      <c r="GJ84" s="884"/>
      <c r="GK84" s="884"/>
      <c r="GL84" s="884"/>
      <c r="GM84" s="884"/>
      <c r="GN84" s="884"/>
      <c r="GO84" s="884"/>
      <c r="GP84" s="884"/>
      <c r="GQ84" s="884"/>
      <c r="GR84" s="884"/>
      <c r="GS84" s="884"/>
      <c r="GT84" s="884"/>
      <c r="GU84" s="884"/>
      <c r="GV84" s="884"/>
      <c r="GW84" s="884"/>
      <c r="GX84" s="884"/>
      <c r="GY84" s="884"/>
      <c r="GZ84" s="884"/>
      <c r="HA84" s="884"/>
      <c r="HB84" s="884"/>
      <c r="HC84" s="884"/>
      <c r="HD84" s="884"/>
      <c r="HE84" s="884"/>
      <c r="HF84" s="884"/>
      <c r="HG84" s="884"/>
      <c r="HH84" s="884"/>
      <c r="HI84" s="884"/>
      <c r="HJ84" s="884"/>
      <c r="HK84" s="884"/>
      <c r="HL84" s="884"/>
      <c r="HM84" s="884"/>
      <c r="HN84" s="884"/>
      <c r="HO84" s="884"/>
      <c r="HP84" s="884"/>
      <c r="HQ84" s="884"/>
      <c r="HR84" s="884"/>
      <c r="HS84" s="884"/>
      <c r="HT84" s="884"/>
      <c r="HU84" s="884"/>
      <c r="HV84" s="884"/>
      <c r="HW84" s="884"/>
      <c r="HX84" s="884"/>
      <c r="HY84" s="884"/>
      <c r="HZ84" s="884"/>
      <c r="IA84" s="884"/>
      <c r="IB84" s="884"/>
      <c r="IC84" s="884"/>
      <c r="ID84" s="884"/>
      <c r="IE84" s="884"/>
      <c r="IF84" s="884"/>
      <c r="IG84" s="884"/>
      <c r="IH84" s="884"/>
      <c r="II84" s="884"/>
      <c r="IJ84" s="884"/>
      <c r="IK84" s="884"/>
      <c r="IL84" s="884"/>
      <c r="IM84" s="884"/>
      <c r="IN84" s="884"/>
      <c r="IO84" s="884"/>
      <c r="IP84" s="884"/>
      <c r="IQ84" s="884"/>
      <c r="IR84" s="884"/>
      <c r="IS84" s="884"/>
      <c r="IT84" s="884"/>
      <c r="IU84" s="884"/>
      <c r="IV84" s="884"/>
      <c r="IW84" s="884"/>
      <c r="IX84" s="884"/>
      <c r="IY84" s="884"/>
      <c r="IZ84" s="884"/>
      <c r="JA84" s="884"/>
      <c r="JB84" s="884"/>
      <c r="JC84" s="884"/>
      <c r="JD84" s="884"/>
      <c r="JE84" s="884"/>
      <c r="JF84" s="884"/>
      <c r="JG84" s="884"/>
      <c r="JH84" s="884"/>
      <c r="JI84" s="884"/>
      <c r="JJ84" s="884"/>
      <c r="JK84" s="884"/>
      <c r="JL84" s="884"/>
      <c r="JM84" s="884"/>
      <c r="JN84" s="884"/>
      <c r="JO84" s="884"/>
      <c r="JP84" s="884"/>
      <c r="JQ84" s="884"/>
      <c r="JR84" s="884"/>
      <c r="JS84" s="884"/>
      <c r="JT84" s="884"/>
      <c r="JU84" s="884"/>
      <c r="JV84" s="884"/>
      <c r="JW84" s="884"/>
      <c r="JX84" s="884"/>
      <c r="JY84" s="884"/>
      <c r="JZ84" s="884"/>
      <c r="KA84" s="884"/>
      <c r="KB84" s="884"/>
      <c r="KC84" s="884"/>
      <c r="KD84" s="884"/>
      <c r="KE84" s="884"/>
      <c r="KF84" s="884"/>
      <c r="KG84" s="884"/>
      <c r="KH84" s="884"/>
      <c r="KI84" s="884"/>
      <c r="KJ84" s="884"/>
      <c r="KK84" s="884"/>
      <c r="KL84" s="884"/>
      <c r="KM84" s="884"/>
      <c r="KN84" s="884"/>
      <c r="KO84" s="884"/>
      <c r="KP84" s="884"/>
      <c r="KQ84" s="884"/>
      <c r="KR84" s="884"/>
      <c r="KS84" s="884"/>
      <c r="KT84" s="884"/>
      <c r="KU84" s="884"/>
      <c r="KV84" s="884"/>
      <c r="KW84" s="884"/>
      <c r="KX84" s="884"/>
      <c r="KY84" s="884"/>
      <c r="KZ84" s="884"/>
      <c r="LA84" s="884"/>
      <c r="LB84" s="884"/>
      <c r="LC84" s="884"/>
      <c r="LD84" s="884"/>
      <c r="LE84" s="884"/>
      <c r="LF84" s="884"/>
      <c r="LG84" s="884"/>
      <c r="LH84" s="884"/>
      <c r="LI84" s="884"/>
      <c r="LJ84" s="884"/>
      <c r="LK84" s="884"/>
      <c r="LL84" s="884"/>
      <c r="LM84" s="884"/>
      <c r="LN84" s="884"/>
      <c r="LO84" s="884"/>
      <c r="LP84" s="884"/>
      <c r="LQ84" s="884"/>
      <c r="LR84" s="884"/>
      <c r="LS84" s="884"/>
      <c r="LT84" s="884"/>
      <c r="LU84" s="884"/>
      <c r="LV84" s="884"/>
      <c r="LW84" s="884"/>
      <c r="LX84" s="884"/>
      <c r="LY84" s="884"/>
      <c r="LZ84" s="884"/>
      <c r="MA84" s="884"/>
      <c r="MB84" s="884"/>
      <c r="MC84" s="884"/>
      <c r="MD84" s="884"/>
      <c r="ME84" s="884"/>
      <c r="MF84" s="884"/>
      <c r="MG84" s="884"/>
      <c r="MH84" s="884"/>
      <c r="MI84" s="884"/>
      <c r="MJ84" s="884"/>
      <c r="MK84" s="884"/>
      <c r="ML84" s="884"/>
      <c r="MM84" s="884"/>
      <c r="MN84" s="884"/>
      <c r="MO84" s="884"/>
      <c r="MP84" s="884"/>
      <c r="MQ84" s="884"/>
      <c r="MR84" s="884"/>
      <c r="MS84" s="884"/>
      <c r="MT84" s="884"/>
      <c r="MU84" s="884"/>
      <c r="MV84" s="884"/>
      <c r="MW84" s="884"/>
      <c r="MX84" s="884"/>
      <c r="MY84" s="884"/>
      <c r="MZ84" s="884"/>
      <c r="NA84" s="884"/>
      <c r="NB84" s="884"/>
      <c r="NC84" s="884"/>
      <c r="ND84" s="884"/>
      <c r="NE84" s="884"/>
      <c r="NF84" s="884"/>
      <c r="NG84" s="884"/>
      <c r="NH84" s="884"/>
      <c r="NI84" s="884"/>
      <c r="NJ84" s="884"/>
      <c r="NK84" s="884"/>
      <c r="NL84" s="884"/>
      <c r="NM84" s="884"/>
      <c r="NN84" s="884"/>
      <c r="NO84" s="884"/>
      <c r="NP84" s="884"/>
      <c r="NQ84" s="884"/>
      <c r="NR84" s="884"/>
      <c r="NS84" s="884"/>
      <c r="NT84" s="884"/>
      <c r="NU84" s="884"/>
      <c r="NV84" s="884"/>
      <c r="NW84" s="884"/>
      <c r="NX84" s="884"/>
      <c r="NY84" s="884"/>
      <c r="NZ84" s="884"/>
      <c r="OA84" s="884"/>
      <c r="OB84" s="884"/>
      <c r="OC84" s="884"/>
      <c r="OD84" s="884"/>
      <c r="OE84" s="884"/>
      <c r="OF84" s="884"/>
      <c r="OG84" s="884"/>
      <c r="OH84" s="884"/>
      <c r="OI84" s="884"/>
      <c r="OJ84" s="884"/>
      <c r="OK84" s="884"/>
      <c r="OL84" s="884"/>
      <c r="OM84" s="884"/>
      <c r="ON84" s="884"/>
      <c r="OO84" s="884"/>
      <c r="OP84" s="884"/>
      <c r="OQ84" s="884"/>
      <c r="OR84" s="884"/>
      <c r="OS84" s="884"/>
      <c r="OT84" s="884"/>
      <c r="OU84" s="884"/>
      <c r="OV84" s="884"/>
      <c r="OW84" s="884"/>
      <c r="OX84" s="884"/>
      <c r="OY84" s="884"/>
      <c r="OZ84" s="884"/>
      <c r="PA84" s="884"/>
      <c r="PB84" s="884"/>
      <c r="PC84" s="884"/>
      <c r="PD84" s="884"/>
      <c r="PE84" s="884"/>
      <c r="PF84" s="884"/>
      <c r="PG84" s="884"/>
      <c r="PH84" s="884"/>
      <c r="PI84" s="884"/>
      <c r="PJ84" s="884"/>
      <c r="PK84" s="884"/>
      <c r="PL84" s="884"/>
      <c r="PM84" s="884"/>
      <c r="PN84" s="884"/>
      <c r="PO84" s="884"/>
      <c r="PP84" s="884"/>
      <c r="PQ84" s="884"/>
      <c r="PR84" s="884"/>
      <c r="PS84" s="884"/>
      <c r="PT84" s="884"/>
      <c r="PU84" s="884"/>
      <c r="PV84" s="884"/>
      <c r="PW84" s="884"/>
      <c r="PX84" s="884"/>
      <c r="PY84" s="884"/>
      <c r="PZ84" s="884"/>
      <c r="QA84" s="884"/>
      <c r="QB84" s="884"/>
      <c r="QC84" s="884"/>
      <c r="QD84" s="884"/>
      <c r="QE84" s="884"/>
      <c r="QF84" s="884"/>
      <c r="QG84" s="884"/>
      <c r="QH84" s="884"/>
      <c r="QI84" s="884"/>
      <c r="QJ84" s="884"/>
      <c r="QK84" s="884"/>
      <c r="QL84" s="884"/>
      <c r="QM84" s="884"/>
      <c r="QN84" s="884"/>
      <c r="QO84" s="884"/>
      <c r="QP84" s="884"/>
      <c r="QQ84" s="884"/>
      <c r="QR84" s="884"/>
      <c r="QS84" s="884"/>
      <c r="QT84" s="884"/>
      <c r="QU84" s="884"/>
      <c r="QV84" s="884"/>
      <c r="QW84" s="884"/>
      <c r="QX84" s="884"/>
      <c r="QY84" s="884"/>
      <c r="QZ84" s="884"/>
      <c r="RA84" s="884"/>
      <c r="RB84" s="884"/>
      <c r="RC84" s="884"/>
      <c r="RD84" s="884"/>
      <c r="RE84" s="884"/>
      <c r="RF84" s="884"/>
      <c r="RG84" s="884"/>
      <c r="RH84" s="884"/>
      <c r="RI84" s="884"/>
      <c r="RJ84" s="884"/>
      <c r="RK84" s="884"/>
      <c r="RL84" s="884"/>
      <c r="RM84" s="884"/>
      <c r="RN84" s="884"/>
      <c r="RO84" s="884"/>
      <c r="RP84" s="884"/>
      <c r="RQ84" s="884"/>
      <c r="RR84" s="884"/>
      <c r="RS84" s="884"/>
      <c r="RT84" s="884"/>
      <c r="RU84" s="884"/>
      <c r="RV84" s="884"/>
      <c r="RW84" s="884"/>
      <c r="RX84" s="884"/>
      <c r="RY84" s="884"/>
      <c r="RZ84" s="884"/>
      <c r="SA84" s="884"/>
      <c r="SB84" s="884"/>
      <c r="SC84" s="884"/>
      <c r="SD84" s="884"/>
      <c r="SE84" s="884"/>
      <c r="SF84" s="884"/>
      <c r="SG84" s="884"/>
      <c r="SH84" s="884"/>
      <c r="SI84" s="884"/>
      <c r="SJ84" s="884"/>
      <c r="SK84" s="884"/>
      <c r="SL84" s="884"/>
      <c r="SM84" s="884"/>
      <c r="SN84" s="884"/>
      <c r="SO84" s="884"/>
      <c r="SP84" s="884"/>
      <c r="SQ84" s="884"/>
      <c r="SR84" s="884"/>
      <c r="SS84" s="884"/>
      <c r="ST84" s="884"/>
      <c r="SU84" s="884"/>
      <c r="SV84" s="884"/>
      <c r="SW84" s="884"/>
      <c r="SX84" s="884"/>
      <c r="SY84" s="884"/>
      <c r="SZ84" s="884"/>
      <c r="TA84" s="884"/>
      <c r="TB84" s="884"/>
      <c r="TC84" s="884"/>
      <c r="TD84" s="884"/>
      <c r="TE84" s="884"/>
      <c r="TF84" s="884"/>
      <c r="TG84" s="884"/>
      <c r="TH84" s="884"/>
      <c r="TI84" s="884"/>
      <c r="TJ84" s="884"/>
      <c r="TK84" s="884"/>
      <c r="TL84" s="884"/>
      <c r="TM84" s="884"/>
      <c r="TN84" s="884"/>
      <c r="TO84" s="884"/>
      <c r="TP84" s="884"/>
      <c r="TQ84" s="884"/>
      <c r="TR84" s="884"/>
      <c r="TS84" s="884"/>
      <c r="TT84" s="884"/>
      <c r="TU84" s="884"/>
      <c r="TV84" s="884"/>
      <c r="TW84" s="884"/>
      <c r="TX84" s="884"/>
      <c r="TY84" s="884"/>
      <c r="TZ84" s="884"/>
      <c r="UA84" s="884"/>
      <c r="UB84" s="884"/>
      <c r="UC84" s="884"/>
      <c r="UD84" s="884"/>
      <c r="UE84" s="884"/>
      <c r="UF84" s="884"/>
      <c r="UG84" s="884"/>
      <c r="UH84" s="884"/>
      <c r="UI84" s="884"/>
      <c r="UJ84" s="884"/>
      <c r="UK84" s="884"/>
      <c r="UL84" s="884"/>
      <c r="UM84" s="884"/>
      <c r="UN84" s="884"/>
      <c r="UO84" s="884"/>
      <c r="UP84" s="884"/>
      <c r="UQ84" s="884"/>
      <c r="UR84" s="884"/>
      <c r="US84" s="884"/>
      <c r="UT84" s="884"/>
      <c r="UU84" s="884"/>
      <c r="UV84" s="884"/>
      <c r="UW84" s="884"/>
      <c r="UX84" s="884"/>
      <c r="UY84" s="884"/>
      <c r="UZ84" s="884"/>
      <c r="VA84" s="884"/>
      <c r="VB84" s="884"/>
      <c r="VC84" s="884"/>
      <c r="VD84" s="884"/>
      <c r="VE84" s="884"/>
      <c r="VF84" s="884"/>
      <c r="VG84" s="884"/>
      <c r="VH84" s="884"/>
      <c r="VI84" s="884"/>
      <c r="VJ84" s="884"/>
      <c r="VK84" s="884"/>
      <c r="VL84" s="884"/>
      <c r="VM84" s="884"/>
      <c r="VN84" s="884"/>
      <c r="VO84" s="884"/>
      <c r="VP84" s="884"/>
      <c r="VQ84" s="884"/>
      <c r="VR84" s="884"/>
      <c r="VS84" s="884"/>
      <c r="VT84" s="884"/>
      <c r="VU84" s="884"/>
      <c r="VV84" s="884"/>
      <c r="VW84" s="884"/>
      <c r="VX84" s="884"/>
      <c r="VY84" s="884"/>
      <c r="VZ84" s="884"/>
      <c r="WA84" s="884"/>
      <c r="WB84" s="884"/>
      <c r="WC84" s="884"/>
      <c r="WD84" s="884"/>
      <c r="WE84" s="884"/>
      <c r="WF84" s="884"/>
      <c r="WG84" s="884"/>
      <c r="WH84" s="884"/>
      <c r="WI84" s="884"/>
      <c r="WJ84" s="884"/>
      <c r="WK84" s="884"/>
      <c r="WL84" s="884"/>
      <c r="WM84" s="884"/>
      <c r="WN84" s="884"/>
      <c r="WO84" s="884"/>
      <c r="WP84" s="884"/>
      <c r="WQ84" s="884"/>
      <c r="WR84" s="884"/>
      <c r="WS84" s="884"/>
      <c r="WT84" s="884"/>
      <c r="WU84" s="884"/>
      <c r="WV84" s="884"/>
      <c r="WW84" s="884"/>
      <c r="WX84" s="884"/>
      <c r="WY84" s="884"/>
      <c r="WZ84" s="884"/>
      <c r="XA84" s="884"/>
      <c r="XB84" s="884"/>
      <c r="XC84" s="884"/>
      <c r="XD84" s="884"/>
      <c r="XE84" s="884"/>
      <c r="XF84" s="884"/>
      <c r="XG84" s="884"/>
      <c r="XH84" s="884"/>
      <c r="XI84" s="884"/>
      <c r="XJ84" s="884"/>
      <c r="XK84" s="884"/>
      <c r="XL84" s="884"/>
      <c r="XM84" s="884"/>
      <c r="XN84" s="884"/>
      <c r="XO84" s="884"/>
      <c r="XP84" s="884"/>
      <c r="XQ84" s="884"/>
      <c r="XR84" s="884"/>
      <c r="XS84" s="884"/>
      <c r="XT84" s="884"/>
      <c r="XU84" s="884"/>
      <c r="XV84" s="884"/>
      <c r="XW84" s="884"/>
      <c r="XX84" s="884"/>
      <c r="XY84" s="884"/>
      <c r="XZ84" s="884"/>
      <c r="YA84" s="884"/>
      <c r="YB84" s="884"/>
      <c r="YC84" s="884"/>
      <c r="YD84" s="884"/>
      <c r="YE84" s="884"/>
      <c r="YF84" s="884"/>
      <c r="YG84" s="884"/>
      <c r="YH84" s="884"/>
      <c r="YI84" s="884"/>
      <c r="YJ84" s="884"/>
      <c r="YK84" s="884"/>
      <c r="YL84" s="884"/>
      <c r="YM84" s="884"/>
      <c r="YN84" s="884"/>
      <c r="YO84" s="884"/>
      <c r="YP84" s="884"/>
      <c r="YQ84" s="884"/>
      <c r="YR84" s="884"/>
      <c r="YS84" s="884"/>
      <c r="YT84" s="884"/>
      <c r="YU84" s="884"/>
      <c r="YV84" s="884"/>
      <c r="YW84" s="884"/>
      <c r="YX84" s="884"/>
      <c r="YY84" s="884"/>
      <c r="YZ84" s="884"/>
      <c r="ZA84" s="884"/>
      <c r="ZB84" s="884"/>
      <c r="ZC84" s="884"/>
      <c r="ZD84" s="884"/>
      <c r="ZE84" s="884"/>
      <c r="ZF84" s="884"/>
      <c r="ZG84" s="884"/>
      <c r="ZH84" s="884"/>
      <c r="ZI84" s="884"/>
      <c r="ZJ84" s="884"/>
      <c r="ZK84" s="884"/>
      <c r="ZL84" s="884"/>
      <c r="ZM84" s="884"/>
      <c r="ZN84" s="884"/>
      <c r="ZO84" s="884"/>
      <c r="ZP84" s="884"/>
      <c r="ZQ84" s="884"/>
      <c r="ZR84" s="884"/>
      <c r="ZS84" s="884"/>
      <c r="ZT84" s="884"/>
      <c r="ZU84" s="884"/>
      <c r="ZV84" s="884"/>
      <c r="ZW84" s="884"/>
      <c r="ZX84" s="884"/>
      <c r="ZY84" s="884"/>
      <c r="ZZ84" s="884"/>
      <c r="AAA84" s="884"/>
      <c r="AAB84" s="884"/>
      <c r="AAC84" s="884"/>
      <c r="AAD84" s="884"/>
      <c r="AAE84" s="884"/>
      <c r="AAF84" s="884"/>
      <c r="AAG84" s="884"/>
      <c r="AAH84" s="884"/>
      <c r="AAI84" s="884"/>
      <c r="AAJ84" s="884"/>
      <c r="AAK84" s="884"/>
      <c r="AAL84" s="884"/>
      <c r="AAM84" s="884"/>
      <c r="AAN84" s="884"/>
      <c r="AAO84" s="884"/>
      <c r="AAP84" s="884"/>
      <c r="AAQ84" s="884"/>
      <c r="AAR84" s="884"/>
      <c r="AAS84" s="884"/>
      <c r="AAT84" s="884"/>
      <c r="AAU84" s="884"/>
      <c r="AAV84" s="884"/>
      <c r="AAW84" s="884"/>
      <c r="AAX84" s="884"/>
      <c r="AAY84" s="884"/>
      <c r="AAZ84" s="884"/>
      <c r="ABA84" s="884"/>
      <c r="ABB84" s="884"/>
      <c r="ABC84" s="884"/>
      <c r="ABD84" s="884"/>
      <c r="ABE84" s="884"/>
      <c r="ABF84" s="884"/>
      <c r="ABG84" s="884"/>
      <c r="ABH84" s="884"/>
      <c r="ABI84" s="884"/>
      <c r="ABJ84" s="884"/>
      <c r="ABK84" s="884"/>
      <c r="ABL84" s="884"/>
      <c r="ABM84" s="884"/>
      <c r="ABN84" s="884"/>
      <c r="ABO84" s="884"/>
      <c r="ABP84" s="884"/>
      <c r="ABQ84" s="884"/>
      <c r="ABR84" s="884"/>
      <c r="ABS84" s="884"/>
      <c r="ABT84" s="884"/>
      <c r="ABU84" s="884"/>
      <c r="ABV84" s="884"/>
      <c r="ABW84" s="884"/>
      <c r="ABX84" s="884"/>
      <c r="ABY84" s="884"/>
      <c r="ABZ84" s="884"/>
      <c r="ACA84" s="884"/>
      <c r="ACB84" s="884"/>
      <c r="ACC84" s="884"/>
      <c r="ACD84" s="884"/>
      <c r="ACE84" s="884"/>
      <c r="ACF84" s="884"/>
      <c r="ACG84" s="884"/>
      <c r="ACH84" s="884"/>
      <c r="ACI84" s="884"/>
      <c r="ACJ84" s="884"/>
      <c r="ACK84" s="884"/>
      <c r="ACL84" s="884"/>
      <c r="ACM84" s="884"/>
      <c r="ACN84" s="884"/>
      <c r="ACO84" s="884"/>
      <c r="ACP84" s="884"/>
      <c r="ACQ84" s="884"/>
      <c r="ACR84" s="884"/>
      <c r="ACS84" s="884"/>
      <c r="ACT84" s="884"/>
      <c r="ACU84" s="884"/>
      <c r="ACV84" s="884"/>
      <c r="ACW84" s="884"/>
      <c r="ACX84" s="884"/>
      <c r="ACY84" s="884"/>
      <c r="ACZ84" s="884"/>
      <c r="ADA84" s="884"/>
      <c r="ADB84" s="884"/>
      <c r="ADC84" s="884"/>
      <c r="ADD84" s="884"/>
      <c r="ADE84" s="884"/>
      <c r="ADF84" s="884"/>
      <c r="ADG84" s="884"/>
      <c r="ADH84" s="884"/>
      <c r="ADI84" s="884"/>
      <c r="ADJ84" s="884"/>
      <c r="ADK84" s="884"/>
      <c r="ADL84" s="884"/>
      <c r="ADM84" s="884"/>
      <c r="ADN84" s="884"/>
      <c r="ADO84" s="884"/>
      <c r="ADP84" s="884"/>
      <c r="ADQ84" s="884"/>
      <c r="ADR84" s="884"/>
      <c r="ADS84" s="884"/>
      <c r="ADT84" s="884"/>
      <c r="ADU84" s="884"/>
      <c r="ADV84" s="884"/>
      <c r="ADW84" s="884"/>
      <c r="ADX84" s="884"/>
      <c r="ADY84" s="884"/>
      <c r="ADZ84" s="884"/>
      <c r="AEA84" s="884"/>
      <c r="AEB84" s="884"/>
      <c r="AEC84" s="884"/>
      <c r="AED84" s="884"/>
      <c r="AEE84" s="884"/>
      <c r="AEF84" s="884"/>
      <c r="AEG84" s="884"/>
      <c r="AEH84" s="884"/>
      <c r="AEI84" s="884"/>
      <c r="AEJ84" s="884"/>
      <c r="AEK84" s="884"/>
      <c r="AEL84" s="884"/>
      <c r="AEM84" s="884"/>
      <c r="AEN84" s="884"/>
      <c r="AEO84" s="884"/>
      <c r="AEP84" s="884"/>
      <c r="AEQ84" s="884"/>
      <c r="AER84" s="884"/>
      <c r="AES84" s="884"/>
      <c r="AET84" s="884"/>
      <c r="AEU84" s="884"/>
      <c r="AEV84" s="884"/>
      <c r="AEW84" s="884"/>
      <c r="AEX84" s="884"/>
      <c r="AEY84" s="884"/>
      <c r="AEZ84" s="884"/>
      <c r="AFA84" s="884"/>
      <c r="AFB84" s="884"/>
      <c r="AFC84" s="884"/>
      <c r="AFD84" s="884"/>
      <c r="AFE84" s="884"/>
      <c r="AFF84" s="884"/>
      <c r="AFG84" s="884"/>
      <c r="AFH84" s="884"/>
      <c r="AFI84" s="884"/>
      <c r="AFJ84" s="884"/>
      <c r="AFK84" s="884"/>
      <c r="AFL84" s="884"/>
      <c r="AFM84" s="884"/>
      <c r="AFN84" s="884"/>
      <c r="AFO84" s="884"/>
      <c r="AFP84" s="884"/>
      <c r="AFQ84" s="884"/>
      <c r="AFR84" s="884"/>
      <c r="AFS84" s="884"/>
      <c r="AFT84" s="884"/>
      <c r="AFU84" s="884"/>
      <c r="AFV84" s="884"/>
      <c r="AFW84" s="884"/>
      <c r="AFX84" s="884"/>
      <c r="AFY84" s="884"/>
      <c r="AFZ84" s="884"/>
      <c r="AGA84" s="884"/>
      <c r="AGB84" s="884"/>
      <c r="AGC84" s="884"/>
      <c r="AGD84" s="884"/>
      <c r="AGE84" s="884"/>
      <c r="AGF84" s="884"/>
      <c r="AGG84" s="884"/>
      <c r="AGH84" s="884"/>
      <c r="AGI84" s="884"/>
      <c r="AGJ84" s="884"/>
      <c r="AGK84" s="884"/>
      <c r="AGL84" s="884"/>
      <c r="AGM84" s="884"/>
      <c r="AGN84" s="884"/>
      <c r="AGO84" s="884"/>
      <c r="AGP84" s="884"/>
      <c r="AGQ84" s="884"/>
      <c r="AGR84" s="884"/>
      <c r="AGS84" s="884"/>
      <c r="AGT84" s="884"/>
      <c r="AGU84" s="884"/>
      <c r="AGV84" s="884"/>
      <c r="AGW84" s="884"/>
      <c r="AGX84" s="884"/>
      <c r="AGY84" s="884"/>
      <c r="AGZ84" s="884"/>
      <c r="AHA84" s="884"/>
      <c r="AHB84" s="884"/>
      <c r="AHC84" s="884"/>
      <c r="AHD84" s="884"/>
      <c r="AHE84" s="884"/>
      <c r="AHF84" s="884"/>
      <c r="AHG84" s="884"/>
      <c r="AHH84" s="884"/>
      <c r="AHI84" s="884"/>
      <c r="AHJ84" s="884"/>
      <c r="AHK84" s="884"/>
      <c r="AHL84" s="884"/>
      <c r="AHM84" s="884"/>
      <c r="AHN84" s="884"/>
      <c r="AHO84" s="884"/>
      <c r="AHP84" s="884"/>
      <c r="AHQ84" s="884"/>
      <c r="AHR84" s="884"/>
      <c r="AHS84" s="884"/>
      <c r="AHT84" s="884"/>
      <c r="AHU84" s="884"/>
      <c r="AHV84" s="884"/>
      <c r="AHW84" s="884"/>
      <c r="AHX84" s="884"/>
      <c r="AHY84" s="884"/>
      <c r="AHZ84" s="884"/>
      <c r="AIA84" s="884"/>
      <c r="AIB84" s="884"/>
      <c r="AIC84" s="884"/>
      <c r="AID84" s="884"/>
      <c r="AIE84" s="884"/>
      <c r="AIF84" s="884"/>
      <c r="AIG84" s="884"/>
      <c r="AIH84" s="884"/>
      <c r="AII84" s="884"/>
      <c r="AIJ84" s="884"/>
      <c r="AIK84" s="884"/>
      <c r="AIL84" s="884"/>
      <c r="AIM84" s="884"/>
      <c r="AIN84" s="884"/>
      <c r="AIO84" s="884"/>
      <c r="AIP84" s="884"/>
      <c r="AIQ84" s="884"/>
      <c r="AIR84" s="884"/>
      <c r="AIS84" s="884"/>
      <c r="AIT84" s="884"/>
      <c r="AIU84" s="884"/>
      <c r="AIV84" s="884"/>
      <c r="AIW84" s="884"/>
      <c r="AIX84" s="884"/>
      <c r="AIY84" s="884"/>
      <c r="AIZ84" s="884"/>
      <c r="AJA84" s="884"/>
      <c r="AJB84" s="884"/>
      <c r="AJC84" s="884"/>
      <c r="AJD84" s="884"/>
      <c r="AJE84" s="884"/>
      <c r="AJF84" s="884"/>
      <c r="AJG84" s="884"/>
      <c r="AJH84" s="884"/>
      <c r="AJI84" s="884"/>
      <c r="AJJ84" s="884"/>
      <c r="AJK84" s="884"/>
      <c r="AJL84" s="884"/>
      <c r="AJM84" s="884"/>
      <c r="AJN84" s="884"/>
      <c r="AJO84" s="884"/>
      <c r="AJP84" s="884"/>
      <c r="AJQ84" s="884"/>
      <c r="AJR84" s="884"/>
      <c r="AJS84" s="884"/>
      <c r="AJT84" s="884"/>
      <c r="AJU84" s="884"/>
      <c r="AJV84" s="884"/>
      <c r="AJW84" s="884"/>
      <c r="AJX84" s="884"/>
      <c r="AJY84" s="884"/>
      <c r="AJZ84" s="884"/>
      <c r="AKA84" s="884"/>
      <c r="AKB84" s="884"/>
      <c r="AKC84" s="884"/>
      <c r="AKD84" s="884"/>
      <c r="AKE84" s="884"/>
      <c r="AKF84" s="884"/>
      <c r="AKG84" s="884"/>
      <c r="AKH84" s="884"/>
      <c r="AKI84" s="884"/>
      <c r="AKJ84" s="884"/>
      <c r="AKK84" s="884"/>
      <c r="AKL84" s="884"/>
      <c r="AKM84" s="884"/>
      <c r="AKN84" s="884"/>
      <c r="AKO84" s="884"/>
      <c r="AKP84" s="884"/>
      <c r="AKQ84" s="884"/>
      <c r="AKR84" s="884"/>
      <c r="AKS84" s="884"/>
      <c r="AKT84" s="884"/>
      <c r="AKU84" s="884"/>
      <c r="AKV84" s="884"/>
      <c r="AKW84" s="884"/>
      <c r="AKX84" s="884"/>
      <c r="AKY84" s="884"/>
      <c r="AKZ84" s="884"/>
      <c r="ALA84" s="884"/>
      <c r="ALB84" s="884"/>
      <c r="ALC84" s="884"/>
      <c r="ALD84" s="884"/>
      <c r="ALE84" s="884"/>
      <c r="ALF84" s="884"/>
      <c r="ALG84" s="884"/>
      <c r="ALH84" s="884"/>
      <c r="ALI84" s="884"/>
      <c r="ALJ84" s="884"/>
      <c r="ALK84" s="884"/>
      <c r="ALL84" s="884"/>
      <c r="ALM84" s="884"/>
      <c r="ALN84" s="884"/>
      <c r="ALO84" s="884"/>
      <c r="ALP84" s="884"/>
      <c r="ALQ84" s="884"/>
      <c r="ALR84" s="884"/>
      <c r="ALS84" s="884"/>
      <c r="ALT84" s="884"/>
      <c r="ALU84" s="884"/>
      <c r="ALV84" s="884"/>
      <c r="ALW84" s="884"/>
      <c r="ALX84" s="884"/>
      <c r="ALY84" s="884"/>
      <c r="ALZ84" s="884"/>
      <c r="AMA84" s="884"/>
      <c r="AMB84" s="884"/>
      <c r="AMC84" s="884"/>
      <c r="AMD84" s="884"/>
      <c r="AME84" s="884"/>
      <c r="AMF84" s="884"/>
      <c r="AMG84" s="884"/>
      <c r="AMH84" s="884"/>
      <c r="AMI84" s="884"/>
      <c r="AMJ84" s="884"/>
      <c r="AMK84" s="884"/>
      <c r="AML84" s="884"/>
      <c r="AMM84" s="884"/>
      <c r="AMN84" s="884"/>
      <c r="AMO84" s="884"/>
      <c r="AMP84" s="884"/>
      <c r="AMQ84" s="884"/>
      <c r="AMR84" s="884"/>
      <c r="AMS84" s="884"/>
      <c r="AMT84" s="884"/>
      <c r="AMU84" s="884"/>
      <c r="AMV84" s="884"/>
      <c r="AMW84" s="884"/>
      <c r="AMX84" s="884"/>
      <c r="AMY84" s="884"/>
      <c r="AMZ84" s="884"/>
      <c r="ANA84" s="884"/>
      <c r="ANB84" s="884"/>
      <c r="ANC84" s="884"/>
      <c r="AND84" s="884"/>
      <c r="ANE84" s="884"/>
      <c r="ANF84" s="884"/>
      <c r="ANG84" s="884"/>
      <c r="ANH84" s="884"/>
      <c r="ANI84" s="884"/>
      <c r="ANJ84" s="884"/>
      <c r="ANK84" s="884"/>
      <c r="ANL84" s="884"/>
      <c r="ANM84" s="884"/>
      <c r="ANN84" s="884"/>
      <c r="ANO84" s="884"/>
      <c r="ANP84" s="884"/>
      <c r="ANQ84" s="884"/>
      <c r="ANR84" s="884"/>
      <c r="ANS84" s="884"/>
      <c r="ANT84" s="884"/>
      <c r="ANU84" s="884"/>
      <c r="ANV84" s="884"/>
      <c r="ANW84" s="884"/>
      <c r="ANX84" s="884"/>
      <c r="ANY84" s="884"/>
      <c r="ANZ84" s="884"/>
      <c r="AOA84" s="884"/>
      <c r="AOB84" s="884"/>
      <c r="AOC84" s="884"/>
      <c r="AOD84" s="884"/>
      <c r="AOE84" s="884"/>
      <c r="AOF84" s="884"/>
      <c r="AOG84" s="884"/>
      <c r="AOH84" s="884"/>
      <c r="AOI84" s="884"/>
      <c r="AOJ84" s="884"/>
      <c r="AOK84" s="884"/>
      <c r="AOL84" s="884"/>
      <c r="AOM84" s="884"/>
      <c r="AON84" s="884"/>
      <c r="AOO84" s="884"/>
      <c r="AOP84" s="884"/>
      <c r="AOQ84" s="884"/>
      <c r="AOR84" s="884"/>
      <c r="AOS84" s="884"/>
      <c r="AOT84" s="884"/>
      <c r="AOU84" s="884"/>
      <c r="AOV84" s="884"/>
      <c r="AOW84" s="884"/>
      <c r="AOX84" s="884"/>
      <c r="AOY84" s="884"/>
      <c r="AOZ84" s="884"/>
      <c r="APA84" s="884"/>
      <c r="APB84" s="884"/>
      <c r="APC84" s="884"/>
      <c r="APD84" s="884"/>
      <c r="APE84" s="884"/>
      <c r="APF84" s="884"/>
      <c r="APG84" s="884"/>
      <c r="APH84" s="884"/>
      <c r="API84" s="884"/>
      <c r="APJ84" s="884"/>
      <c r="APK84" s="884"/>
      <c r="APL84" s="884"/>
      <c r="APM84" s="884"/>
      <c r="APN84" s="884"/>
      <c r="APO84" s="884"/>
      <c r="APP84" s="884"/>
      <c r="APQ84" s="884"/>
      <c r="APR84" s="884"/>
      <c r="APS84" s="884"/>
      <c r="APT84" s="884"/>
      <c r="APU84" s="884"/>
      <c r="APV84" s="884"/>
      <c r="APW84" s="884"/>
      <c r="APX84" s="884"/>
      <c r="APY84" s="884"/>
      <c r="APZ84" s="884"/>
      <c r="AQA84" s="884"/>
      <c r="AQB84" s="884"/>
      <c r="AQC84" s="884"/>
      <c r="AQD84" s="884"/>
      <c r="AQE84" s="884"/>
      <c r="AQF84" s="884"/>
      <c r="AQG84" s="884"/>
      <c r="AQH84" s="884"/>
      <c r="AQI84" s="884"/>
      <c r="AQJ84" s="884"/>
      <c r="AQK84" s="884"/>
      <c r="AQL84" s="884"/>
      <c r="AQM84" s="884"/>
      <c r="AQN84" s="884"/>
      <c r="AQO84" s="884"/>
      <c r="AQP84" s="884"/>
      <c r="AQQ84" s="884"/>
      <c r="AQR84" s="884"/>
      <c r="AQS84" s="884"/>
      <c r="AQT84" s="884"/>
      <c r="AQU84" s="884"/>
      <c r="AQV84" s="884"/>
      <c r="AQW84" s="884"/>
      <c r="AQX84" s="884"/>
      <c r="AQY84" s="884"/>
      <c r="AQZ84" s="884"/>
      <c r="ARA84" s="884"/>
      <c r="ARB84" s="884"/>
      <c r="ARC84" s="884"/>
      <c r="ARD84" s="884"/>
      <c r="ARE84" s="884"/>
      <c r="ARF84" s="884"/>
      <c r="ARG84" s="884"/>
      <c r="ARH84" s="884"/>
      <c r="ARI84" s="884"/>
      <c r="ARJ84" s="884"/>
      <c r="ARK84" s="884"/>
      <c r="ARL84" s="884"/>
      <c r="ARM84" s="884"/>
      <c r="ARN84" s="884"/>
      <c r="ARO84" s="884"/>
      <c r="ARP84" s="884"/>
      <c r="ARQ84" s="884"/>
      <c r="ARR84" s="884"/>
      <c r="ARS84" s="884"/>
      <c r="ART84" s="884"/>
      <c r="ARU84" s="884"/>
      <c r="ARV84" s="884"/>
      <c r="ARW84" s="884"/>
      <c r="ARX84" s="884"/>
      <c r="ARY84" s="884"/>
      <c r="ARZ84" s="884"/>
      <c r="ASA84" s="884"/>
      <c r="ASB84" s="884"/>
      <c r="ASC84" s="884"/>
      <c r="ASD84" s="884"/>
      <c r="ASE84" s="884"/>
      <c r="ASF84" s="884"/>
      <c r="ASG84" s="884"/>
      <c r="ASH84" s="884"/>
      <c r="ASI84" s="884"/>
      <c r="ASJ84" s="884"/>
      <c r="ASK84" s="884"/>
      <c r="ASL84" s="884"/>
      <c r="ASM84" s="884"/>
      <c r="ASN84" s="884"/>
      <c r="ASO84" s="884"/>
      <c r="ASP84" s="884"/>
      <c r="ASQ84" s="884"/>
      <c r="ASR84" s="884"/>
      <c r="ASS84" s="884"/>
      <c r="AST84" s="884"/>
      <c r="ASU84" s="884"/>
      <c r="ASV84" s="884"/>
      <c r="ASW84" s="884"/>
      <c r="ASX84" s="884"/>
      <c r="ASY84" s="884"/>
      <c r="ASZ84" s="884"/>
      <c r="ATA84" s="884"/>
      <c r="ATB84" s="884"/>
      <c r="ATC84" s="884"/>
      <c r="ATD84" s="884"/>
      <c r="ATE84" s="884"/>
      <c r="ATF84" s="884"/>
      <c r="ATG84" s="884"/>
      <c r="ATH84" s="884"/>
      <c r="ATI84" s="884"/>
      <c r="ATJ84" s="884"/>
      <c r="ATK84" s="884"/>
      <c r="ATL84" s="884"/>
      <c r="ATM84" s="884"/>
      <c r="ATN84" s="884"/>
      <c r="ATO84" s="884"/>
      <c r="ATP84" s="884"/>
      <c r="ATQ84" s="884"/>
      <c r="ATR84" s="884"/>
      <c r="ATS84" s="884"/>
      <c r="ATT84" s="884"/>
      <c r="ATU84" s="884"/>
      <c r="ATV84" s="884"/>
      <c r="ATW84" s="884"/>
      <c r="ATX84" s="884"/>
      <c r="ATY84" s="884"/>
      <c r="ATZ84" s="884"/>
      <c r="AUA84" s="884"/>
      <c r="AUB84" s="884"/>
      <c r="AUC84" s="884"/>
      <c r="AUD84" s="884"/>
      <c r="AUE84" s="884"/>
      <c r="AUF84" s="884"/>
      <c r="AUG84" s="884"/>
      <c r="AUH84" s="884"/>
      <c r="AUI84" s="884"/>
      <c r="AUJ84" s="884"/>
      <c r="AUK84" s="884"/>
      <c r="AUL84" s="884"/>
      <c r="AUM84" s="884"/>
      <c r="AUN84" s="884"/>
      <c r="AUO84" s="884"/>
      <c r="AUP84" s="884"/>
      <c r="AUQ84" s="884"/>
      <c r="AUR84" s="884"/>
      <c r="AUS84" s="884"/>
      <c r="AUT84" s="884"/>
      <c r="AUU84" s="884"/>
      <c r="AUV84" s="884"/>
      <c r="AUW84" s="884"/>
      <c r="AUX84" s="884"/>
      <c r="AUY84" s="884"/>
      <c r="AUZ84" s="884"/>
      <c r="AVA84" s="884"/>
      <c r="AVB84" s="884"/>
      <c r="AVC84" s="884"/>
      <c r="AVD84" s="884"/>
      <c r="AVE84" s="884"/>
      <c r="AVF84" s="884"/>
      <c r="AVG84" s="884"/>
      <c r="AVH84" s="884"/>
      <c r="AVI84" s="884"/>
      <c r="AVJ84" s="884"/>
      <c r="AVK84" s="884"/>
      <c r="AVL84" s="884"/>
      <c r="AVM84" s="884"/>
      <c r="AVN84" s="884"/>
      <c r="AVO84" s="884"/>
      <c r="AVP84" s="884"/>
      <c r="AVQ84" s="884"/>
      <c r="AVR84" s="884"/>
      <c r="AVS84" s="884"/>
      <c r="AVT84" s="884"/>
      <c r="AVU84" s="884"/>
      <c r="AVV84" s="884"/>
      <c r="AVW84" s="884"/>
      <c r="AVX84" s="884"/>
      <c r="AVY84" s="884"/>
      <c r="AVZ84" s="884"/>
      <c r="AWA84" s="884"/>
      <c r="AWB84" s="884"/>
      <c r="AWC84" s="884"/>
      <c r="AWD84" s="884"/>
      <c r="AWE84" s="884"/>
      <c r="AWF84" s="884"/>
      <c r="AWG84" s="884"/>
      <c r="AWH84" s="884"/>
      <c r="AWI84" s="884"/>
      <c r="AWJ84" s="884"/>
      <c r="AWK84" s="884"/>
      <c r="AWL84" s="884"/>
      <c r="AWM84" s="884"/>
      <c r="AWN84" s="884"/>
      <c r="AWO84" s="884"/>
      <c r="AWP84" s="884"/>
      <c r="AWQ84" s="884"/>
      <c r="AWR84" s="884"/>
      <c r="AWS84" s="884"/>
      <c r="AWT84" s="884"/>
      <c r="AWU84" s="884"/>
      <c r="AWV84" s="884"/>
      <c r="AWW84" s="884"/>
      <c r="AWX84" s="884"/>
      <c r="AWY84" s="884"/>
      <c r="AWZ84" s="884"/>
      <c r="AXA84" s="884"/>
      <c r="AXB84" s="884"/>
      <c r="AXC84" s="884"/>
      <c r="AXD84" s="884"/>
      <c r="AXE84" s="884"/>
      <c r="AXF84" s="884"/>
      <c r="AXG84" s="884"/>
      <c r="AXH84" s="884"/>
      <c r="AXI84" s="884"/>
      <c r="AXJ84" s="884"/>
      <c r="AXK84" s="884"/>
      <c r="AXL84" s="884"/>
      <c r="AXM84" s="884"/>
      <c r="AXN84" s="884"/>
      <c r="AXO84" s="884"/>
      <c r="AXP84" s="884"/>
      <c r="AXQ84" s="884"/>
      <c r="AXR84" s="884"/>
      <c r="AXS84" s="884"/>
      <c r="AXT84" s="884"/>
      <c r="AXU84" s="884"/>
      <c r="AXV84" s="884"/>
      <c r="AXW84" s="884"/>
      <c r="AXX84" s="884"/>
      <c r="AXY84" s="884"/>
      <c r="AXZ84" s="884"/>
      <c r="AYA84" s="884"/>
      <c r="AYB84" s="884"/>
      <c r="AYC84" s="884"/>
      <c r="AYD84" s="884"/>
      <c r="AYE84" s="884"/>
      <c r="AYF84" s="884"/>
      <c r="AYG84" s="884"/>
      <c r="AYH84" s="884"/>
      <c r="AYI84" s="884"/>
      <c r="AYJ84" s="884"/>
      <c r="AYK84" s="884"/>
      <c r="AYL84" s="884"/>
      <c r="AYM84" s="884"/>
      <c r="AYN84" s="884"/>
      <c r="AYO84" s="884"/>
      <c r="AYP84" s="884"/>
      <c r="AYQ84" s="884"/>
      <c r="AYR84" s="884"/>
      <c r="AYS84" s="884"/>
      <c r="AYT84" s="884"/>
      <c r="AYU84" s="884"/>
      <c r="AYV84" s="884"/>
      <c r="AYW84" s="884"/>
      <c r="AYX84" s="884"/>
      <c r="AYY84" s="884"/>
      <c r="AYZ84" s="884"/>
      <c r="AZA84" s="884"/>
      <c r="AZB84" s="884"/>
      <c r="AZC84" s="884"/>
      <c r="AZD84" s="884"/>
      <c r="AZE84" s="884"/>
      <c r="AZF84" s="884"/>
      <c r="AZG84" s="884"/>
      <c r="AZH84" s="884"/>
      <c r="AZI84" s="884"/>
      <c r="AZJ84" s="884"/>
      <c r="AZK84" s="884"/>
      <c r="AZL84" s="884"/>
      <c r="AZM84" s="884"/>
      <c r="AZN84" s="884"/>
      <c r="AZO84" s="884"/>
      <c r="AZP84" s="884"/>
      <c r="AZQ84" s="884"/>
      <c r="AZR84" s="884"/>
      <c r="AZS84" s="884"/>
      <c r="AZT84" s="884"/>
      <c r="AZU84" s="884"/>
      <c r="AZV84" s="884"/>
      <c r="AZW84" s="884"/>
      <c r="AZX84" s="884"/>
      <c r="AZY84" s="884"/>
      <c r="AZZ84" s="884"/>
      <c r="BAA84" s="884"/>
      <c r="BAB84" s="884"/>
      <c r="BAC84" s="884"/>
      <c r="BAD84" s="884"/>
      <c r="BAE84" s="884"/>
      <c r="BAF84" s="884"/>
      <c r="BAG84" s="884"/>
      <c r="BAH84" s="884"/>
      <c r="BAI84" s="884"/>
      <c r="BAJ84" s="884"/>
      <c r="BAK84" s="884"/>
      <c r="BAL84" s="884"/>
      <c r="BAM84" s="884"/>
      <c r="BAN84" s="884"/>
      <c r="BAO84" s="884"/>
      <c r="BAP84" s="884"/>
      <c r="BAQ84" s="884"/>
      <c r="BAR84" s="884"/>
      <c r="BAS84" s="884"/>
      <c r="BAT84" s="884"/>
      <c r="BAU84" s="884"/>
      <c r="BAV84" s="884"/>
      <c r="BAW84" s="884"/>
      <c r="BAX84" s="884"/>
      <c r="BAY84" s="884"/>
      <c r="BAZ84" s="884"/>
      <c r="BBA84" s="884"/>
      <c r="BBB84" s="884"/>
      <c r="BBC84" s="884"/>
      <c r="BBD84" s="884"/>
      <c r="BBE84" s="884"/>
      <c r="BBF84" s="884"/>
      <c r="BBG84" s="884"/>
      <c r="BBH84" s="884"/>
      <c r="BBI84" s="884"/>
      <c r="BBJ84" s="884"/>
      <c r="BBK84" s="884"/>
      <c r="BBL84" s="884"/>
      <c r="BBM84" s="884"/>
      <c r="BBN84" s="884"/>
      <c r="BBO84" s="884"/>
      <c r="BBP84" s="884"/>
      <c r="BBQ84" s="884"/>
      <c r="BBR84" s="884"/>
      <c r="BBS84" s="884"/>
      <c r="BBT84" s="884"/>
      <c r="BBU84" s="884"/>
      <c r="BBV84" s="884"/>
      <c r="BBW84" s="884"/>
      <c r="BBX84" s="884"/>
      <c r="BBY84" s="884"/>
      <c r="BBZ84" s="884"/>
      <c r="BCA84" s="884"/>
      <c r="BCB84" s="884"/>
      <c r="BCC84" s="884"/>
      <c r="BCD84" s="884"/>
      <c r="BCE84" s="884"/>
      <c r="BCF84" s="884"/>
      <c r="BCG84" s="884"/>
      <c r="BCH84" s="884"/>
      <c r="BCI84" s="884"/>
      <c r="BCJ84" s="884"/>
      <c r="BCK84" s="884"/>
      <c r="BCL84" s="884"/>
      <c r="BCM84" s="884"/>
      <c r="BCN84" s="884"/>
      <c r="BCO84" s="884"/>
      <c r="BCP84" s="884"/>
      <c r="BCQ84" s="884"/>
      <c r="BCR84" s="884"/>
      <c r="BCS84" s="884"/>
      <c r="BCT84" s="884"/>
      <c r="BCU84" s="884"/>
      <c r="BCV84" s="884"/>
      <c r="BCW84" s="884"/>
      <c r="BCX84" s="884"/>
      <c r="BCY84" s="884"/>
      <c r="BCZ84" s="884"/>
      <c r="BDA84" s="884"/>
      <c r="BDB84" s="884"/>
      <c r="BDC84" s="884"/>
      <c r="BDD84" s="884"/>
      <c r="BDE84" s="884"/>
      <c r="BDF84" s="884"/>
      <c r="BDG84" s="884"/>
      <c r="BDH84" s="884"/>
      <c r="BDI84" s="884"/>
      <c r="BDJ84" s="884"/>
      <c r="BDK84" s="884"/>
      <c r="BDL84" s="884"/>
      <c r="BDM84" s="884"/>
      <c r="BDN84" s="884"/>
      <c r="BDO84" s="884"/>
      <c r="BDP84" s="884"/>
      <c r="BDQ84" s="884"/>
      <c r="BDR84" s="884"/>
      <c r="BDS84" s="884"/>
      <c r="BDT84" s="884"/>
      <c r="BDU84" s="884"/>
      <c r="BDV84" s="884"/>
      <c r="BDW84" s="884"/>
      <c r="BDX84" s="884"/>
      <c r="BDY84" s="884"/>
      <c r="BDZ84" s="884"/>
      <c r="BEA84" s="884"/>
      <c r="BEB84" s="884"/>
      <c r="BEC84" s="884"/>
      <c r="BED84" s="884"/>
      <c r="BEE84" s="884"/>
      <c r="BEF84" s="884"/>
      <c r="BEG84" s="884"/>
      <c r="BEH84" s="884"/>
      <c r="BEI84" s="884"/>
      <c r="BEJ84" s="884"/>
      <c r="BEK84" s="884"/>
      <c r="BEL84" s="884"/>
      <c r="BEM84" s="884"/>
      <c r="BEN84" s="884"/>
      <c r="BEO84" s="884"/>
      <c r="BEP84" s="884"/>
      <c r="BEQ84" s="884"/>
      <c r="BER84" s="884"/>
      <c r="BES84" s="884"/>
      <c r="BET84" s="884"/>
      <c r="BEU84" s="884"/>
      <c r="BEV84" s="884"/>
      <c r="BEW84" s="884"/>
      <c r="BEX84" s="884"/>
      <c r="BEY84" s="884"/>
      <c r="BEZ84" s="884"/>
      <c r="BFA84" s="884"/>
      <c r="BFB84" s="884"/>
      <c r="BFC84" s="884"/>
      <c r="BFD84" s="884"/>
      <c r="BFE84" s="884"/>
      <c r="BFF84" s="884"/>
      <c r="BFG84" s="884"/>
      <c r="BFH84" s="884"/>
      <c r="BFI84" s="884"/>
      <c r="BFJ84" s="884"/>
      <c r="BFK84" s="884"/>
      <c r="BFL84" s="884"/>
      <c r="BFM84" s="884"/>
      <c r="BFN84" s="884"/>
      <c r="BFO84" s="884"/>
      <c r="BFP84" s="884"/>
      <c r="BFQ84" s="884"/>
      <c r="BFR84" s="884"/>
      <c r="BFS84" s="884"/>
      <c r="BFT84" s="884"/>
      <c r="BFU84" s="884"/>
      <c r="BFV84" s="884"/>
      <c r="BFW84" s="884"/>
      <c r="BFX84" s="884"/>
      <c r="BFY84" s="884"/>
      <c r="BFZ84" s="884"/>
      <c r="BGA84" s="884"/>
      <c r="BGB84" s="884"/>
      <c r="BGC84" s="884"/>
      <c r="BGD84" s="884"/>
      <c r="BGE84" s="884"/>
      <c r="BGF84" s="884"/>
      <c r="BGG84" s="884"/>
      <c r="BGH84" s="884"/>
      <c r="BGI84" s="884"/>
      <c r="BGJ84" s="884"/>
      <c r="BGK84" s="884"/>
      <c r="BGL84" s="884"/>
      <c r="BGM84" s="884"/>
      <c r="BGN84" s="884"/>
      <c r="BGO84" s="884"/>
      <c r="BGP84" s="884"/>
      <c r="BGQ84" s="884"/>
      <c r="BGR84" s="884"/>
      <c r="BGS84" s="884"/>
      <c r="BGT84" s="884"/>
      <c r="BGU84" s="884"/>
      <c r="BGV84" s="884"/>
      <c r="BGW84" s="884"/>
      <c r="BGX84" s="884"/>
      <c r="BGY84" s="884"/>
      <c r="BGZ84" s="884"/>
      <c r="BHA84" s="884"/>
      <c r="BHB84" s="884"/>
      <c r="BHC84" s="884"/>
      <c r="BHD84" s="884"/>
      <c r="BHE84" s="884"/>
      <c r="BHF84" s="884"/>
      <c r="BHG84" s="884"/>
      <c r="BHH84" s="884"/>
      <c r="BHI84" s="884"/>
      <c r="BHJ84" s="884"/>
      <c r="BHK84" s="884"/>
      <c r="BHL84" s="884"/>
      <c r="BHM84" s="884"/>
      <c r="BHN84" s="884"/>
      <c r="BHO84" s="884"/>
      <c r="BHP84" s="884"/>
      <c r="BHQ84" s="884"/>
      <c r="BHR84" s="884"/>
      <c r="BHS84" s="884"/>
      <c r="BHT84" s="884"/>
      <c r="BHU84" s="884"/>
      <c r="BHV84" s="884"/>
      <c r="BHW84" s="884"/>
      <c r="BHX84" s="884"/>
      <c r="BHY84" s="884"/>
      <c r="BHZ84" s="884"/>
      <c r="BIA84" s="884"/>
      <c r="BIB84" s="884"/>
      <c r="BIC84" s="884"/>
      <c r="BID84" s="884"/>
      <c r="BIE84" s="884"/>
      <c r="BIF84" s="884"/>
      <c r="BIG84" s="884"/>
      <c r="BIH84" s="884"/>
      <c r="BII84" s="884"/>
      <c r="BIJ84" s="884"/>
      <c r="BIK84" s="884"/>
      <c r="BIL84" s="884"/>
      <c r="BIM84" s="884"/>
      <c r="BIN84" s="884"/>
      <c r="BIO84" s="884"/>
      <c r="BIP84" s="884"/>
      <c r="BIQ84" s="884"/>
      <c r="BIR84" s="884"/>
      <c r="BIS84" s="884"/>
      <c r="BIT84" s="884"/>
      <c r="BIU84" s="884"/>
      <c r="BIV84" s="884"/>
      <c r="BIW84" s="884"/>
      <c r="BIX84" s="884"/>
      <c r="BIY84" s="884"/>
      <c r="BIZ84" s="884"/>
      <c r="BJA84" s="884"/>
      <c r="BJB84" s="884"/>
      <c r="BJC84" s="884"/>
      <c r="BJD84" s="884"/>
      <c r="BJE84" s="884"/>
      <c r="BJF84" s="884"/>
      <c r="BJG84" s="884"/>
      <c r="BJH84" s="884"/>
      <c r="BJI84" s="884"/>
      <c r="BJJ84" s="884"/>
      <c r="BJK84" s="884"/>
      <c r="BJL84" s="884"/>
      <c r="BJM84" s="884"/>
      <c r="BJN84" s="884"/>
      <c r="BJO84" s="884"/>
      <c r="BJP84" s="884"/>
      <c r="BJQ84" s="884"/>
      <c r="BJR84" s="884"/>
      <c r="BJS84" s="884"/>
      <c r="BJT84" s="884"/>
      <c r="BJU84" s="884"/>
      <c r="BJV84" s="884"/>
      <c r="BJW84" s="884"/>
      <c r="BJX84" s="884"/>
      <c r="BJY84" s="884"/>
      <c r="BJZ84" s="884"/>
      <c r="BKA84" s="884"/>
      <c r="BKB84" s="884"/>
      <c r="BKC84" s="884"/>
      <c r="BKD84" s="884"/>
      <c r="BKE84" s="884"/>
      <c r="BKF84" s="884"/>
      <c r="BKG84" s="884"/>
      <c r="BKH84" s="884"/>
      <c r="BKI84" s="884"/>
      <c r="BKJ84" s="884"/>
      <c r="BKK84" s="884"/>
      <c r="BKL84" s="884"/>
      <c r="BKM84" s="884"/>
      <c r="BKN84" s="884"/>
      <c r="BKO84" s="884"/>
      <c r="BKP84" s="884"/>
      <c r="BKQ84" s="884"/>
      <c r="BKR84" s="884"/>
      <c r="BKS84" s="884"/>
      <c r="BKT84" s="884"/>
      <c r="BKU84" s="884"/>
      <c r="BKV84" s="884"/>
      <c r="BKW84" s="884"/>
      <c r="BKX84" s="884"/>
      <c r="BKY84" s="884"/>
      <c r="BKZ84" s="884"/>
      <c r="BLA84" s="884"/>
      <c r="BLB84" s="884"/>
      <c r="BLC84" s="884"/>
      <c r="BLD84" s="884"/>
      <c r="BLE84" s="884"/>
      <c r="BLF84" s="884"/>
      <c r="BLG84" s="884"/>
      <c r="BLH84" s="884"/>
      <c r="BLI84" s="884"/>
      <c r="BLJ84" s="884"/>
      <c r="BLK84" s="884"/>
      <c r="BLL84" s="884"/>
      <c r="BLM84" s="884"/>
      <c r="BLN84" s="884"/>
      <c r="BLO84" s="884"/>
      <c r="BLP84" s="884"/>
      <c r="BLQ84" s="884"/>
      <c r="BLR84" s="884"/>
      <c r="BLS84" s="884"/>
      <c r="BLT84" s="884"/>
      <c r="BLU84" s="884"/>
      <c r="BLV84" s="884"/>
      <c r="BLW84" s="884"/>
      <c r="BLX84" s="884"/>
      <c r="BLY84" s="884"/>
      <c r="BLZ84" s="884"/>
      <c r="BMA84" s="884"/>
      <c r="BMB84" s="884"/>
      <c r="BMC84" s="884"/>
      <c r="BMD84" s="884"/>
      <c r="BME84" s="884"/>
      <c r="BMF84" s="884"/>
      <c r="BMG84" s="884"/>
      <c r="BMH84" s="884"/>
      <c r="BMI84" s="884"/>
      <c r="BMJ84" s="884"/>
      <c r="BMK84" s="884"/>
      <c r="BML84" s="884"/>
      <c r="BMM84" s="884"/>
      <c r="BMN84" s="884"/>
      <c r="BMO84" s="884"/>
      <c r="BMP84" s="884"/>
      <c r="BMQ84" s="884"/>
      <c r="BMR84" s="884"/>
      <c r="BMS84" s="884"/>
      <c r="BMT84" s="884"/>
      <c r="BMU84" s="884"/>
      <c r="BMV84" s="884"/>
      <c r="BMW84" s="884"/>
      <c r="BMX84" s="884"/>
      <c r="BMY84" s="884"/>
      <c r="BMZ84" s="884"/>
      <c r="BNA84" s="884"/>
      <c r="BNB84" s="884"/>
      <c r="BNC84" s="884"/>
      <c r="BND84" s="884"/>
      <c r="BNE84" s="884"/>
      <c r="BNF84" s="884"/>
      <c r="BNG84" s="884"/>
      <c r="BNH84" s="884"/>
      <c r="BNI84" s="884"/>
      <c r="BNJ84" s="884"/>
      <c r="BNK84" s="884"/>
      <c r="BNL84" s="884"/>
      <c r="BNM84" s="884"/>
      <c r="BNN84" s="884"/>
      <c r="BNO84" s="884"/>
      <c r="BNP84" s="884"/>
      <c r="BNQ84" s="884"/>
      <c r="BNR84" s="884"/>
      <c r="BNS84" s="884"/>
      <c r="BNT84" s="884"/>
      <c r="BNU84" s="884"/>
      <c r="BNV84" s="884"/>
      <c r="BNW84" s="884"/>
      <c r="BNX84" s="884"/>
      <c r="BNY84" s="884"/>
      <c r="BNZ84" s="884"/>
      <c r="BOA84" s="884"/>
      <c r="BOB84" s="884"/>
      <c r="BOC84" s="884"/>
      <c r="BOD84" s="884"/>
      <c r="BOE84" s="884"/>
      <c r="BOF84" s="884"/>
      <c r="BOG84" s="884"/>
      <c r="BOH84" s="884"/>
      <c r="BOI84" s="884"/>
      <c r="BOJ84" s="884"/>
      <c r="BOK84" s="884"/>
      <c r="BOL84" s="884"/>
      <c r="BOM84" s="884"/>
      <c r="BON84" s="884"/>
      <c r="BOO84" s="884"/>
      <c r="BOP84" s="884"/>
      <c r="BOQ84" s="884"/>
      <c r="BOR84" s="884"/>
      <c r="BOS84" s="884"/>
      <c r="BOT84" s="884"/>
      <c r="BOU84" s="884"/>
      <c r="BOV84" s="884"/>
      <c r="BOW84" s="884"/>
      <c r="BOX84" s="884"/>
      <c r="BOY84" s="884"/>
      <c r="BOZ84" s="884"/>
      <c r="BPA84" s="884"/>
      <c r="BPB84" s="884"/>
      <c r="BPC84" s="884"/>
      <c r="BPD84" s="884"/>
      <c r="BPE84" s="884"/>
      <c r="BPF84" s="884"/>
      <c r="BPG84" s="884"/>
      <c r="BPH84" s="884"/>
      <c r="BPI84" s="884"/>
      <c r="BPJ84" s="884"/>
      <c r="BPK84" s="884"/>
      <c r="BPL84" s="884"/>
      <c r="BPM84" s="884"/>
      <c r="BPN84" s="884"/>
      <c r="BPO84" s="884"/>
      <c r="BPP84" s="884"/>
      <c r="BPQ84" s="884"/>
      <c r="BPR84" s="884"/>
      <c r="BPS84" s="884"/>
      <c r="BPT84" s="884"/>
      <c r="BPU84" s="884"/>
      <c r="BPV84" s="884"/>
      <c r="BPW84" s="884"/>
      <c r="BPX84" s="884"/>
      <c r="BPY84" s="884"/>
      <c r="BPZ84" s="884"/>
      <c r="BQA84" s="884"/>
      <c r="BQB84" s="884"/>
      <c r="BQC84" s="884"/>
      <c r="BQD84" s="884"/>
      <c r="BQE84" s="884"/>
      <c r="BQF84" s="884"/>
      <c r="BQG84" s="884"/>
      <c r="BQH84" s="884"/>
      <c r="BQI84" s="884"/>
      <c r="BQJ84" s="884"/>
      <c r="BQK84" s="884"/>
      <c r="BQL84" s="884"/>
      <c r="BQM84" s="884"/>
      <c r="BQN84" s="884"/>
      <c r="BQO84" s="884"/>
      <c r="BQP84" s="884"/>
      <c r="BQQ84" s="884"/>
      <c r="BQR84" s="884"/>
      <c r="BQS84" s="884"/>
      <c r="BQT84" s="884"/>
      <c r="BQU84" s="884"/>
      <c r="BQV84" s="884"/>
      <c r="BQW84" s="884"/>
      <c r="BQX84" s="884"/>
      <c r="BQY84" s="884"/>
      <c r="BQZ84" s="884"/>
      <c r="BRA84" s="884"/>
      <c r="BRB84" s="884"/>
      <c r="BRC84" s="884"/>
      <c r="BRD84" s="884"/>
      <c r="BRE84" s="884"/>
      <c r="BRF84" s="884"/>
      <c r="BRG84" s="884"/>
      <c r="BRH84" s="884"/>
      <c r="BRI84" s="884"/>
      <c r="BRJ84" s="884"/>
      <c r="BRK84" s="884"/>
      <c r="BRL84" s="884"/>
      <c r="BRM84" s="884"/>
      <c r="BRN84" s="884"/>
      <c r="BRO84" s="884"/>
      <c r="BRP84" s="884"/>
      <c r="BRQ84" s="884"/>
      <c r="BRR84" s="884"/>
      <c r="BRS84" s="884"/>
      <c r="BRT84" s="884"/>
      <c r="BRU84" s="884"/>
      <c r="BRV84" s="884"/>
      <c r="BRW84" s="884"/>
      <c r="BRX84" s="884"/>
      <c r="BRY84" s="884"/>
      <c r="BRZ84" s="884"/>
      <c r="BSA84" s="884"/>
      <c r="BSB84" s="884"/>
      <c r="BSC84" s="884"/>
      <c r="BSD84" s="884"/>
      <c r="BSE84" s="884"/>
      <c r="BSF84" s="884"/>
      <c r="BSG84" s="884"/>
      <c r="BSH84" s="884"/>
      <c r="BSI84" s="884"/>
      <c r="BSJ84" s="884"/>
      <c r="BSK84" s="884"/>
      <c r="BSL84" s="884"/>
      <c r="BSM84" s="884"/>
      <c r="BSN84" s="884"/>
      <c r="BSO84" s="884"/>
      <c r="BSP84" s="884"/>
      <c r="BSQ84" s="884"/>
      <c r="BSR84" s="884"/>
      <c r="BSS84" s="884"/>
      <c r="BST84" s="884"/>
      <c r="BSU84" s="884"/>
      <c r="BSV84" s="884"/>
      <c r="BSW84" s="884"/>
      <c r="BSX84" s="884"/>
      <c r="BSY84" s="884"/>
      <c r="BSZ84" s="884"/>
      <c r="BTA84" s="884"/>
      <c r="BTB84" s="884"/>
      <c r="BTC84" s="884"/>
      <c r="BTD84" s="884"/>
      <c r="BTE84" s="884"/>
      <c r="BTF84" s="884"/>
      <c r="BTG84" s="884"/>
      <c r="BTH84" s="884"/>
      <c r="BTI84" s="884"/>
      <c r="BTJ84" s="884"/>
      <c r="BTK84" s="884"/>
      <c r="BTL84" s="884"/>
      <c r="BTM84" s="884"/>
      <c r="BTN84" s="884"/>
      <c r="BTO84" s="884"/>
      <c r="BTP84" s="884"/>
      <c r="BTQ84" s="884"/>
      <c r="BTR84" s="884"/>
      <c r="BTS84" s="884"/>
      <c r="BTT84" s="884"/>
      <c r="BTU84" s="884"/>
      <c r="BTV84" s="884"/>
      <c r="BTW84" s="884"/>
      <c r="BTX84" s="884"/>
      <c r="BTY84" s="884"/>
      <c r="BTZ84" s="884"/>
      <c r="BUA84" s="884"/>
      <c r="BUB84" s="884"/>
      <c r="BUC84" s="884"/>
      <c r="BUD84" s="884"/>
      <c r="BUE84" s="884"/>
      <c r="BUF84" s="884"/>
      <c r="BUG84" s="884"/>
      <c r="BUH84" s="884"/>
      <c r="BUI84" s="884"/>
      <c r="BUJ84" s="884"/>
      <c r="BUK84" s="884"/>
      <c r="BUL84" s="884"/>
      <c r="BUM84" s="884"/>
      <c r="BUN84" s="884"/>
      <c r="BUO84" s="884"/>
      <c r="BUP84" s="884"/>
      <c r="BUQ84" s="884"/>
      <c r="BUR84" s="884"/>
      <c r="BUS84" s="884"/>
      <c r="BUT84" s="884"/>
      <c r="BUU84" s="884"/>
      <c r="BUV84" s="884"/>
      <c r="BUW84" s="884"/>
      <c r="BUX84" s="884"/>
      <c r="BUY84" s="884"/>
      <c r="BUZ84" s="884"/>
      <c r="BVA84" s="884"/>
      <c r="BVB84" s="884"/>
      <c r="BVC84" s="884"/>
      <c r="BVD84" s="884"/>
      <c r="BVE84" s="884"/>
      <c r="BVF84" s="884"/>
      <c r="BVG84" s="884"/>
      <c r="BVH84" s="884"/>
      <c r="BVI84" s="884"/>
      <c r="BVJ84" s="884"/>
      <c r="BVK84" s="884"/>
      <c r="BVL84" s="884"/>
      <c r="BVM84" s="884"/>
      <c r="BVN84" s="884"/>
      <c r="BVO84" s="884"/>
      <c r="BVP84" s="884"/>
      <c r="BVQ84" s="884"/>
      <c r="BVR84" s="884"/>
      <c r="BVS84" s="884"/>
      <c r="BVT84" s="884"/>
      <c r="BVU84" s="884"/>
      <c r="BVV84" s="884"/>
      <c r="BVW84" s="884"/>
      <c r="BVX84" s="884"/>
      <c r="BVY84" s="884"/>
      <c r="BVZ84" s="884"/>
      <c r="BWA84" s="884"/>
      <c r="BWB84" s="884"/>
      <c r="BWC84" s="884"/>
      <c r="BWD84" s="884"/>
      <c r="BWE84" s="884"/>
      <c r="BWF84" s="884"/>
      <c r="BWG84" s="884"/>
      <c r="BWH84" s="884"/>
      <c r="BWI84" s="884"/>
      <c r="BWJ84" s="884"/>
      <c r="BWK84" s="884"/>
      <c r="BWL84" s="884"/>
      <c r="BWM84" s="884"/>
      <c r="BWN84" s="884"/>
      <c r="BWO84" s="884"/>
      <c r="BWP84" s="884"/>
      <c r="BWQ84" s="884"/>
      <c r="BWR84" s="884"/>
      <c r="BWS84" s="884"/>
      <c r="BWT84" s="884"/>
      <c r="BWU84" s="884"/>
      <c r="BWV84" s="884"/>
      <c r="BWW84" s="884"/>
      <c r="BWX84" s="884"/>
      <c r="BWY84" s="884"/>
      <c r="BWZ84" s="884"/>
      <c r="BXA84" s="884"/>
      <c r="BXB84" s="884"/>
      <c r="BXC84" s="884"/>
      <c r="BXD84" s="884"/>
      <c r="BXE84" s="884"/>
      <c r="BXF84" s="884"/>
      <c r="BXG84" s="884"/>
      <c r="BXH84" s="884"/>
      <c r="BXI84" s="884"/>
      <c r="BXJ84" s="884"/>
      <c r="BXK84" s="884"/>
      <c r="BXL84" s="884"/>
      <c r="BXM84" s="884"/>
      <c r="BXN84" s="884"/>
      <c r="BXO84" s="884"/>
      <c r="BXP84" s="884"/>
      <c r="BXQ84" s="884"/>
      <c r="BXR84" s="884"/>
      <c r="BXS84" s="884"/>
      <c r="BXT84" s="884"/>
      <c r="BXU84" s="884"/>
      <c r="BXV84" s="884"/>
      <c r="BXW84" s="884"/>
      <c r="BXX84" s="884"/>
      <c r="BXY84" s="884"/>
      <c r="BXZ84" s="884"/>
      <c r="BYA84" s="884"/>
      <c r="BYB84" s="884"/>
      <c r="BYC84" s="884"/>
      <c r="BYD84" s="884"/>
      <c r="BYE84" s="884"/>
      <c r="BYF84" s="884"/>
      <c r="BYG84" s="884"/>
      <c r="BYH84" s="884"/>
      <c r="BYI84" s="884"/>
      <c r="BYJ84" s="884"/>
      <c r="BYK84" s="884"/>
      <c r="BYL84" s="884"/>
      <c r="BYM84" s="884"/>
      <c r="BYN84" s="884"/>
      <c r="BYO84" s="884"/>
      <c r="BYP84" s="884"/>
      <c r="BYQ84" s="884"/>
      <c r="BYR84" s="884"/>
      <c r="BYS84" s="884"/>
      <c r="BYT84" s="884"/>
      <c r="BYU84" s="884"/>
      <c r="BYV84" s="884"/>
      <c r="BYW84" s="884"/>
      <c r="BYX84" s="884"/>
      <c r="BYY84" s="884"/>
      <c r="BYZ84" s="884"/>
      <c r="BZA84" s="884"/>
      <c r="BZB84" s="884"/>
      <c r="BZC84" s="884"/>
      <c r="BZD84" s="884"/>
      <c r="BZE84" s="884"/>
      <c r="BZF84" s="884"/>
      <c r="BZG84" s="884"/>
      <c r="BZH84" s="884"/>
      <c r="BZI84" s="884"/>
      <c r="BZJ84" s="884"/>
      <c r="BZK84" s="884"/>
      <c r="BZL84" s="884"/>
      <c r="BZM84" s="884"/>
      <c r="BZN84" s="884"/>
      <c r="BZO84" s="884"/>
      <c r="BZP84" s="884"/>
      <c r="BZQ84" s="884"/>
      <c r="BZR84" s="884"/>
      <c r="BZS84" s="884"/>
      <c r="BZT84" s="884"/>
      <c r="BZU84" s="884"/>
      <c r="BZV84" s="884"/>
      <c r="BZW84" s="884"/>
      <c r="BZX84" s="884"/>
      <c r="BZY84" s="884"/>
      <c r="BZZ84" s="884"/>
      <c r="CAA84" s="884"/>
      <c r="CAB84" s="884"/>
      <c r="CAC84" s="884"/>
      <c r="CAD84" s="884"/>
      <c r="CAE84" s="884"/>
      <c r="CAF84" s="884"/>
      <c r="CAG84" s="884"/>
      <c r="CAH84" s="884"/>
      <c r="CAI84" s="884"/>
      <c r="CAJ84" s="884"/>
      <c r="CAK84" s="884"/>
      <c r="CAL84" s="884"/>
      <c r="CAM84" s="884"/>
      <c r="CAN84" s="884"/>
      <c r="CAO84" s="884"/>
      <c r="CAP84" s="884"/>
      <c r="CAQ84" s="884"/>
      <c r="CAR84" s="884"/>
      <c r="CAS84" s="884"/>
      <c r="CAT84" s="884"/>
      <c r="CAU84" s="884"/>
      <c r="CAV84" s="884"/>
      <c r="CAW84" s="884"/>
      <c r="CAX84" s="884"/>
      <c r="CAY84" s="884"/>
      <c r="CAZ84" s="884"/>
      <c r="CBA84" s="884"/>
      <c r="CBB84" s="884"/>
      <c r="CBC84" s="884"/>
      <c r="CBD84" s="884"/>
      <c r="CBE84" s="884"/>
      <c r="CBF84" s="884"/>
      <c r="CBG84" s="884"/>
      <c r="CBH84" s="884"/>
      <c r="CBI84" s="884"/>
      <c r="CBJ84" s="884"/>
      <c r="CBK84" s="884"/>
      <c r="CBL84" s="884"/>
      <c r="CBM84" s="884"/>
      <c r="CBN84" s="884"/>
      <c r="CBO84" s="884"/>
      <c r="CBP84" s="884"/>
      <c r="CBQ84" s="884"/>
      <c r="CBR84" s="884"/>
      <c r="CBS84" s="884"/>
      <c r="CBT84" s="884"/>
      <c r="CBU84" s="884"/>
      <c r="CBV84" s="884"/>
      <c r="CBW84" s="884"/>
      <c r="CBX84" s="884"/>
      <c r="CBY84" s="884"/>
      <c r="CBZ84" s="884"/>
      <c r="CCA84" s="884"/>
      <c r="CCB84" s="884"/>
      <c r="CCC84" s="884"/>
      <c r="CCD84" s="884"/>
      <c r="CCE84" s="884"/>
      <c r="CCF84" s="884"/>
      <c r="CCG84" s="884"/>
      <c r="CCH84" s="884"/>
      <c r="CCI84" s="884"/>
      <c r="CCJ84" s="884"/>
      <c r="CCK84" s="884"/>
      <c r="CCL84" s="884"/>
      <c r="CCM84" s="884"/>
      <c r="CCN84" s="884"/>
      <c r="CCO84" s="884"/>
      <c r="CCP84" s="884"/>
      <c r="CCQ84" s="884"/>
      <c r="CCR84" s="884"/>
      <c r="CCS84" s="884"/>
      <c r="CCT84" s="884"/>
      <c r="CCU84" s="884"/>
      <c r="CCV84" s="884"/>
      <c r="CCW84" s="884"/>
      <c r="CCX84" s="884"/>
      <c r="CCY84" s="884"/>
      <c r="CCZ84" s="884"/>
      <c r="CDA84" s="884"/>
      <c r="CDB84" s="884"/>
      <c r="CDC84" s="884"/>
      <c r="CDD84" s="884"/>
      <c r="CDE84" s="884"/>
      <c r="CDF84" s="884"/>
      <c r="CDG84" s="884"/>
      <c r="CDH84" s="884"/>
      <c r="CDI84" s="884"/>
      <c r="CDJ84" s="884"/>
      <c r="CDK84" s="884"/>
      <c r="CDL84" s="884"/>
      <c r="CDM84" s="884"/>
      <c r="CDN84" s="884"/>
      <c r="CDO84" s="884"/>
      <c r="CDP84" s="884"/>
      <c r="CDQ84" s="884"/>
      <c r="CDR84" s="884"/>
      <c r="CDS84" s="884"/>
      <c r="CDT84" s="884"/>
      <c r="CDU84" s="884"/>
      <c r="CDV84" s="884"/>
      <c r="CDW84" s="884"/>
      <c r="CDX84" s="884"/>
      <c r="CDY84" s="884"/>
      <c r="CDZ84" s="884"/>
      <c r="CEA84" s="884"/>
      <c r="CEB84" s="884"/>
      <c r="CEC84" s="884"/>
      <c r="CED84" s="884"/>
      <c r="CEE84" s="884"/>
      <c r="CEF84" s="884"/>
      <c r="CEG84" s="884"/>
      <c r="CEH84" s="884"/>
      <c r="CEI84" s="884"/>
      <c r="CEJ84" s="884"/>
      <c r="CEK84" s="884"/>
      <c r="CEL84" s="884"/>
      <c r="CEM84" s="884"/>
      <c r="CEN84" s="884"/>
      <c r="CEO84" s="884"/>
      <c r="CEP84" s="884"/>
      <c r="CEQ84" s="884"/>
      <c r="CER84" s="884"/>
      <c r="CES84" s="884"/>
      <c r="CET84" s="884"/>
      <c r="CEU84" s="884"/>
      <c r="CEV84" s="884"/>
      <c r="CEW84" s="884"/>
      <c r="CEX84" s="884"/>
      <c r="CEY84" s="884"/>
      <c r="CEZ84" s="884"/>
      <c r="CFA84" s="884"/>
      <c r="CFB84" s="884"/>
      <c r="CFC84" s="884"/>
      <c r="CFD84" s="884"/>
      <c r="CFE84" s="884"/>
      <c r="CFF84" s="884"/>
      <c r="CFG84" s="884"/>
      <c r="CFH84" s="884"/>
      <c r="CFI84" s="884"/>
      <c r="CFJ84" s="884"/>
      <c r="CFK84" s="884"/>
      <c r="CFL84" s="884"/>
      <c r="CFM84" s="884"/>
      <c r="CFN84" s="884"/>
      <c r="CFO84" s="884"/>
      <c r="CFP84" s="884"/>
      <c r="CFQ84" s="884"/>
      <c r="CFR84" s="884"/>
      <c r="CFS84" s="884"/>
      <c r="CFT84" s="884"/>
      <c r="CFU84" s="884"/>
      <c r="CFV84" s="884"/>
      <c r="CFW84" s="884"/>
      <c r="CFX84" s="884"/>
      <c r="CFY84" s="884"/>
      <c r="CFZ84" s="884"/>
      <c r="CGA84" s="884"/>
      <c r="CGB84" s="884"/>
      <c r="CGC84" s="884"/>
      <c r="CGD84" s="884"/>
      <c r="CGE84" s="884"/>
      <c r="CGF84" s="884"/>
      <c r="CGG84" s="884"/>
      <c r="CGH84" s="884"/>
      <c r="CGI84" s="884"/>
      <c r="CGJ84" s="884"/>
      <c r="CGK84" s="884"/>
      <c r="CGL84" s="884"/>
      <c r="CGM84" s="884"/>
      <c r="CGN84" s="884"/>
      <c r="CGO84" s="884"/>
      <c r="CGP84" s="884"/>
      <c r="CGQ84" s="884"/>
      <c r="CGR84" s="884"/>
      <c r="CGS84" s="884"/>
      <c r="CGT84" s="884"/>
      <c r="CGU84" s="884"/>
      <c r="CGV84" s="884"/>
      <c r="CGW84" s="884"/>
      <c r="CGX84" s="884"/>
      <c r="CGY84" s="884"/>
      <c r="CGZ84" s="884"/>
      <c r="CHA84" s="884"/>
      <c r="CHB84" s="884"/>
      <c r="CHC84" s="884"/>
      <c r="CHD84" s="884"/>
      <c r="CHE84" s="884"/>
      <c r="CHF84" s="884"/>
      <c r="CHG84" s="884"/>
      <c r="CHH84" s="884"/>
      <c r="CHI84" s="884"/>
      <c r="CHJ84" s="884"/>
      <c r="CHK84" s="884"/>
      <c r="CHL84" s="884"/>
      <c r="CHM84" s="884"/>
      <c r="CHN84" s="884"/>
      <c r="CHO84" s="884"/>
      <c r="CHP84" s="884"/>
      <c r="CHQ84" s="884"/>
      <c r="CHR84" s="884"/>
      <c r="CHS84" s="884"/>
      <c r="CHT84" s="884"/>
      <c r="CHU84" s="884"/>
      <c r="CHV84" s="884"/>
      <c r="CHW84" s="884"/>
      <c r="CHX84" s="884"/>
      <c r="CHY84" s="884"/>
      <c r="CHZ84" s="884"/>
      <c r="CIA84" s="884"/>
      <c r="CIB84" s="884"/>
      <c r="CIC84" s="884"/>
      <c r="CID84" s="884"/>
      <c r="CIE84" s="884"/>
      <c r="CIF84" s="884"/>
      <c r="CIG84" s="884"/>
      <c r="CIH84" s="884"/>
      <c r="CII84" s="884"/>
      <c r="CIJ84" s="884"/>
      <c r="CIK84" s="884"/>
      <c r="CIL84" s="884"/>
      <c r="CIM84" s="884"/>
      <c r="CIN84" s="884"/>
      <c r="CIO84" s="884"/>
      <c r="CIP84" s="884"/>
      <c r="CIQ84" s="884"/>
      <c r="CIR84" s="884"/>
      <c r="CIS84" s="884"/>
      <c r="CIT84" s="884"/>
      <c r="CIU84" s="884"/>
      <c r="CIV84" s="884"/>
      <c r="CIW84" s="884"/>
      <c r="CIX84" s="884"/>
      <c r="CIY84" s="884"/>
      <c r="CIZ84" s="884"/>
      <c r="CJA84" s="884"/>
      <c r="CJB84" s="884"/>
      <c r="CJC84" s="884"/>
      <c r="CJD84" s="884"/>
      <c r="CJE84" s="884"/>
      <c r="CJF84" s="884"/>
      <c r="CJG84" s="884"/>
      <c r="CJH84" s="884"/>
      <c r="CJI84" s="884"/>
      <c r="CJJ84" s="884"/>
      <c r="CJK84" s="884"/>
      <c r="CJL84" s="884"/>
      <c r="CJM84" s="884"/>
      <c r="CJN84" s="884"/>
      <c r="CJO84" s="884"/>
      <c r="CJP84" s="884"/>
      <c r="CJQ84" s="884"/>
      <c r="CJR84" s="884"/>
      <c r="CJS84" s="884"/>
      <c r="CJT84" s="884"/>
      <c r="CJU84" s="884"/>
      <c r="CJV84" s="884"/>
      <c r="CJW84" s="884"/>
      <c r="CJX84" s="884"/>
      <c r="CJY84" s="884"/>
      <c r="CJZ84" s="884"/>
      <c r="CKA84" s="884"/>
      <c r="CKB84" s="884"/>
      <c r="CKC84" s="884"/>
      <c r="CKD84" s="884"/>
      <c r="CKE84" s="884"/>
      <c r="CKF84" s="884"/>
      <c r="CKG84" s="884"/>
      <c r="CKH84" s="884"/>
      <c r="CKI84" s="884"/>
      <c r="CKJ84" s="884"/>
      <c r="CKK84" s="884"/>
      <c r="CKL84" s="884"/>
      <c r="CKM84" s="884"/>
      <c r="CKN84" s="884"/>
      <c r="CKO84" s="884"/>
      <c r="CKP84" s="884"/>
      <c r="CKQ84" s="884"/>
      <c r="CKR84" s="884"/>
      <c r="CKS84" s="884"/>
      <c r="CKT84" s="884"/>
      <c r="CKU84" s="884"/>
      <c r="CKV84" s="884"/>
      <c r="CKW84" s="884"/>
      <c r="CKX84" s="884"/>
      <c r="CKY84" s="884"/>
      <c r="CKZ84" s="884"/>
      <c r="CLA84" s="884"/>
      <c r="CLB84" s="884"/>
      <c r="CLC84" s="884"/>
      <c r="CLD84" s="884"/>
      <c r="CLE84" s="884"/>
      <c r="CLF84" s="884"/>
      <c r="CLG84" s="884"/>
      <c r="CLH84" s="884"/>
      <c r="CLI84" s="884"/>
      <c r="CLJ84" s="884"/>
      <c r="CLK84" s="884"/>
      <c r="CLL84" s="884"/>
      <c r="CLM84" s="884"/>
      <c r="CLN84" s="884"/>
      <c r="CLO84" s="884"/>
      <c r="CLP84" s="884"/>
      <c r="CLQ84" s="884"/>
      <c r="CLR84" s="884"/>
      <c r="CLS84" s="884"/>
      <c r="CLT84" s="884"/>
      <c r="CLU84" s="884"/>
      <c r="CLV84" s="884"/>
      <c r="CLW84" s="884"/>
      <c r="CLX84" s="884"/>
      <c r="CLY84" s="884"/>
      <c r="CLZ84" s="884"/>
      <c r="CMA84" s="884"/>
      <c r="CMB84" s="884"/>
      <c r="CMC84" s="884"/>
      <c r="CMD84" s="884"/>
      <c r="CME84" s="884"/>
      <c r="CMF84" s="884"/>
      <c r="CMG84" s="884"/>
      <c r="CMH84" s="884"/>
      <c r="CMI84" s="884"/>
      <c r="CMJ84" s="884"/>
      <c r="CMK84" s="884"/>
      <c r="CML84" s="884"/>
      <c r="CMM84" s="884"/>
      <c r="CMN84" s="884"/>
      <c r="CMO84" s="884"/>
      <c r="CMP84" s="884"/>
      <c r="CMQ84" s="884"/>
      <c r="CMR84" s="884"/>
      <c r="CMS84" s="884"/>
      <c r="CMT84" s="884"/>
      <c r="CMU84" s="884"/>
      <c r="CMV84" s="884"/>
      <c r="CMW84" s="884"/>
      <c r="CMX84" s="884"/>
      <c r="CMY84" s="884"/>
      <c r="CMZ84" s="884"/>
      <c r="CNA84" s="884"/>
      <c r="CNB84" s="884"/>
      <c r="CNC84" s="884"/>
      <c r="CND84" s="884"/>
      <c r="CNE84" s="884"/>
      <c r="CNF84" s="884"/>
      <c r="CNG84" s="884"/>
      <c r="CNH84" s="884"/>
      <c r="CNI84" s="884"/>
      <c r="CNJ84" s="884"/>
      <c r="CNK84" s="884"/>
      <c r="CNL84" s="884"/>
      <c r="CNM84" s="884"/>
      <c r="CNN84" s="884"/>
      <c r="CNO84" s="884"/>
      <c r="CNP84" s="884"/>
      <c r="CNQ84" s="884"/>
      <c r="CNR84" s="884"/>
      <c r="CNS84" s="884"/>
      <c r="CNT84" s="884"/>
      <c r="CNU84" s="884"/>
      <c r="CNV84" s="884"/>
      <c r="CNW84" s="884"/>
      <c r="CNX84" s="884"/>
      <c r="CNY84" s="884"/>
      <c r="CNZ84" s="884"/>
      <c r="COA84" s="884"/>
      <c r="COB84" s="884"/>
      <c r="COC84" s="884"/>
      <c r="COD84" s="884"/>
      <c r="COE84" s="884"/>
      <c r="COF84" s="884"/>
      <c r="COG84" s="884"/>
      <c r="COH84" s="884"/>
      <c r="COI84" s="884"/>
      <c r="COJ84" s="884"/>
      <c r="COK84" s="884"/>
      <c r="COL84" s="884"/>
      <c r="COM84" s="884"/>
      <c r="CON84" s="884"/>
      <c r="COO84" s="884"/>
      <c r="COP84" s="884"/>
      <c r="COQ84" s="884"/>
      <c r="COR84" s="884"/>
      <c r="COS84" s="884"/>
      <c r="COT84" s="884"/>
      <c r="COU84" s="884"/>
      <c r="COV84" s="884"/>
      <c r="COW84" s="884"/>
      <c r="COX84" s="884"/>
      <c r="COY84" s="884"/>
      <c r="COZ84" s="884"/>
      <c r="CPA84" s="884"/>
      <c r="CPB84" s="884"/>
      <c r="CPC84" s="884"/>
      <c r="CPD84" s="884"/>
      <c r="CPE84" s="884"/>
      <c r="CPF84" s="884"/>
      <c r="CPG84" s="884"/>
      <c r="CPH84" s="884"/>
      <c r="CPI84" s="884"/>
      <c r="CPJ84" s="884"/>
      <c r="CPK84" s="884"/>
      <c r="CPL84" s="884"/>
      <c r="CPM84" s="884"/>
      <c r="CPN84" s="884"/>
      <c r="CPO84" s="884"/>
      <c r="CPP84" s="884"/>
      <c r="CPQ84" s="884"/>
      <c r="CPR84" s="884"/>
      <c r="CPS84" s="884"/>
      <c r="CPT84" s="884"/>
      <c r="CPU84" s="884"/>
      <c r="CPV84" s="884"/>
      <c r="CPW84" s="884"/>
      <c r="CPX84" s="884"/>
      <c r="CPY84" s="884"/>
      <c r="CPZ84" s="884"/>
      <c r="CQA84" s="884"/>
      <c r="CQB84" s="884"/>
      <c r="CQC84" s="884"/>
      <c r="CQD84" s="884"/>
      <c r="CQE84" s="884"/>
      <c r="CQF84" s="884"/>
      <c r="CQG84" s="884"/>
      <c r="CQH84" s="884"/>
      <c r="CQI84" s="884"/>
      <c r="CQJ84" s="884"/>
      <c r="CQK84" s="884"/>
      <c r="CQL84" s="884"/>
      <c r="CQM84" s="884"/>
      <c r="CQN84" s="884"/>
      <c r="CQO84" s="884"/>
      <c r="CQP84" s="884"/>
      <c r="CQQ84" s="884"/>
      <c r="CQR84" s="884"/>
      <c r="CQS84" s="884"/>
      <c r="CQT84" s="884"/>
      <c r="CQU84" s="884"/>
      <c r="CQV84" s="884"/>
      <c r="CQW84" s="884"/>
      <c r="CQX84" s="884"/>
      <c r="CQY84" s="884"/>
      <c r="CQZ84" s="884"/>
      <c r="CRA84" s="884"/>
      <c r="CRB84" s="884"/>
      <c r="CRC84" s="884"/>
      <c r="CRD84" s="884"/>
      <c r="CRE84" s="884"/>
      <c r="CRF84" s="884"/>
      <c r="CRG84" s="884"/>
      <c r="CRH84" s="884"/>
      <c r="CRI84" s="884"/>
      <c r="CRJ84" s="884"/>
      <c r="CRK84" s="884"/>
      <c r="CRL84" s="884"/>
      <c r="CRM84" s="884"/>
      <c r="CRN84" s="884"/>
      <c r="CRO84" s="884"/>
      <c r="CRP84" s="884"/>
      <c r="CRQ84" s="884"/>
      <c r="CRR84" s="884"/>
      <c r="CRS84" s="884"/>
      <c r="CRT84" s="884"/>
      <c r="CRU84" s="884"/>
      <c r="CRV84" s="884"/>
      <c r="CRW84" s="884"/>
      <c r="CRX84" s="884"/>
      <c r="CRY84" s="884"/>
      <c r="CRZ84" s="884"/>
      <c r="CSA84" s="884"/>
      <c r="CSB84" s="884"/>
      <c r="CSC84" s="884"/>
      <c r="CSD84" s="884"/>
      <c r="CSE84" s="884"/>
      <c r="CSF84" s="884"/>
      <c r="CSG84" s="884"/>
      <c r="CSH84" s="884"/>
      <c r="CSI84" s="884"/>
      <c r="CSJ84" s="884"/>
      <c r="CSK84" s="884"/>
      <c r="CSL84" s="884"/>
      <c r="CSM84" s="884"/>
      <c r="CSN84" s="884"/>
      <c r="CSO84" s="884"/>
      <c r="CSP84" s="884"/>
      <c r="CSQ84" s="884"/>
      <c r="CSR84" s="884"/>
      <c r="CSS84" s="884"/>
      <c r="CST84" s="884"/>
      <c r="CSU84" s="884"/>
      <c r="CSV84" s="884"/>
      <c r="CSW84" s="884"/>
      <c r="CSX84" s="884"/>
      <c r="CSY84" s="884"/>
      <c r="CSZ84" s="884"/>
      <c r="CTA84" s="884"/>
      <c r="CTB84" s="884"/>
      <c r="CTC84" s="884"/>
      <c r="CTD84" s="884"/>
      <c r="CTE84" s="884"/>
      <c r="CTF84" s="884"/>
      <c r="CTG84" s="884"/>
      <c r="CTH84" s="884"/>
      <c r="CTI84" s="884"/>
      <c r="CTJ84" s="884"/>
      <c r="CTK84" s="884"/>
      <c r="CTL84" s="884"/>
      <c r="CTM84" s="884"/>
      <c r="CTN84" s="884"/>
      <c r="CTO84" s="884"/>
      <c r="CTP84" s="884"/>
      <c r="CTQ84" s="884"/>
      <c r="CTR84" s="884"/>
      <c r="CTS84" s="884"/>
      <c r="CTT84" s="884"/>
      <c r="CTU84" s="884"/>
      <c r="CTV84" s="884"/>
      <c r="CTW84" s="884"/>
      <c r="CTX84" s="884"/>
      <c r="CTY84" s="884"/>
      <c r="CTZ84" s="884"/>
      <c r="CUA84" s="884"/>
      <c r="CUB84" s="884"/>
      <c r="CUC84" s="884"/>
      <c r="CUD84" s="884"/>
      <c r="CUE84" s="884"/>
      <c r="CUF84" s="884"/>
      <c r="CUG84" s="884"/>
      <c r="CUH84" s="884"/>
      <c r="CUI84" s="884"/>
      <c r="CUJ84" s="884"/>
      <c r="CUK84" s="884"/>
      <c r="CUL84" s="884"/>
      <c r="CUM84" s="884"/>
      <c r="CUN84" s="884"/>
      <c r="CUO84" s="884"/>
      <c r="CUP84" s="884"/>
      <c r="CUQ84" s="884"/>
      <c r="CUR84" s="884"/>
      <c r="CUS84" s="884"/>
      <c r="CUT84" s="884"/>
      <c r="CUU84" s="884"/>
      <c r="CUV84" s="884"/>
      <c r="CUW84" s="884"/>
      <c r="CUX84" s="884"/>
      <c r="CUY84" s="884"/>
      <c r="CUZ84" s="884"/>
      <c r="CVA84" s="884"/>
      <c r="CVB84" s="884"/>
      <c r="CVC84" s="884"/>
      <c r="CVD84" s="884"/>
      <c r="CVE84" s="884"/>
      <c r="CVF84" s="884"/>
      <c r="CVG84" s="884"/>
      <c r="CVH84" s="884"/>
      <c r="CVI84" s="884"/>
      <c r="CVJ84" s="884"/>
      <c r="CVK84" s="884"/>
      <c r="CVL84" s="884"/>
      <c r="CVM84" s="884"/>
      <c r="CVN84" s="884"/>
      <c r="CVO84" s="884"/>
      <c r="CVP84" s="884"/>
      <c r="CVQ84" s="884"/>
      <c r="CVR84" s="884"/>
      <c r="CVS84" s="884"/>
      <c r="CVT84" s="884"/>
      <c r="CVU84" s="884"/>
      <c r="CVV84" s="884"/>
      <c r="CVW84" s="884"/>
      <c r="CVX84" s="884"/>
      <c r="CVY84" s="884"/>
      <c r="CVZ84" s="884"/>
      <c r="CWA84" s="884"/>
      <c r="CWB84" s="884"/>
      <c r="CWC84" s="884"/>
      <c r="CWD84" s="884"/>
      <c r="CWE84" s="884"/>
      <c r="CWF84" s="884"/>
      <c r="CWG84" s="884"/>
      <c r="CWH84" s="884"/>
      <c r="CWI84" s="884"/>
      <c r="CWJ84" s="884"/>
      <c r="CWK84" s="884"/>
      <c r="CWL84" s="884"/>
      <c r="CWM84" s="884"/>
      <c r="CWN84" s="884"/>
      <c r="CWO84" s="884"/>
      <c r="CWP84" s="884"/>
      <c r="CWQ84" s="884"/>
      <c r="CWR84" s="884"/>
      <c r="CWS84" s="884"/>
      <c r="CWT84" s="884"/>
      <c r="CWU84" s="884"/>
      <c r="CWV84" s="884"/>
      <c r="CWW84" s="884"/>
      <c r="CWX84" s="884"/>
      <c r="CWY84" s="884"/>
      <c r="CWZ84" s="884"/>
      <c r="CXA84" s="884"/>
      <c r="CXB84" s="884"/>
      <c r="CXC84" s="884"/>
      <c r="CXD84" s="884"/>
      <c r="CXE84" s="884"/>
      <c r="CXF84" s="884"/>
      <c r="CXG84" s="884"/>
      <c r="CXH84" s="884"/>
      <c r="CXI84" s="884"/>
      <c r="CXJ84" s="884"/>
      <c r="CXK84" s="884"/>
      <c r="CXL84" s="884"/>
      <c r="CXM84" s="884"/>
      <c r="CXN84" s="884"/>
      <c r="CXO84" s="884"/>
      <c r="CXP84" s="884"/>
      <c r="CXQ84" s="884"/>
      <c r="CXR84" s="884"/>
      <c r="CXS84" s="884"/>
      <c r="CXT84" s="884"/>
      <c r="CXU84" s="884"/>
      <c r="CXV84" s="884"/>
      <c r="CXW84" s="884"/>
      <c r="CXX84" s="884"/>
      <c r="CXY84" s="884"/>
      <c r="CXZ84" s="884"/>
      <c r="CYA84" s="884"/>
      <c r="CYB84" s="884"/>
      <c r="CYC84" s="884"/>
      <c r="CYD84" s="884"/>
      <c r="CYE84" s="884"/>
      <c r="CYF84" s="884"/>
      <c r="CYG84" s="884"/>
      <c r="CYH84" s="884"/>
      <c r="CYI84" s="884"/>
      <c r="CYJ84" s="884"/>
      <c r="CYK84" s="884"/>
      <c r="CYL84" s="884"/>
      <c r="CYM84" s="884"/>
      <c r="CYN84" s="884"/>
      <c r="CYO84" s="884"/>
      <c r="CYP84" s="884"/>
      <c r="CYQ84" s="884"/>
      <c r="CYR84" s="884"/>
      <c r="CYS84" s="884"/>
      <c r="CYT84" s="884"/>
      <c r="CYU84" s="884"/>
      <c r="CYV84" s="884"/>
      <c r="CYW84" s="884"/>
      <c r="CYX84" s="884"/>
      <c r="CYY84" s="884"/>
      <c r="CYZ84" s="884"/>
      <c r="CZA84" s="884"/>
      <c r="CZB84" s="884"/>
      <c r="CZC84" s="884"/>
      <c r="CZD84" s="884"/>
      <c r="CZE84" s="884"/>
      <c r="CZF84" s="884"/>
      <c r="CZG84" s="884"/>
      <c r="CZH84" s="884"/>
      <c r="CZI84" s="884"/>
      <c r="CZJ84" s="884"/>
      <c r="CZK84" s="884"/>
      <c r="CZL84" s="884"/>
      <c r="CZM84" s="884"/>
      <c r="CZN84" s="884"/>
      <c r="CZO84" s="884"/>
      <c r="CZP84" s="884"/>
      <c r="CZQ84" s="884"/>
      <c r="CZR84" s="884"/>
      <c r="CZS84" s="884"/>
      <c r="CZT84" s="884"/>
      <c r="CZU84" s="884"/>
      <c r="CZV84" s="884"/>
      <c r="CZW84" s="884"/>
      <c r="CZX84" s="884"/>
      <c r="CZY84" s="884"/>
      <c r="CZZ84" s="884"/>
      <c r="DAA84" s="884"/>
      <c r="DAB84" s="884"/>
      <c r="DAC84" s="884"/>
      <c r="DAD84" s="884"/>
      <c r="DAE84" s="884"/>
      <c r="DAF84" s="884"/>
      <c r="DAG84" s="884"/>
      <c r="DAH84" s="884"/>
      <c r="DAI84" s="884"/>
      <c r="DAJ84" s="884"/>
      <c r="DAK84" s="884"/>
      <c r="DAL84" s="884"/>
      <c r="DAM84" s="884"/>
      <c r="DAN84" s="884"/>
      <c r="DAO84" s="884"/>
      <c r="DAP84" s="884"/>
      <c r="DAQ84" s="884"/>
      <c r="DAR84" s="884"/>
      <c r="DAS84" s="884"/>
      <c r="DAT84" s="884"/>
      <c r="DAU84" s="884"/>
      <c r="DAV84" s="884"/>
      <c r="DAW84" s="884"/>
      <c r="DAX84" s="884"/>
      <c r="DAY84" s="884"/>
      <c r="DAZ84" s="884"/>
      <c r="DBA84" s="884"/>
      <c r="DBB84" s="884"/>
      <c r="DBC84" s="884"/>
      <c r="DBD84" s="884"/>
      <c r="DBE84" s="884"/>
      <c r="DBF84" s="884"/>
      <c r="DBG84" s="884"/>
      <c r="DBH84" s="884"/>
      <c r="DBI84" s="884"/>
      <c r="DBJ84" s="884"/>
      <c r="DBK84" s="884"/>
      <c r="DBL84" s="884"/>
      <c r="DBM84" s="884"/>
      <c r="DBN84" s="884"/>
      <c r="DBO84" s="884"/>
      <c r="DBP84" s="884"/>
      <c r="DBQ84" s="884"/>
      <c r="DBR84" s="884"/>
      <c r="DBS84" s="884"/>
      <c r="DBT84" s="884"/>
      <c r="DBU84" s="884"/>
      <c r="DBV84" s="884"/>
      <c r="DBW84" s="884"/>
      <c r="DBX84" s="884"/>
      <c r="DBY84" s="884"/>
      <c r="DBZ84" s="884"/>
      <c r="DCA84" s="884"/>
      <c r="DCB84" s="884"/>
      <c r="DCC84" s="884"/>
      <c r="DCD84" s="884"/>
      <c r="DCE84" s="884"/>
      <c r="DCF84" s="884"/>
      <c r="DCG84" s="884"/>
      <c r="DCH84" s="884"/>
      <c r="DCI84" s="884"/>
      <c r="DCJ84" s="884"/>
      <c r="DCK84" s="884"/>
      <c r="DCL84" s="884"/>
      <c r="DCM84" s="884"/>
      <c r="DCN84" s="884"/>
      <c r="DCO84" s="884"/>
      <c r="DCP84" s="884"/>
      <c r="DCQ84" s="884"/>
      <c r="DCR84" s="884"/>
      <c r="DCS84" s="884"/>
      <c r="DCT84" s="884"/>
      <c r="DCU84" s="884"/>
      <c r="DCV84" s="884"/>
      <c r="DCW84" s="884"/>
      <c r="DCX84" s="884"/>
      <c r="DCY84" s="884"/>
      <c r="DCZ84" s="884"/>
      <c r="DDA84" s="884"/>
      <c r="DDB84" s="884"/>
      <c r="DDC84" s="884"/>
      <c r="DDD84" s="884"/>
      <c r="DDE84" s="884"/>
      <c r="DDF84" s="884"/>
      <c r="DDG84" s="884"/>
      <c r="DDH84" s="884"/>
      <c r="DDI84" s="884"/>
      <c r="DDJ84" s="884"/>
      <c r="DDK84" s="884"/>
      <c r="DDL84" s="884"/>
      <c r="DDM84" s="884"/>
      <c r="DDN84" s="884"/>
      <c r="DDO84" s="884"/>
      <c r="DDP84" s="884"/>
      <c r="DDQ84" s="884"/>
      <c r="DDR84" s="884"/>
      <c r="DDS84" s="884"/>
      <c r="DDT84" s="884"/>
      <c r="DDU84" s="884"/>
      <c r="DDV84" s="884"/>
      <c r="DDW84" s="884"/>
      <c r="DDX84" s="884"/>
      <c r="DDY84" s="884"/>
      <c r="DDZ84" s="884"/>
      <c r="DEA84" s="884"/>
      <c r="DEB84" s="884"/>
      <c r="DEC84" s="884"/>
      <c r="DED84" s="884"/>
      <c r="DEE84" s="884"/>
      <c r="DEF84" s="884"/>
      <c r="DEG84" s="884"/>
      <c r="DEH84" s="884"/>
      <c r="DEI84" s="884"/>
      <c r="DEJ84" s="884"/>
      <c r="DEK84" s="884"/>
      <c r="DEL84" s="884"/>
      <c r="DEM84" s="884"/>
      <c r="DEN84" s="884"/>
      <c r="DEO84" s="884"/>
      <c r="DEP84" s="884"/>
      <c r="DEQ84" s="884"/>
      <c r="DER84" s="884"/>
      <c r="DES84" s="884"/>
      <c r="DET84" s="884"/>
      <c r="DEU84" s="884"/>
      <c r="DEV84" s="884"/>
      <c r="DEW84" s="884"/>
      <c r="DEX84" s="884"/>
      <c r="DEY84" s="884"/>
      <c r="DEZ84" s="884"/>
      <c r="DFA84" s="884"/>
      <c r="DFB84" s="884"/>
      <c r="DFC84" s="884"/>
      <c r="DFD84" s="884"/>
      <c r="DFE84" s="884"/>
      <c r="DFF84" s="884"/>
      <c r="DFG84" s="884"/>
      <c r="DFH84" s="884"/>
      <c r="DFI84" s="884"/>
      <c r="DFJ84" s="884"/>
      <c r="DFK84" s="884"/>
      <c r="DFL84" s="884"/>
      <c r="DFM84" s="884"/>
      <c r="DFN84" s="884"/>
      <c r="DFO84" s="884"/>
      <c r="DFP84" s="884"/>
      <c r="DFQ84" s="884"/>
      <c r="DFR84" s="884"/>
      <c r="DFS84" s="884"/>
      <c r="DFT84" s="884"/>
      <c r="DFU84" s="884"/>
      <c r="DFV84" s="884"/>
      <c r="DFW84" s="884"/>
      <c r="DFX84" s="884"/>
      <c r="DFY84" s="884"/>
      <c r="DFZ84" s="884"/>
      <c r="DGA84" s="884"/>
      <c r="DGB84" s="884"/>
      <c r="DGC84" s="884"/>
      <c r="DGD84" s="884"/>
      <c r="DGE84" s="884"/>
      <c r="DGF84" s="884"/>
      <c r="DGG84" s="884"/>
      <c r="DGH84" s="884"/>
      <c r="DGI84" s="884"/>
      <c r="DGJ84" s="884"/>
      <c r="DGK84" s="884"/>
      <c r="DGL84" s="884"/>
      <c r="DGM84" s="884"/>
      <c r="DGN84" s="884"/>
      <c r="DGO84" s="884"/>
      <c r="DGP84" s="884"/>
      <c r="DGQ84" s="884"/>
      <c r="DGR84" s="884"/>
      <c r="DGS84" s="884"/>
      <c r="DGT84" s="884"/>
      <c r="DGU84" s="884"/>
      <c r="DGV84" s="884"/>
      <c r="DGW84" s="884"/>
      <c r="DGX84" s="884"/>
      <c r="DGY84" s="884"/>
      <c r="DGZ84" s="884"/>
      <c r="DHA84" s="884"/>
      <c r="DHB84" s="884"/>
      <c r="DHC84" s="884"/>
      <c r="DHD84" s="884"/>
      <c r="DHE84" s="884"/>
      <c r="DHF84" s="884"/>
      <c r="DHG84" s="884"/>
      <c r="DHH84" s="884"/>
      <c r="DHI84" s="884"/>
      <c r="DHJ84" s="884"/>
      <c r="DHK84" s="884"/>
      <c r="DHL84" s="884"/>
      <c r="DHM84" s="884"/>
      <c r="DHN84" s="884"/>
      <c r="DHO84" s="884"/>
      <c r="DHP84" s="884"/>
      <c r="DHQ84" s="884"/>
      <c r="DHR84" s="884"/>
      <c r="DHS84" s="884"/>
      <c r="DHT84" s="884"/>
      <c r="DHU84" s="884"/>
      <c r="DHV84" s="884"/>
      <c r="DHW84" s="884"/>
      <c r="DHX84" s="884"/>
      <c r="DHY84" s="884"/>
      <c r="DHZ84" s="884"/>
      <c r="DIA84" s="884"/>
      <c r="DIB84" s="884"/>
      <c r="DIC84" s="884"/>
      <c r="DID84" s="884"/>
      <c r="DIE84" s="884"/>
      <c r="DIF84" s="884"/>
      <c r="DIG84" s="884"/>
      <c r="DIH84" s="884"/>
      <c r="DII84" s="884"/>
      <c r="DIJ84" s="884"/>
      <c r="DIK84" s="884"/>
      <c r="DIL84" s="884"/>
      <c r="DIM84" s="884"/>
      <c r="DIN84" s="884"/>
      <c r="DIO84" s="884"/>
      <c r="DIP84" s="884"/>
      <c r="DIQ84" s="884"/>
      <c r="DIR84" s="884"/>
      <c r="DIS84" s="884"/>
      <c r="DIT84" s="884"/>
      <c r="DIU84" s="884"/>
      <c r="DIV84" s="884"/>
      <c r="DIW84" s="884"/>
      <c r="DIX84" s="884"/>
      <c r="DIY84" s="884"/>
      <c r="DIZ84" s="884"/>
      <c r="DJA84" s="884"/>
      <c r="DJB84" s="884"/>
      <c r="DJC84" s="884"/>
      <c r="DJD84" s="884"/>
      <c r="DJE84" s="884"/>
      <c r="DJF84" s="884"/>
      <c r="DJG84" s="884"/>
      <c r="DJH84" s="884"/>
      <c r="DJI84" s="884"/>
      <c r="DJJ84" s="884"/>
      <c r="DJK84" s="884"/>
      <c r="DJL84" s="884"/>
      <c r="DJM84" s="884"/>
      <c r="DJN84" s="884"/>
      <c r="DJO84" s="884"/>
      <c r="DJP84" s="884"/>
      <c r="DJQ84" s="884"/>
      <c r="DJR84" s="884"/>
      <c r="DJS84" s="884"/>
      <c r="DJT84" s="884"/>
      <c r="DJU84" s="884"/>
      <c r="DJV84" s="884"/>
      <c r="DJW84" s="884"/>
      <c r="DJX84" s="884"/>
      <c r="DJY84" s="884"/>
      <c r="DJZ84" s="884"/>
      <c r="DKA84" s="884"/>
      <c r="DKB84" s="884"/>
      <c r="DKC84" s="884"/>
      <c r="DKD84" s="884"/>
      <c r="DKE84" s="884"/>
      <c r="DKF84" s="884"/>
      <c r="DKG84" s="884"/>
      <c r="DKH84" s="884"/>
      <c r="DKI84" s="884"/>
      <c r="DKJ84" s="884"/>
      <c r="DKK84" s="884"/>
      <c r="DKL84" s="884"/>
      <c r="DKM84" s="884"/>
      <c r="DKN84" s="884"/>
      <c r="DKO84" s="884"/>
      <c r="DKP84" s="884"/>
      <c r="DKQ84" s="884"/>
      <c r="DKR84" s="884"/>
      <c r="DKS84" s="884"/>
      <c r="DKT84" s="884"/>
      <c r="DKU84" s="884"/>
      <c r="DKV84" s="884"/>
      <c r="DKW84" s="884"/>
      <c r="DKX84" s="884"/>
      <c r="DKY84" s="884"/>
      <c r="DKZ84" s="884"/>
      <c r="DLA84" s="884"/>
      <c r="DLB84" s="884"/>
      <c r="DLC84" s="884"/>
      <c r="DLD84" s="884"/>
      <c r="DLE84" s="884"/>
      <c r="DLF84" s="884"/>
      <c r="DLG84" s="884"/>
      <c r="DLH84" s="884"/>
      <c r="DLI84" s="884"/>
      <c r="DLJ84" s="884"/>
      <c r="DLK84" s="884"/>
      <c r="DLL84" s="884"/>
      <c r="DLM84" s="884"/>
      <c r="DLN84" s="884"/>
      <c r="DLO84" s="884"/>
      <c r="DLP84" s="884"/>
      <c r="DLQ84" s="884"/>
      <c r="DLR84" s="884"/>
      <c r="DLS84" s="884"/>
      <c r="DLT84" s="884"/>
      <c r="DLU84" s="884"/>
      <c r="DLV84" s="884"/>
      <c r="DLW84" s="884"/>
      <c r="DLX84" s="884"/>
      <c r="DLY84" s="884"/>
      <c r="DLZ84" s="884"/>
      <c r="DMA84" s="884"/>
      <c r="DMB84" s="884"/>
      <c r="DMC84" s="884"/>
      <c r="DMD84" s="884"/>
      <c r="DME84" s="884"/>
      <c r="DMF84" s="884"/>
      <c r="DMG84" s="884"/>
      <c r="DMH84" s="884"/>
      <c r="DMI84" s="884"/>
      <c r="DMJ84" s="884"/>
      <c r="DMK84" s="884"/>
      <c r="DML84" s="884"/>
      <c r="DMM84" s="884"/>
      <c r="DMN84" s="884"/>
      <c r="DMO84" s="884"/>
      <c r="DMP84" s="884"/>
      <c r="DMQ84" s="884"/>
      <c r="DMR84" s="884"/>
      <c r="DMS84" s="884"/>
      <c r="DMT84" s="884"/>
      <c r="DMU84" s="884"/>
      <c r="DMV84" s="884"/>
      <c r="DMW84" s="884"/>
      <c r="DMX84" s="884"/>
      <c r="DMY84" s="884"/>
      <c r="DMZ84" s="884"/>
      <c r="DNA84" s="884"/>
      <c r="DNB84" s="884"/>
      <c r="DNC84" s="884"/>
      <c r="DND84" s="884"/>
      <c r="DNE84" s="884"/>
      <c r="DNF84" s="884"/>
      <c r="DNG84" s="884"/>
      <c r="DNH84" s="884"/>
      <c r="DNI84" s="884"/>
      <c r="DNJ84" s="884"/>
      <c r="DNK84" s="884"/>
      <c r="DNL84" s="884"/>
      <c r="DNM84" s="884"/>
      <c r="DNN84" s="884"/>
      <c r="DNO84" s="884"/>
      <c r="DNP84" s="884"/>
      <c r="DNQ84" s="884"/>
      <c r="DNR84" s="884"/>
      <c r="DNS84" s="884"/>
      <c r="DNT84" s="884"/>
      <c r="DNU84" s="884"/>
      <c r="DNV84" s="884"/>
      <c r="DNW84" s="884"/>
      <c r="DNX84" s="884"/>
      <c r="DNY84" s="884"/>
      <c r="DNZ84" s="884"/>
      <c r="DOA84" s="884"/>
      <c r="DOB84" s="884"/>
      <c r="DOC84" s="884"/>
      <c r="DOD84" s="884"/>
      <c r="DOE84" s="884"/>
      <c r="DOF84" s="884"/>
      <c r="DOG84" s="884"/>
      <c r="DOH84" s="884"/>
      <c r="DOI84" s="884"/>
      <c r="DOJ84" s="884"/>
      <c r="DOK84" s="884"/>
      <c r="DOL84" s="884"/>
      <c r="DOM84" s="884"/>
      <c r="DON84" s="884"/>
      <c r="DOO84" s="884"/>
      <c r="DOP84" s="884"/>
      <c r="DOQ84" s="884"/>
      <c r="DOR84" s="884"/>
      <c r="DOS84" s="884"/>
      <c r="DOT84" s="884"/>
      <c r="DOU84" s="884"/>
      <c r="DOV84" s="884"/>
      <c r="DOW84" s="884"/>
      <c r="DOX84" s="884"/>
      <c r="DOY84" s="884"/>
      <c r="DOZ84" s="884"/>
      <c r="DPA84" s="884"/>
      <c r="DPB84" s="884"/>
      <c r="DPC84" s="884"/>
      <c r="DPD84" s="884"/>
      <c r="DPE84" s="884"/>
      <c r="DPF84" s="884"/>
      <c r="DPG84" s="884"/>
      <c r="DPH84" s="884"/>
      <c r="DPI84" s="884"/>
      <c r="DPJ84" s="884"/>
      <c r="DPK84" s="884"/>
      <c r="DPL84" s="884"/>
      <c r="DPM84" s="884"/>
      <c r="DPN84" s="884"/>
      <c r="DPO84" s="884"/>
      <c r="DPP84" s="884"/>
      <c r="DPQ84" s="884"/>
      <c r="DPR84" s="884"/>
      <c r="DPS84" s="884"/>
      <c r="DPT84" s="884"/>
      <c r="DPU84" s="884"/>
      <c r="DPV84" s="884"/>
      <c r="DPW84" s="884"/>
      <c r="DPX84" s="884"/>
      <c r="DPY84" s="884"/>
      <c r="DPZ84" s="884"/>
      <c r="DQA84" s="884"/>
      <c r="DQB84" s="884"/>
      <c r="DQC84" s="884"/>
      <c r="DQD84" s="884"/>
      <c r="DQE84" s="884"/>
      <c r="DQF84" s="884"/>
      <c r="DQG84" s="884"/>
      <c r="DQH84" s="884"/>
      <c r="DQI84" s="884"/>
      <c r="DQJ84" s="884"/>
      <c r="DQK84" s="884"/>
      <c r="DQL84" s="884"/>
      <c r="DQM84" s="884"/>
      <c r="DQN84" s="884"/>
      <c r="DQO84" s="884"/>
      <c r="DQP84" s="884"/>
      <c r="DQQ84" s="884"/>
      <c r="DQR84" s="884"/>
      <c r="DQS84" s="884"/>
      <c r="DQT84" s="884"/>
      <c r="DQU84" s="884"/>
      <c r="DQV84" s="884"/>
      <c r="DQW84" s="884"/>
      <c r="DQX84" s="884"/>
      <c r="DQY84" s="884"/>
      <c r="DQZ84" s="884"/>
      <c r="DRA84" s="884"/>
      <c r="DRB84" s="884"/>
      <c r="DRC84" s="884"/>
      <c r="DRD84" s="884"/>
      <c r="DRE84" s="884"/>
      <c r="DRF84" s="884"/>
      <c r="DRG84" s="884"/>
      <c r="DRH84" s="884"/>
      <c r="DRI84" s="884"/>
      <c r="DRJ84" s="884"/>
      <c r="DRK84" s="884"/>
      <c r="DRL84" s="884"/>
      <c r="DRM84" s="884"/>
      <c r="DRN84" s="884"/>
      <c r="DRO84" s="884"/>
      <c r="DRP84" s="884"/>
      <c r="DRQ84" s="884"/>
      <c r="DRR84" s="884"/>
      <c r="DRS84" s="884"/>
      <c r="DRT84" s="884"/>
      <c r="DRU84" s="884"/>
      <c r="DRV84" s="884"/>
      <c r="DRW84" s="884"/>
      <c r="DRX84" s="884"/>
      <c r="DRY84" s="884"/>
      <c r="DRZ84" s="884"/>
      <c r="DSA84" s="884"/>
      <c r="DSB84" s="884"/>
      <c r="DSC84" s="884"/>
      <c r="DSD84" s="884"/>
      <c r="DSE84" s="884"/>
      <c r="DSF84" s="884"/>
      <c r="DSG84" s="884"/>
      <c r="DSH84" s="884"/>
      <c r="DSI84" s="884"/>
      <c r="DSJ84" s="884"/>
      <c r="DSK84" s="884"/>
      <c r="DSL84" s="884"/>
      <c r="DSM84" s="884"/>
      <c r="DSN84" s="884"/>
      <c r="DSO84" s="884"/>
      <c r="DSP84" s="884"/>
      <c r="DSQ84" s="884"/>
      <c r="DSR84" s="884"/>
      <c r="DSS84" s="884"/>
      <c r="DST84" s="884"/>
      <c r="DSU84" s="884"/>
      <c r="DSV84" s="884"/>
      <c r="DSW84" s="884"/>
      <c r="DSX84" s="884"/>
      <c r="DSY84" s="884"/>
      <c r="DSZ84" s="884"/>
      <c r="DTA84" s="884"/>
      <c r="DTB84" s="884"/>
      <c r="DTC84" s="884"/>
      <c r="DTD84" s="884"/>
      <c r="DTE84" s="884"/>
      <c r="DTF84" s="884"/>
      <c r="DTG84" s="884"/>
      <c r="DTH84" s="884"/>
      <c r="DTI84" s="884"/>
      <c r="DTJ84" s="884"/>
      <c r="DTK84" s="884"/>
      <c r="DTL84" s="884"/>
      <c r="DTM84" s="884"/>
      <c r="DTN84" s="884"/>
      <c r="DTO84" s="884"/>
      <c r="DTP84" s="884"/>
      <c r="DTQ84" s="884"/>
      <c r="DTR84" s="884"/>
      <c r="DTS84" s="884"/>
      <c r="DTT84" s="884"/>
      <c r="DTU84" s="884"/>
      <c r="DTV84" s="884"/>
      <c r="DTW84" s="884"/>
      <c r="DTX84" s="884"/>
      <c r="DTY84" s="884"/>
      <c r="DTZ84" s="884"/>
      <c r="DUA84" s="884"/>
      <c r="DUB84" s="884"/>
      <c r="DUC84" s="884"/>
      <c r="DUD84" s="884"/>
      <c r="DUE84" s="884"/>
      <c r="DUF84" s="884"/>
      <c r="DUG84" s="884"/>
      <c r="DUH84" s="884"/>
      <c r="DUI84" s="884"/>
      <c r="DUJ84" s="884"/>
      <c r="DUK84" s="884"/>
      <c r="DUL84" s="884"/>
      <c r="DUM84" s="884"/>
      <c r="DUN84" s="884"/>
      <c r="DUO84" s="884"/>
      <c r="DUP84" s="884"/>
      <c r="DUQ84" s="884"/>
      <c r="DUR84" s="884"/>
      <c r="DUS84" s="884"/>
      <c r="DUT84" s="884"/>
      <c r="DUU84" s="884"/>
      <c r="DUV84" s="884"/>
      <c r="DUW84" s="884"/>
      <c r="DUX84" s="884"/>
      <c r="DUY84" s="884"/>
      <c r="DUZ84" s="884"/>
      <c r="DVA84" s="884"/>
      <c r="DVB84" s="884"/>
      <c r="DVC84" s="884"/>
      <c r="DVD84" s="884"/>
      <c r="DVE84" s="884"/>
      <c r="DVF84" s="884"/>
      <c r="DVG84" s="884"/>
      <c r="DVH84" s="884"/>
      <c r="DVI84" s="884"/>
      <c r="DVJ84" s="884"/>
      <c r="DVK84" s="884"/>
      <c r="DVL84" s="884"/>
      <c r="DVM84" s="884"/>
      <c r="DVN84" s="884"/>
      <c r="DVO84" s="884"/>
      <c r="DVP84" s="884"/>
      <c r="DVQ84" s="884"/>
      <c r="DVR84" s="884"/>
      <c r="DVS84" s="884"/>
      <c r="DVT84" s="884"/>
      <c r="DVU84" s="884"/>
      <c r="DVV84" s="884"/>
      <c r="DVW84" s="884"/>
      <c r="DVX84" s="884"/>
      <c r="DVY84" s="884"/>
      <c r="DVZ84" s="884"/>
      <c r="DWA84" s="884"/>
      <c r="DWB84" s="884"/>
      <c r="DWC84" s="884"/>
      <c r="DWD84" s="884"/>
      <c r="DWE84" s="884"/>
      <c r="DWF84" s="884"/>
      <c r="DWG84" s="884"/>
      <c r="DWH84" s="884"/>
      <c r="DWI84" s="884"/>
      <c r="DWJ84" s="884"/>
      <c r="DWK84" s="884"/>
      <c r="DWL84" s="884"/>
      <c r="DWM84" s="884"/>
      <c r="DWN84" s="884"/>
      <c r="DWO84" s="884"/>
      <c r="DWP84" s="884"/>
      <c r="DWQ84" s="884"/>
      <c r="DWR84" s="884"/>
      <c r="DWS84" s="884"/>
      <c r="DWT84" s="884"/>
      <c r="DWU84" s="884"/>
      <c r="DWV84" s="884"/>
      <c r="DWW84" s="884"/>
      <c r="DWX84" s="884"/>
      <c r="DWY84" s="884"/>
      <c r="DWZ84" s="884"/>
      <c r="DXA84" s="884"/>
      <c r="DXB84" s="884"/>
      <c r="DXC84" s="884"/>
      <c r="DXD84" s="884"/>
      <c r="DXE84" s="884"/>
      <c r="DXF84" s="884"/>
      <c r="DXG84" s="884"/>
      <c r="DXH84" s="884"/>
      <c r="DXI84" s="884"/>
      <c r="DXJ84" s="884"/>
      <c r="DXK84" s="884"/>
      <c r="DXL84" s="884"/>
      <c r="DXM84" s="884"/>
      <c r="DXN84" s="884"/>
      <c r="DXO84" s="884"/>
      <c r="DXP84" s="884"/>
      <c r="DXQ84" s="884"/>
      <c r="DXR84" s="884"/>
      <c r="DXS84" s="884"/>
      <c r="DXT84" s="884"/>
      <c r="DXU84" s="884"/>
      <c r="DXV84" s="884"/>
      <c r="DXW84" s="884"/>
      <c r="DXX84" s="884"/>
      <c r="DXY84" s="884"/>
      <c r="DXZ84" s="884"/>
      <c r="DYA84" s="884"/>
      <c r="DYB84" s="884"/>
      <c r="DYC84" s="884"/>
      <c r="DYD84" s="884"/>
      <c r="DYE84" s="884"/>
      <c r="DYF84" s="884"/>
      <c r="DYG84" s="884"/>
      <c r="DYH84" s="884"/>
      <c r="DYI84" s="884"/>
      <c r="DYJ84" s="884"/>
      <c r="DYK84" s="884"/>
      <c r="DYL84" s="884"/>
      <c r="DYM84" s="884"/>
      <c r="DYN84" s="884"/>
      <c r="DYO84" s="884"/>
      <c r="DYP84" s="884"/>
      <c r="DYQ84" s="884"/>
      <c r="DYR84" s="884"/>
      <c r="DYS84" s="884"/>
      <c r="DYT84" s="884"/>
      <c r="DYU84" s="884"/>
      <c r="DYV84" s="884"/>
      <c r="DYW84" s="884"/>
      <c r="DYX84" s="884"/>
      <c r="DYY84" s="884"/>
      <c r="DYZ84" s="884"/>
      <c r="DZA84" s="884"/>
      <c r="DZB84" s="884"/>
      <c r="DZC84" s="884"/>
      <c r="DZD84" s="884"/>
      <c r="DZE84" s="884"/>
      <c r="DZF84" s="884"/>
      <c r="DZG84" s="884"/>
      <c r="DZH84" s="884"/>
      <c r="DZI84" s="884"/>
      <c r="DZJ84" s="884"/>
      <c r="DZK84" s="884"/>
      <c r="DZL84" s="884"/>
      <c r="DZM84" s="884"/>
      <c r="DZN84" s="884"/>
      <c r="DZO84" s="884"/>
      <c r="DZP84" s="884"/>
      <c r="DZQ84" s="884"/>
      <c r="DZR84" s="884"/>
      <c r="DZS84" s="884"/>
      <c r="DZT84" s="884"/>
      <c r="DZU84" s="884"/>
      <c r="DZV84" s="884"/>
      <c r="DZW84" s="884"/>
      <c r="DZX84" s="884"/>
      <c r="DZY84" s="884"/>
      <c r="DZZ84" s="884"/>
      <c r="EAA84" s="884"/>
      <c r="EAB84" s="884"/>
      <c r="EAC84" s="884"/>
      <c r="EAD84" s="884"/>
      <c r="EAE84" s="884"/>
      <c r="EAF84" s="884"/>
      <c r="EAG84" s="884"/>
      <c r="EAH84" s="884"/>
      <c r="EAI84" s="884"/>
      <c r="EAJ84" s="884"/>
      <c r="EAK84" s="884"/>
      <c r="EAL84" s="884"/>
      <c r="EAM84" s="884"/>
      <c r="EAN84" s="884"/>
      <c r="EAO84" s="884"/>
      <c r="EAP84" s="884"/>
      <c r="EAQ84" s="884"/>
      <c r="EAR84" s="884"/>
      <c r="EAS84" s="884"/>
      <c r="EAT84" s="884"/>
      <c r="EAU84" s="884"/>
      <c r="EAV84" s="884"/>
      <c r="EAW84" s="884"/>
      <c r="EAX84" s="884"/>
      <c r="EAY84" s="884"/>
      <c r="EAZ84" s="884"/>
      <c r="EBA84" s="884"/>
      <c r="EBB84" s="884"/>
      <c r="EBC84" s="884"/>
      <c r="EBD84" s="884"/>
      <c r="EBE84" s="884"/>
      <c r="EBF84" s="884"/>
      <c r="EBG84" s="884"/>
      <c r="EBH84" s="884"/>
      <c r="EBI84" s="884"/>
      <c r="EBJ84" s="884"/>
      <c r="EBK84" s="884"/>
      <c r="EBL84" s="884"/>
      <c r="EBM84" s="884"/>
      <c r="EBN84" s="884"/>
      <c r="EBO84" s="884"/>
      <c r="EBP84" s="884"/>
      <c r="EBQ84" s="884"/>
      <c r="EBR84" s="884"/>
      <c r="EBS84" s="884"/>
      <c r="EBT84" s="884"/>
      <c r="EBU84" s="884"/>
      <c r="EBV84" s="884"/>
      <c r="EBW84" s="884"/>
      <c r="EBX84" s="884"/>
      <c r="EBY84" s="884"/>
      <c r="EBZ84" s="884"/>
      <c r="ECA84" s="884"/>
      <c r="ECB84" s="884"/>
      <c r="ECC84" s="884"/>
      <c r="ECD84" s="884"/>
      <c r="ECE84" s="884"/>
      <c r="ECF84" s="884"/>
      <c r="ECG84" s="884"/>
      <c r="ECH84" s="884"/>
      <c r="ECI84" s="884"/>
      <c r="ECJ84" s="884"/>
      <c r="ECK84" s="884"/>
      <c r="ECL84" s="884"/>
      <c r="ECM84" s="884"/>
      <c r="ECN84" s="884"/>
      <c r="ECO84" s="884"/>
      <c r="ECP84" s="884"/>
      <c r="ECQ84" s="884"/>
      <c r="ECR84" s="884"/>
      <c r="ECS84" s="884"/>
      <c r="ECT84" s="884"/>
      <c r="ECU84" s="884"/>
      <c r="ECV84" s="884"/>
      <c r="ECW84" s="884"/>
      <c r="ECX84" s="884"/>
      <c r="ECY84" s="884"/>
      <c r="ECZ84" s="884"/>
      <c r="EDA84" s="884"/>
      <c r="EDB84" s="884"/>
      <c r="EDC84" s="884"/>
      <c r="EDD84" s="884"/>
      <c r="EDE84" s="884"/>
      <c r="EDF84" s="884"/>
      <c r="EDG84" s="884"/>
      <c r="EDH84" s="884"/>
      <c r="EDI84" s="884"/>
      <c r="EDJ84" s="884"/>
      <c r="EDK84" s="884"/>
      <c r="EDL84" s="884"/>
      <c r="EDM84" s="884"/>
      <c r="EDN84" s="884"/>
      <c r="EDO84" s="884"/>
      <c r="EDP84" s="884"/>
      <c r="EDQ84" s="884"/>
      <c r="EDR84" s="884"/>
      <c r="EDS84" s="884"/>
      <c r="EDT84" s="884"/>
      <c r="EDU84" s="884"/>
      <c r="EDV84" s="884"/>
      <c r="EDW84" s="884"/>
      <c r="EDX84" s="884"/>
      <c r="EDY84" s="884"/>
      <c r="EDZ84" s="884"/>
      <c r="EEA84" s="884"/>
      <c r="EEB84" s="884"/>
      <c r="EEC84" s="884"/>
      <c r="EED84" s="884"/>
      <c r="EEE84" s="884"/>
      <c r="EEF84" s="884"/>
      <c r="EEG84" s="884"/>
      <c r="EEH84" s="884"/>
      <c r="EEI84" s="884"/>
      <c r="EEJ84" s="884"/>
      <c r="EEK84" s="884"/>
      <c r="EEL84" s="884"/>
      <c r="EEM84" s="884"/>
      <c r="EEN84" s="884"/>
      <c r="EEO84" s="884"/>
      <c r="EEP84" s="884"/>
      <c r="EEQ84" s="884"/>
      <c r="EER84" s="884"/>
      <c r="EES84" s="884"/>
      <c r="EET84" s="884"/>
      <c r="EEU84" s="884"/>
      <c r="EEV84" s="884"/>
      <c r="EEW84" s="884"/>
      <c r="EEX84" s="884"/>
      <c r="EEY84" s="884"/>
      <c r="EEZ84" s="884"/>
      <c r="EFA84" s="884"/>
      <c r="EFB84" s="884"/>
      <c r="EFC84" s="884"/>
      <c r="EFD84" s="884"/>
      <c r="EFE84" s="884"/>
      <c r="EFF84" s="884"/>
      <c r="EFG84" s="884"/>
      <c r="EFH84" s="884"/>
      <c r="EFI84" s="884"/>
      <c r="EFJ84" s="884"/>
      <c r="EFK84" s="884"/>
      <c r="EFL84" s="884"/>
      <c r="EFM84" s="884"/>
      <c r="EFN84" s="884"/>
      <c r="EFO84" s="884"/>
      <c r="EFP84" s="884"/>
      <c r="EFQ84" s="884"/>
      <c r="EFR84" s="884"/>
      <c r="EFS84" s="884"/>
      <c r="EFT84" s="884"/>
      <c r="EFU84" s="884"/>
      <c r="EFV84" s="884"/>
      <c r="EFW84" s="884"/>
      <c r="EFX84" s="884"/>
      <c r="EFY84" s="884"/>
      <c r="EFZ84" s="884"/>
      <c r="EGA84" s="884"/>
      <c r="EGB84" s="884"/>
      <c r="EGC84" s="884"/>
      <c r="EGD84" s="884"/>
      <c r="EGE84" s="884"/>
      <c r="EGF84" s="884"/>
      <c r="EGG84" s="884"/>
      <c r="EGH84" s="884"/>
      <c r="EGI84" s="884"/>
      <c r="EGJ84" s="884"/>
      <c r="EGK84" s="884"/>
      <c r="EGL84" s="884"/>
      <c r="EGM84" s="884"/>
      <c r="EGN84" s="884"/>
      <c r="EGO84" s="884"/>
      <c r="EGP84" s="884"/>
      <c r="EGQ84" s="884"/>
      <c r="EGR84" s="884"/>
      <c r="EGS84" s="884"/>
      <c r="EGT84" s="884"/>
      <c r="EGU84" s="884"/>
      <c r="EGV84" s="884"/>
      <c r="EGW84" s="884"/>
      <c r="EGX84" s="884"/>
      <c r="EGY84" s="884"/>
      <c r="EGZ84" s="884"/>
      <c r="EHA84" s="884"/>
      <c r="EHB84" s="884"/>
      <c r="EHC84" s="884"/>
      <c r="EHD84" s="884"/>
      <c r="EHE84" s="884"/>
      <c r="EHF84" s="884"/>
      <c r="EHG84" s="884"/>
      <c r="EHH84" s="884"/>
      <c r="EHI84" s="884"/>
      <c r="EHJ84" s="884"/>
      <c r="EHK84" s="884"/>
      <c r="EHL84" s="884"/>
      <c r="EHM84" s="884"/>
      <c r="EHN84" s="884"/>
      <c r="EHO84" s="884"/>
      <c r="EHP84" s="884"/>
      <c r="EHQ84" s="884"/>
      <c r="EHR84" s="884"/>
      <c r="EHS84" s="884"/>
      <c r="EHT84" s="884"/>
      <c r="EHU84" s="884"/>
      <c r="EHV84" s="884"/>
      <c r="EHW84" s="884"/>
      <c r="EHX84" s="884"/>
      <c r="EHY84" s="884"/>
      <c r="EHZ84" s="884"/>
      <c r="EIA84" s="884"/>
      <c r="EIB84" s="884"/>
      <c r="EIC84" s="884"/>
      <c r="EID84" s="884"/>
      <c r="EIE84" s="884"/>
      <c r="EIF84" s="884"/>
      <c r="EIG84" s="884"/>
      <c r="EIH84" s="884"/>
      <c r="EII84" s="884"/>
      <c r="EIJ84" s="884"/>
      <c r="EIK84" s="884"/>
      <c r="EIL84" s="884"/>
      <c r="EIM84" s="884"/>
      <c r="EIN84" s="884"/>
      <c r="EIO84" s="884"/>
      <c r="EIP84" s="884"/>
      <c r="EIQ84" s="884"/>
      <c r="EIR84" s="884"/>
      <c r="EIS84" s="884"/>
      <c r="EIT84" s="884"/>
      <c r="EIU84" s="884"/>
      <c r="EIV84" s="884"/>
      <c r="EIW84" s="884"/>
      <c r="EIX84" s="884"/>
      <c r="EIY84" s="884"/>
      <c r="EIZ84" s="884"/>
      <c r="EJA84" s="884"/>
      <c r="EJB84" s="884"/>
      <c r="EJC84" s="884"/>
      <c r="EJD84" s="884"/>
      <c r="EJE84" s="884"/>
      <c r="EJF84" s="884"/>
      <c r="EJG84" s="884"/>
      <c r="EJH84" s="884"/>
      <c r="EJI84" s="884"/>
      <c r="EJJ84" s="884"/>
      <c r="EJK84" s="884"/>
      <c r="EJL84" s="884"/>
      <c r="EJM84" s="884"/>
      <c r="EJN84" s="884"/>
      <c r="EJO84" s="884"/>
      <c r="EJP84" s="884"/>
      <c r="EJQ84" s="884"/>
      <c r="EJR84" s="884"/>
      <c r="EJS84" s="884"/>
      <c r="EJT84" s="884"/>
      <c r="EJU84" s="884"/>
      <c r="EJV84" s="884"/>
      <c r="EJW84" s="884"/>
      <c r="EJX84" s="884"/>
      <c r="EJY84" s="884"/>
      <c r="EJZ84" s="884"/>
      <c r="EKA84" s="884"/>
      <c r="EKB84" s="884"/>
      <c r="EKC84" s="884"/>
      <c r="EKD84" s="884"/>
      <c r="EKE84" s="884"/>
      <c r="EKF84" s="884"/>
      <c r="EKG84" s="884"/>
      <c r="EKH84" s="884"/>
      <c r="EKI84" s="884"/>
      <c r="EKJ84" s="884"/>
      <c r="EKK84" s="884"/>
      <c r="EKL84" s="884"/>
      <c r="EKM84" s="884"/>
      <c r="EKN84" s="884"/>
      <c r="EKO84" s="884"/>
      <c r="EKP84" s="884"/>
      <c r="EKQ84" s="884"/>
      <c r="EKR84" s="884"/>
      <c r="EKS84" s="884"/>
      <c r="EKT84" s="884"/>
      <c r="EKU84" s="884"/>
      <c r="EKV84" s="884"/>
      <c r="EKW84" s="884"/>
      <c r="EKX84" s="884"/>
      <c r="EKY84" s="884"/>
      <c r="EKZ84" s="884"/>
      <c r="ELA84" s="884"/>
      <c r="ELB84" s="884"/>
      <c r="ELC84" s="884"/>
      <c r="ELD84" s="884"/>
      <c r="ELE84" s="884"/>
      <c r="ELF84" s="884"/>
      <c r="ELG84" s="884"/>
      <c r="ELH84" s="884"/>
      <c r="ELI84" s="884"/>
      <c r="ELJ84" s="884"/>
      <c r="ELK84" s="884"/>
      <c r="ELL84" s="884"/>
      <c r="ELM84" s="884"/>
      <c r="ELN84" s="884"/>
      <c r="ELO84" s="884"/>
      <c r="ELP84" s="884"/>
      <c r="ELQ84" s="884"/>
      <c r="ELR84" s="884"/>
      <c r="ELS84" s="884"/>
      <c r="ELT84" s="884"/>
      <c r="ELU84" s="884"/>
      <c r="ELV84" s="884"/>
      <c r="ELW84" s="884"/>
      <c r="ELX84" s="884"/>
      <c r="ELY84" s="884"/>
      <c r="ELZ84" s="884"/>
      <c r="EMA84" s="884"/>
      <c r="EMB84" s="884"/>
      <c r="EMC84" s="884"/>
      <c r="EMD84" s="884"/>
      <c r="EME84" s="884"/>
      <c r="EMF84" s="884"/>
      <c r="EMG84" s="884"/>
      <c r="EMH84" s="884"/>
      <c r="EMI84" s="884"/>
      <c r="EMJ84" s="884"/>
      <c r="EMK84" s="884"/>
      <c r="EML84" s="884"/>
      <c r="EMM84" s="884"/>
      <c r="EMN84" s="884"/>
      <c r="EMO84" s="884"/>
      <c r="EMP84" s="884"/>
      <c r="EMQ84" s="884"/>
      <c r="EMR84" s="884"/>
      <c r="EMS84" s="884"/>
      <c r="EMT84" s="884"/>
      <c r="EMU84" s="884"/>
      <c r="EMV84" s="884"/>
      <c r="EMW84" s="884"/>
      <c r="EMX84" s="884"/>
      <c r="EMY84" s="884"/>
      <c r="EMZ84" s="884"/>
      <c r="ENA84" s="884"/>
      <c r="ENB84" s="884"/>
      <c r="ENC84" s="884"/>
      <c r="END84" s="884"/>
      <c r="ENE84" s="884"/>
      <c r="ENF84" s="884"/>
      <c r="ENG84" s="884"/>
      <c r="ENH84" s="884"/>
      <c r="ENI84" s="884"/>
      <c r="ENJ84" s="884"/>
      <c r="ENK84" s="884"/>
      <c r="ENL84" s="884"/>
      <c r="ENM84" s="884"/>
      <c r="ENN84" s="884"/>
      <c r="ENO84" s="884"/>
      <c r="ENP84" s="884"/>
      <c r="ENQ84" s="884"/>
      <c r="ENR84" s="884"/>
      <c r="ENS84" s="884"/>
      <c r="ENT84" s="884"/>
      <c r="ENU84" s="884"/>
      <c r="ENV84" s="884"/>
      <c r="ENW84" s="884"/>
      <c r="ENX84" s="884"/>
      <c r="ENY84" s="884"/>
      <c r="ENZ84" s="884"/>
      <c r="EOA84" s="884"/>
      <c r="EOB84" s="884"/>
      <c r="EOC84" s="884"/>
      <c r="EOD84" s="884"/>
      <c r="EOE84" s="884"/>
      <c r="EOF84" s="884"/>
      <c r="EOG84" s="884"/>
      <c r="EOH84" s="884"/>
      <c r="EOI84" s="884"/>
      <c r="EOJ84" s="884"/>
      <c r="EOK84" s="884"/>
      <c r="EOL84" s="884"/>
      <c r="EOM84" s="884"/>
      <c r="EON84" s="884"/>
      <c r="EOO84" s="884"/>
      <c r="EOP84" s="884"/>
      <c r="EOQ84" s="884"/>
      <c r="EOR84" s="884"/>
      <c r="EOS84" s="884"/>
      <c r="EOT84" s="884"/>
      <c r="EOU84" s="884"/>
      <c r="EOV84" s="884"/>
      <c r="EOW84" s="884"/>
      <c r="EOX84" s="884"/>
      <c r="EOY84" s="884"/>
      <c r="EOZ84" s="884"/>
      <c r="EPA84" s="884"/>
      <c r="EPB84" s="884"/>
      <c r="EPC84" s="884"/>
      <c r="EPD84" s="884"/>
      <c r="EPE84" s="884"/>
      <c r="EPF84" s="884"/>
      <c r="EPG84" s="884"/>
      <c r="EPH84" s="884"/>
      <c r="EPI84" s="884"/>
      <c r="EPJ84" s="884"/>
      <c r="EPK84" s="884"/>
      <c r="EPL84" s="884"/>
      <c r="EPM84" s="884"/>
      <c r="EPN84" s="884"/>
      <c r="EPO84" s="884"/>
      <c r="EPP84" s="884"/>
      <c r="EPQ84" s="884"/>
      <c r="EPR84" s="884"/>
      <c r="EPS84" s="884"/>
      <c r="EPT84" s="884"/>
      <c r="EPU84" s="884"/>
      <c r="EPV84" s="884"/>
      <c r="EPW84" s="884"/>
      <c r="EPX84" s="884"/>
      <c r="EPY84" s="884"/>
      <c r="EPZ84" s="884"/>
      <c r="EQA84" s="884"/>
      <c r="EQB84" s="884"/>
      <c r="EQC84" s="884"/>
      <c r="EQD84" s="884"/>
      <c r="EQE84" s="884"/>
      <c r="EQF84" s="884"/>
      <c r="EQG84" s="884"/>
      <c r="EQH84" s="884"/>
      <c r="EQI84" s="884"/>
      <c r="EQJ84" s="884"/>
      <c r="EQK84" s="884"/>
      <c r="EQL84" s="884"/>
      <c r="EQM84" s="884"/>
      <c r="EQN84" s="884"/>
      <c r="EQO84" s="884"/>
      <c r="EQP84" s="884"/>
      <c r="EQQ84" s="884"/>
      <c r="EQR84" s="884"/>
      <c r="EQS84" s="884"/>
      <c r="EQT84" s="884"/>
      <c r="EQU84" s="884"/>
      <c r="EQV84" s="884"/>
      <c r="EQW84" s="884"/>
      <c r="EQX84" s="884"/>
      <c r="EQY84" s="884"/>
      <c r="EQZ84" s="884"/>
      <c r="ERA84" s="884"/>
      <c r="ERB84" s="884"/>
      <c r="ERC84" s="884"/>
      <c r="ERD84" s="884"/>
      <c r="ERE84" s="884"/>
      <c r="ERF84" s="884"/>
      <c r="ERG84" s="884"/>
      <c r="ERH84" s="884"/>
      <c r="ERI84" s="884"/>
      <c r="ERJ84" s="884"/>
      <c r="ERK84" s="884"/>
      <c r="ERL84" s="884"/>
      <c r="ERM84" s="884"/>
      <c r="ERN84" s="884"/>
      <c r="ERO84" s="884"/>
      <c r="ERP84" s="884"/>
      <c r="ERQ84" s="884"/>
      <c r="ERR84" s="884"/>
      <c r="ERS84" s="884"/>
      <c r="ERT84" s="884"/>
      <c r="ERU84" s="884"/>
      <c r="ERV84" s="884"/>
      <c r="ERW84" s="884"/>
      <c r="ERX84" s="884"/>
      <c r="ERY84" s="884"/>
      <c r="ERZ84" s="884"/>
      <c r="ESA84" s="884"/>
      <c r="ESB84" s="884"/>
      <c r="ESC84" s="884"/>
      <c r="ESD84" s="884"/>
      <c r="ESE84" s="884"/>
      <c r="ESF84" s="884"/>
      <c r="ESG84" s="884"/>
      <c r="ESH84" s="884"/>
      <c r="ESI84" s="884"/>
      <c r="ESJ84" s="884"/>
      <c r="ESK84" s="884"/>
      <c r="ESL84" s="884"/>
      <c r="ESM84" s="884"/>
      <c r="ESN84" s="884"/>
      <c r="ESO84" s="884"/>
      <c r="ESP84" s="884"/>
      <c r="ESQ84" s="884"/>
      <c r="ESR84" s="884"/>
      <c r="ESS84" s="884"/>
      <c r="EST84" s="884"/>
      <c r="ESU84" s="884"/>
      <c r="ESV84" s="884"/>
      <c r="ESW84" s="884"/>
      <c r="ESX84" s="884"/>
      <c r="ESY84" s="884"/>
      <c r="ESZ84" s="884"/>
      <c r="ETA84" s="884"/>
      <c r="ETB84" s="884"/>
      <c r="ETC84" s="884"/>
      <c r="ETD84" s="884"/>
      <c r="ETE84" s="884"/>
      <c r="ETF84" s="884"/>
      <c r="ETG84" s="884"/>
      <c r="ETH84" s="884"/>
      <c r="ETI84" s="884"/>
      <c r="ETJ84" s="884"/>
      <c r="ETK84" s="884"/>
      <c r="ETL84" s="884"/>
      <c r="ETM84" s="884"/>
      <c r="ETN84" s="884"/>
      <c r="ETO84" s="884"/>
      <c r="ETP84" s="884"/>
      <c r="ETQ84" s="884"/>
      <c r="ETR84" s="884"/>
      <c r="ETS84" s="884"/>
      <c r="ETT84" s="884"/>
      <c r="ETU84" s="884"/>
      <c r="ETV84" s="884"/>
      <c r="ETW84" s="884"/>
      <c r="ETX84" s="884"/>
      <c r="ETY84" s="884"/>
      <c r="ETZ84" s="884"/>
      <c r="EUA84" s="884"/>
      <c r="EUB84" s="884"/>
      <c r="EUC84" s="884"/>
      <c r="EUD84" s="884"/>
      <c r="EUE84" s="884"/>
      <c r="EUF84" s="884"/>
      <c r="EUG84" s="884"/>
      <c r="EUH84" s="884"/>
      <c r="EUI84" s="884"/>
      <c r="EUJ84" s="884"/>
      <c r="EUK84" s="884"/>
      <c r="EUL84" s="884"/>
      <c r="EUM84" s="884"/>
      <c r="EUN84" s="884"/>
      <c r="EUO84" s="884"/>
      <c r="EUP84" s="884"/>
      <c r="EUQ84" s="884"/>
      <c r="EUR84" s="884"/>
      <c r="EUS84" s="884"/>
      <c r="EUT84" s="884"/>
      <c r="EUU84" s="884"/>
      <c r="EUV84" s="884"/>
      <c r="EUW84" s="884"/>
      <c r="EUX84" s="884"/>
      <c r="EUY84" s="884"/>
      <c r="EUZ84" s="884"/>
      <c r="EVA84" s="884"/>
      <c r="EVB84" s="884"/>
      <c r="EVC84" s="884"/>
      <c r="EVD84" s="884"/>
      <c r="EVE84" s="884"/>
      <c r="EVF84" s="884"/>
      <c r="EVG84" s="884"/>
      <c r="EVH84" s="884"/>
      <c r="EVI84" s="884"/>
      <c r="EVJ84" s="884"/>
      <c r="EVK84" s="884"/>
      <c r="EVL84" s="884"/>
      <c r="EVM84" s="884"/>
      <c r="EVN84" s="884"/>
      <c r="EVO84" s="884"/>
      <c r="EVP84" s="884"/>
      <c r="EVQ84" s="884"/>
      <c r="EVR84" s="884"/>
      <c r="EVS84" s="884"/>
      <c r="EVT84" s="884"/>
      <c r="EVU84" s="884"/>
      <c r="EVV84" s="884"/>
      <c r="EVW84" s="884"/>
      <c r="EVX84" s="884"/>
      <c r="EVY84" s="884"/>
      <c r="EVZ84" s="884"/>
      <c r="EWA84" s="884"/>
      <c r="EWB84" s="884"/>
      <c r="EWC84" s="884"/>
      <c r="EWD84" s="884"/>
      <c r="EWE84" s="884"/>
      <c r="EWF84" s="884"/>
      <c r="EWG84" s="884"/>
      <c r="EWH84" s="884"/>
      <c r="EWI84" s="884"/>
      <c r="EWJ84" s="884"/>
      <c r="EWK84" s="884"/>
      <c r="EWL84" s="884"/>
      <c r="EWM84" s="884"/>
      <c r="EWN84" s="884"/>
      <c r="EWO84" s="884"/>
      <c r="EWP84" s="884"/>
      <c r="EWQ84" s="884"/>
      <c r="EWR84" s="884"/>
      <c r="EWS84" s="884"/>
      <c r="EWT84" s="884"/>
      <c r="EWU84" s="884"/>
      <c r="EWV84" s="884"/>
      <c r="EWW84" s="884"/>
      <c r="EWX84" s="884"/>
      <c r="EWY84" s="884"/>
      <c r="EWZ84" s="884"/>
      <c r="EXA84" s="884"/>
      <c r="EXB84" s="884"/>
      <c r="EXC84" s="884"/>
      <c r="EXD84" s="884"/>
      <c r="EXE84" s="884"/>
      <c r="EXF84" s="884"/>
      <c r="EXG84" s="884"/>
      <c r="EXH84" s="884"/>
      <c r="EXI84" s="884"/>
      <c r="EXJ84" s="884"/>
      <c r="EXK84" s="884"/>
      <c r="EXL84" s="884"/>
      <c r="EXM84" s="884"/>
      <c r="EXN84" s="884"/>
      <c r="EXO84" s="884"/>
      <c r="EXP84" s="884"/>
      <c r="EXQ84" s="884"/>
      <c r="EXR84" s="884"/>
      <c r="EXS84" s="884"/>
      <c r="EXT84" s="884"/>
      <c r="EXU84" s="884"/>
      <c r="EXV84" s="884"/>
      <c r="EXW84" s="884"/>
      <c r="EXX84" s="884"/>
      <c r="EXY84" s="884"/>
      <c r="EXZ84" s="884"/>
      <c r="EYA84" s="884"/>
      <c r="EYB84" s="884"/>
      <c r="EYC84" s="884"/>
      <c r="EYD84" s="884"/>
      <c r="EYE84" s="884"/>
      <c r="EYF84" s="884"/>
      <c r="EYG84" s="884"/>
      <c r="EYH84" s="884"/>
      <c r="EYI84" s="884"/>
      <c r="EYJ84" s="884"/>
      <c r="EYK84" s="884"/>
      <c r="EYL84" s="884"/>
      <c r="EYM84" s="884"/>
      <c r="EYN84" s="884"/>
      <c r="EYO84" s="884"/>
      <c r="EYP84" s="884"/>
      <c r="EYQ84" s="884"/>
      <c r="EYR84" s="884"/>
      <c r="EYS84" s="884"/>
      <c r="EYT84" s="884"/>
      <c r="EYU84" s="884"/>
      <c r="EYV84" s="884"/>
      <c r="EYW84" s="884"/>
      <c r="EYX84" s="884"/>
      <c r="EYY84" s="884"/>
      <c r="EYZ84" s="884"/>
      <c r="EZA84" s="884"/>
      <c r="EZB84" s="884"/>
      <c r="EZC84" s="884"/>
      <c r="EZD84" s="884"/>
      <c r="EZE84" s="884"/>
      <c r="EZF84" s="884"/>
      <c r="EZG84" s="884"/>
      <c r="EZH84" s="884"/>
      <c r="EZI84" s="884"/>
      <c r="EZJ84" s="884"/>
      <c r="EZK84" s="884"/>
      <c r="EZL84" s="884"/>
      <c r="EZM84" s="884"/>
      <c r="EZN84" s="884"/>
      <c r="EZO84" s="884"/>
      <c r="EZP84" s="884"/>
      <c r="EZQ84" s="884"/>
      <c r="EZR84" s="884"/>
      <c r="EZS84" s="884"/>
      <c r="EZT84" s="884"/>
      <c r="EZU84" s="884"/>
      <c r="EZV84" s="884"/>
      <c r="EZW84" s="884"/>
      <c r="EZX84" s="884"/>
      <c r="EZY84" s="884"/>
      <c r="EZZ84" s="884"/>
      <c r="FAA84" s="884"/>
      <c r="FAB84" s="884"/>
      <c r="FAC84" s="884"/>
      <c r="FAD84" s="884"/>
      <c r="FAE84" s="884"/>
      <c r="FAF84" s="884"/>
      <c r="FAG84" s="884"/>
      <c r="FAH84" s="884"/>
      <c r="FAI84" s="884"/>
      <c r="FAJ84" s="884"/>
      <c r="FAK84" s="884"/>
      <c r="FAL84" s="884"/>
      <c r="FAM84" s="884"/>
      <c r="FAN84" s="884"/>
      <c r="FAO84" s="884"/>
      <c r="FAP84" s="884"/>
      <c r="FAQ84" s="884"/>
      <c r="FAR84" s="884"/>
      <c r="FAS84" s="884"/>
      <c r="FAT84" s="884"/>
      <c r="FAU84" s="884"/>
      <c r="FAV84" s="884"/>
      <c r="FAW84" s="884"/>
      <c r="FAX84" s="884"/>
      <c r="FAY84" s="884"/>
      <c r="FAZ84" s="884"/>
      <c r="FBA84" s="884"/>
      <c r="FBB84" s="884"/>
      <c r="FBC84" s="884"/>
      <c r="FBD84" s="884"/>
      <c r="FBE84" s="884"/>
      <c r="FBF84" s="884"/>
      <c r="FBG84" s="884"/>
      <c r="FBH84" s="884"/>
      <c r="FBI84" s="884"/>
      <c r="FBJ84" s="884"/>
      <c r="FBK84" s="884"/>
      <c r="FBL84" s="884"/>
      <c r="FBM84" s="884"/>
      <c r="FBN84" s="884"/>
      <c r="FBO84" s="884"/>
      <c r="FBP84" s="884"/>
      <c r="FBQ84" s="884"/>
      <c r="FBR84" s="884"/>
      <c r="FBS84" s="884"/>
      <c r="FBT84" s="884"/>
      <c r="FBU84" s="884"/>
      <c r="FBV84" s="884"/>
      <c r="FBW84" s="884"/>
      <c r="FBX84" s="884"/>
      <c r="FBY84" s="884"/>
      <c r="FBZ84" s="884"/>
      <c r="FCA84" s="884"/>
      <c r="FCB84" s="884"/>
      <c r="FCC84" s="884"/>
      <c r="FCD84" s="884"/>
      <c r="FCE84" s="884"/>
      <c r="FCF84" s="884"/>
      <c r="FCG84" s="884"/>
      <c r="FCH84" s="884"/>
      <c r="FCI84" s="884"/>
      <c r="FCJ84" s="884"/>
      <c r="FCK84" s="884"/>
      <c r="FCL84" s="884"/>
      <c r="FCM84" s="884"/>
      <c r="FCN84" s="884"/>
      <c r="FCO84" s="884"/>
      <c r="FCP84" s="884"/>
      <c r="FCQ84" s="884"/>
      <c r="FCR84" s="884"/>
      <c r="FCS84" s="884"/>
      <c r="FCT84" s="884"/>
      <c r="FCU84" s="884"/>
      <c r="FCV84" s="884"/>
      <c r="FCW84" s="884"/>
      <c r="FCX84" s="884"/>
      <c r="FCY84" s="884"/>
      <c r="FCZ84" s="884"/>
      <c r="FDA84" s="884"/>
      <c r="FDB84" s="884"/>
      <c r="FDC84" s="884"/>
      <c r="FDD84" s="884"/>
      <c r="FDE84" s="884"/>
      <c r="FDF84" s="884"/>
      <c r="FDG84" s="884"/>
      <c r="FDH84" s="884"/>
      <c r="FDI84" s="884"/>
      <c r="FDJ84" s="884"/>
      <c r="FDK84" s="884"/>
      <c r="FDL84" s="884"/>
      <c r="FDM84" s="884"/>
      <c r="FDN84" s="884"/>
      <c r="FDO84" s="884"/>
      <c r="FDP84" s="884"/>
      <c r="FDQ84" s="884"/>
      <c r="FDR84" s="884"/>
      <c r="FDS84" s="884"/>
      <c r="FDT84" s="884"/>
      <c r="FDU84" s="884"/>
      <c r="FDV84" s="884"/>
      <c r="FDW84" s="884"/>
      <c r="FDX84" s="884"/>
      <c r="FDY84" s="884"/>
      <c r="FDZ84" s="884"/>
      <c r="FEA84" s="884"/>
      <c r="FEB84" s="884"/>
      <c r="FEC84" s="884"/>
      <c r="FED84" s="884"/>
      <c r="FEE84" s="884"/>
      <c r="FEF84" s="884"/>
      <c r="FEG84" s="884"/>
      <c r="FEH84" s="884"/>
      <c r="FEI84" s="884"/>
      <c r="FEJ84" s="884"/>
      <c r="FEK84" s="884"/>
      <c r="FEL84" s="884"/>
      <c r="FEM84" s="884"/>
      <c r="FEN84" s="884"/>
      <c r="FEO84" s="884"/>
      <c r="FEP84" s="884"/>
      <c r="FEQ84" s="884"/>
      <c r="FER84" s="884"/>
      <c r="FES84" s="884"/>
      <c r="FET84" s="884"/>
      <c r="FEU84" s="884"/>
      <c r="FEV84" s="884"/>
      <c r="FEW84" s="884"/>
      <c r="FEX84" s="884"/>
      <c r="FEY84" s="884"/>
      <c r="FEZ84" s="884"/>
      <c r="FFA84" s="884"/>
      <c r="FFB84" s="884"/>
      <c r="FFC84" s="884"/>
      <c r="FFD84" s="884"/>
      <c r="FFE84" s="884"/>
      <c r="FFF84" s="884"/>
      <c r="FFG84" s="884"/>
      <c r="FFH84" s="884"/>
      <c r="FFI84" s="884"/>
      <c r="FFJ84" s="884"/>
      <c r="FFK84" s="884"/>
      <c r="FFL84" s="884"/>
      <c r="FFM84" s="884"/>
      <c r="FFN84" s="884"/>
      <c r="FFO84" s="884"/>
      <c r="FFP84" s="884"/>
      <c r="FFQ84" s="884"/>
      <c r="FFR84" s="884"/>
      <c r="FFS84" s="884"/>
      <c r="FFT84" s="884"/>
      <c r="FFU84" s="884"/>
      <c r="FFV84" s="884"/>
      <c r="FFW84" s="884"/>
      <c r="FFX84" s="884"/>
      <c r="FFY84" s="884"/>
      <c r="FFZ84" s="884"/>
      <c r="FGA84" s="884"/>
      <c r="FGB84" s="884"/>
      <c r="FGC84" s="884"/>
      <c r="FGD84" s="884"/>
      <c r="FGE84" s="884"/>
      <c r="FGF84" s="884"/>
      <c r="FGG84" s="884"/>
      <c r="FGH84" s="884"/>
      <c r="FGI84" s="884"/>
      <c r="FGJ84" s="884"/>
      <c r="FGK84" s="884"/>
      <c r="FGL84" s="884"/>
      <c r="FGM84" s="884"/>
      <c r="FGN84" s="884"/>
      <c r="FGO84" s="884"/>
      <c r="FGP84" s="884"/>
      <c r="FGQ84" s="884"/>
      <c r="FGR84" s="884"/>
      <c r="FGS84" s="884"/>
      <c r="FGT84" s="884"/>
      <c r="FGU84" s="884"/>
      <c r="FGV84" s="884"/>
      <c r="FGW84" s="884"/>
      <c r="FGX84" s="884"/>
      <c r="FGY84" s="884"/>
      <c r="FGZ84" s="884"/>
      <c r="FHA84" s="884"/>
      <c r="FHB84" s="884"/>
      <c r="FHC84" s="884"/>
      <c r="FHD84" s="884"/>
      <c r="FHE84" s="884"/>
      <c r="FHF84" s="884"/>
      <c r="FHG84" s="884"/>
      <c r="FHH84" s="884"/>
      <c r="FHI84" s="884"/>
      <c r="FHJ84" s="884"/>
      <c r="FHK84" s="884"/>
      <c r="FHL84" s="884"/>
      <c r="FHM84" s="884"/>
      <c r="FHN84" s="884"/>
      <c r="FHO84" s="884"/>
      <c r="FHP84" s="884"/>
      <c r="FHQ84" s="884"/>
      <c r="FHR84" s="884"/>
      <c r="FHS84" s="884"/>
      <c r="FHT84" s="884"/>
      <c r="FHU84" s="884"/>
      <c r="FHV84" s="884"/>
      <c r="FHW84" s="884"/>
      <c r="FHX84" s="884"/>
      <c r="FHY84" s="884"/>
      <c r="FHZ84" s="884"/>
      <c r="FIA84" s="884"/>
      <c r="FIB84" s="884"/>
      <c r="FIC84" s="884"/>
      <c r="FID84" s="884"/>
      <c r="FIE84" s="884"/>
      <c r="FIF84" s="884"/>
      <c r="FIG84" s="884"/>
      <c r="FIH84" s="884"/>
      <c r="FII84" s="884"/>
      <c r="FIJ84" s="884"/>
      <c r="FIK84" s="884"/>
      <c r="FIL84" s="884"/>
      <c r="FIM84" s="884"/>
      <c r="FIN84" s="884"/>
      <c r="FIO84" s="884"/>
      <c r="FIP84" s="884"/>
      <c r="FIQ84" s="884"/>
      <c r="FIR84" s="884"/>
      <c r="FIS84" s="884"/>
      <c r="FIT84" s="884"/>
      <c r="FIU84" s="884"/>
      <c r="FIV84" s="884"/>
      <c r="FIW84" s="884"/>
      <c r="FIX84" s="884"/>
      <c r="FIY84" s="884"/>
      <c r="FIZ84" s="884"/>
      <c r="FJA84" s="884"/>
      <c r="FJB84" s="884"/>
      <c r="FJC84" s="884"/>
      <c r="FJD84" s="884"/>
      <c r="FJE84" s="884"/>
      <c r="FJF84" s="884"/>
      <c r="FJG84" s="884"/>
      <c r="FJH84" s="884"/>
      <c r="FJI84" s="884"/>
      <c r="FJJ84" s="884"/>
      <c r="FJK84" s="884"/>
      <c r="FJL84" s="884"/>
      <c r="FJM84" s="884"/>
      <c r="FJN84" s="884"/>
      <c r="FJO84" s="884"/>
      <c r="FJP84" s="884"/>
      <c r="FJQ84" s="884"/>
      <c r="FJR84" s="884"/>
      <c r="FJS84" s="884"/>
      <c r="FJT84" s="884"/>
      <c r="FJU84" s="884"/>
      <c r="FJV84" s="884"/>
      <c r="FJW84" s="884"/>
      <c r="FJX84" s="884"/>
      <c r="FJY84" s="884"/>
      <c r="FJZ84" s="884"/>
      <c r="FKA84" s="884"/>
      <c r="FKB84" s="884"/>
      <c r="FKC84" s="884"/>
      <c r="FKD84" s="884"/>
      <c r="FKE84" s="884"/>
      <c r="FKF84" s="884"/>
      <c r="FKG84" s="884"/>
      <c r="FKH84" s="884"/>
      <c r="FKI84" s="884"/>
      <c r="FKJ84" s="884"/>
      <c r="FKK84" s="884"/>
      <c r="FKL84" s="884"/>
      <c r="FKM84" s="884"/>
      <c r="FKN84" s="884"/>
      <c r="FKO84" s="884"/>
      <c r="FKP84" s="884"/>
      <c r="FKQ84" s="884"/>
      <c r="FKR84" s="884"/>
      <c r="FKS84" s="884"/>
      <c r="FKT84" s="884"/>
      <c r="FKU84" s="884"/>
      <c r="FKV84" s="884"/>
      <c r="FKW84" s="884"/>
      <c r="FKX84" s="884"/>
      <c r="FKY84" s="884"/>
      <c r="FKZ84" s="884"/>
      <c r="FLA84" s="884"/>
      <c r="FLB84" s="884"/>
      <c r="FLC84" s="884"/>
      <c r="FLD84" s="884"/>
      <c r="FLE84" s="884"/>
      <c r="FLF84" s="884"/>
      <c r="FLG84" s="884"/>
      <c r="FLH84" s="884"/>
      <c r="FLI84" s="884"/>
      <c r="FLJ84" s="884"/>
      <c r="FLK84" s="884"/>
      <c r="FLL84" s="884"/>
      <c r="FLM84" s="884"/>
      <c r="FLN84" s="884"/>
      <c r="FLO84" s="884"/>
      <c r="FLP84" s="884"/>
      <c r="FLQ84" s="884"/>
      <c r="FLR84" s="884"/>
      <c r="FLS84" s="884"/>
      <c r="FLT84" s="884"/>
      <c r="FLU84" s="884"/>
      <c r="FLV84" s="884"/>
      <c r="FLW84" s="884"/>
      <c r="FLX84" s="884"/>
      <c r="FLY84" s="884"/>
      <c r="FLZ84" s="884"/>
      <c r="FMA84" s="884"/>
      <c r="FMB84" s="884"/>
      <c r="FMC84" s="884"/>
      <c r="FMD84" s="884"/>
      <c r="FME84" s="884"/>
      <c r="FMF84" s="884"/>
      <c r="FMG84" s="884"/>
      <c r="FMH84" s="884"/>
      <c r="FMI84" s="884"/>
      <c r="FMJ84" s="884"/>
      <c r="FMK84" s="884"/>
      <c r="FML84" s="884"/>
      <c r="FMM84" s="884"/>
      <c r="FMN84" s="884"/>
      <c r="FMO84" s="884"/>
      <c r="FMP84" s="884"/>
      <c r="FMQ84" s="884"/>
      <c r="FMR84" s="884"/>
      <c r="FMS84" s="884"/>
      <c r="FMT84" s="884"/>
      <c r="FMU84" s="884"/>
      <c r="FMV84" s="884"/>
      <c r="FMW84" s="884"/>
      <c r="FMX84" s="884"/>
      <c r="FMY84" s="884"/>
      <c r="FMZ84" s="884"/>
      <c r="FNA84" s="884"/>
      <c r="FNB84" s="884"/>
      <c r="FNC84" s="884"/>
      <c r="FND84" s="884"/>
      <c r="FNE84" s="884"/>
      <c r="FNF84" s="884"/>
      <c r="FNG84" s="884"/>
      <c r="FNH84" s="884"/>
      <c r="FNI84" s="884"/>
      <c r="FNJ84" s="884"/>
      <c r="FNK84" s="884"/>
      <c r="FNL84" s="884"/>
      <c r="FNM84" s="884"/>
      <c r="FNN84" s="884"/>
      <c r="FNO84" s="884"/>
      <c r="FNP84" s="884"/>
      <c r="FNQ84" s="884"/>
      <c r="FNR84" s="884"/>
      <c r="FNS84" s="884"/>
      <c r="FNT84" s="884"/>
      <c r="FNU84" s="884"/>
      <c r="FNV84" s="884"/>
      <c r="FNW84" s="884"/>
      <c r="FNX84" s="884"/>
      <c r="FNY84" s="884"/>
      <c r="FNZ84" s="884"/>
      <c r="FOA84" s="884"/>
      <c r="FOB84" s="884"/>
      <c r="FOC84" s="884"/>
      <c r="FOD84" s="884"/>
      <c r="FOE84" s="884"/>
      <c r="FOF84" s="884"/>
      <c r="FOG84" s="884"/>
      <c r="FOH84" s="884"/>
      <c r="FOI84" s="884"/>
      <c r="FOJ84" s="884"/>
      <c r="FOK84" s="884"/>
      <c r="FOL84" s="884"/>
      <c r="FOM84" s="884"/>
      <c r="FON84" s="884"/>
      <c r="FOO84" s="884"/>
      <c r="FOP84" s="884"/>
      <c r="FOQ84" s="884"/>
      <c r="FOR84" s="884"/>
      <c r="FOS84" s="884"/>
      <c r="FOT84" s="884"/>
      <c r="FOU84" s="884"/>
      <c r="FOV84" s="884"/>
      <c r="FOW84" s="884"/>
      <c r="FOX84" s="884"/>
      <c r="FOY84" s="884"/>
      <c r="FOZ84" s="884"/>
      <c r="FPA84" s="884"/>
      <c r="FPB84" s="884"/>
      <c r="FPC84" s="884"/>
      <c r="FPD84" s="884"/>
      <c r="FPE84" s="884"/>
      <c r="FPF84" s="884"/>
      <c r="FPG84" s="884"/>
      <c r="FPH84" s="884"/>
      <c r="FPI84" s="884"/>
      <c r="FPJ84" s="884"/>
      <c r="FPK84" s="884"/>
      <c r="FPL84" s="884"/>
      <c r="FPM84" s="884"/>
      <c r="FPN84" s="884"/>
      <c r="FPO84" s="884"/>
      <c r="FPP84" s="884"/>
      <c r="FPQ84" s="884"/>
      <c r="FPR84" s="884"/>
      <c r="FPS84" s="884"/>
      <c r="FPT84" s="884"/>
      <c r="FPU84" s="884"/>
      <c r="FPV84" s="884"/>
      <c r="FPW84" s="884"/>
      <c r="FPX84" s="884"/>
      <c r="FPY84" s="884"/>
      <c r="FPZ84" s="884"/>
      <c r="FQA84" s="884"/>
      <c r="FQB84" s="884"/>
      <c r="FQC84" s="884"/>
      <c r="FQD84" s="884"/>
      <c r="FQE84" s="884"/>
      <c r="FQF84" s="884"/>
      <c r="FQG84" s="884"/>
      <c r="FQH84" s="884"/>
      <c r="FQI84" s="884"/>
      <c r="FQJ84" s="884"/>
      <c r="FQK84" s="884"/>
      <c r="FQL84" s="884"/>
      <c r="FQM84" s="884"/>
      <c r="FQN84" s="884"/>
      <c r="FQO84" s="884"/>
      <c r="FQP84" s="884"/>
      <c r="FQQ84" s="884"/>
      <c r="FQR84" s="884"/>
      <c r="FQS84" s="884"/>
      <c r="FQT84" s="884"/>
      <c r="FQU84" s="884"/>
      <c r="FQV84" s="884"/>
      <c r="FQW84" s="884"/>
      <c r="FQX84" s="884"/>
      <c r="FQY84" s="884"/>
      <c r="FQZ84" s="884"/>
      <c r="FRA84" s="884"/>
      <c r="FRB84" s="884"/>
      <c r="FRC84" s="884"/>
      <c r="FRD84" s="884"/>
      <c r="FRE84" s="884"/>
      <c r="FRF84" s="884"/>
      <c r="FRG84" s="884"/>
      <c r="FRH84" s="884"/>
      <c r="FRI84" s="884"/>
      <c r="FRJ84" s="884"/>
      <c r="FRK84" s="884"/>
      <c r="FRL84" s="884"/>
      <c r="FRM84" s="884"/>
      <c r="FRN84" s="884"/>
      <c r="FRO84" s="884"/>
      <c r="FRP84" s="884"/>
      <c r="FRQ84" s="884"/>
      <c r="FRR84" s="884"/>
      <c r="FRS84" s="884"/>
      <c r="FRT84" s="884"/>
      <c r="FRU84" s="884"/>
      <c r="FRV84" s="884"/>
      <c r="FRW84" s="884"/>
      <c r="FRX84" s="884"/>
      <c r="FRY84" s="884"/>
      <c r="FRZ84" s="884"/>
      <c r="FSA84" s="884"/>
      <c r="FSB84" s="884"/>
      <c r="FSC84" s="884"/>
      <c r="FSD84" s="884"/>
      <c r="FSE84" s="884"/>
      <c r="FSF84" s="884"/>
      <c r="FSG84" s="884"/>
      <c r="FSH84" s="884"/>
      <c r="FSI84" s="884"/>
      <c r="FSJ84" s="884"/>
      <c r="FSK84" s="884"/>
      <c r="FSL84" s="884"/>
      <c r="FSM84" s="884"/>
      <c r="FSN84" s="884"/>
      <c r="FSO84" s="884"/>
      <c r="FSP84" s="884"/>
      <c r="FSQ84" s="884"/>
      <c r="FSR84" s="884"/>
      <c r="FSS84" s="884"/>
      <c r="FST84" s="884"/>
      <c r="FSU84" s="884"/>
      <c r="FSV84" s="884"/>
      <c r="FSW84" s="884"/>
      <c r="FSX84" s="884"/>
      <c r="FSY84" s="884"/>
      <c r="FSZ84" s="884"/>
      <c r="FTA84" s="884"/>
      <c r="FTB84" s="884"/>
      <c r="FTC84" s="884"/>
      <c r="FTD84" s="884"/>
      <c r="FTE84" s="884"/>
      <c r="FTF84" s="884"/>
      <c r="FTG84" s="884"/>
      <c r="FTH84" s="884"/>
      <c r="FTI84" s="884"/>
      <c r="FTJ84" s="884"/>
      <c r="FTK84" s="884"/>
      <c r="FTL84" s="884"/>
      <c r="FTM84" s="884"/>
      <c r="FTN84" s="884"/>
      <c r="FTO84" s="884"/>
      <c r="FTP84" s="884"/>
      <c r="FTQ84" s="884"/>
      <c r="FTR84" s="884"/>
      <c r="FTS84" s="884"/>
      <c r="FTT84" s="884"/>
      <c r="FTU84" s="884"/>
      <c r="FTV84" s="884"/>
      <c r="FTW84" s="884"/>
      <c r="FTX84" s="884"/>
      <c r="FTY84" s="884"/>
      <c r="FTZ84" s="884"/>
      <c r="FUA84" s="884"/>
      <c r="FUB84" s="884"/>
      <c r="FUC84" s="884"/>
      <c r="FUD84" s="884"/>
      <c r="FUE84" s="884"/>
      <c r="FUF84" s="884"/>
      <c r="FUG84" s="884"/>
      <c r="FUH84" s="884"/>
      <c r="FUI84" s="884"/>
      <c r="FUJ84" s="884"/>
      <c r="FUK84" s="884"/>
      <c r="FUL84" s="884"/>
      <c r="FUM84" s="884"/>
      <c r="FUN84" s="884"/>
      <c r="FUO84" s="884"/>
      <c r="FUP84" s="884"/>
      <c r="FUQ84" s="884"/>
      <c r="FUR84" s="884"/>
      <c r="FUS84" s="884"/>
      <c r="FUT84" s="884"/>
      <c r="FUU84" s="884"/>
      <c r="FUV84" s="884"/>
      <c r="FUW84" s="884"/>
      <c r="FUX84" s="884"/>
      <c r="FUY84" s="884"/>
      <c r="FUZ84" s="884"/>
      <c r="FVA84" s="884"/>
      <c r="FVB84" s="884"/>
      <c r="FVC84" s="884"/>
      <c r="FVD84" s="884"/>
      <c r="FVE84" s="884"/>
      <c r="FVF84" s="884"/>
      <c r="FVG84" s="884"/>
      <c r="FVH84" s="884"/>
      <c r="FVI84" s="884"/>
      <c r="FVJ84" s="884"/>
      <c r="FVK84" s="884"/>
      <c r="FVL84" s="884"/>
      <c r="FVM84" s="884"/>
      <c r="FVN84" s="884"/>
      <c r="FVO84" s="884"/>
      <c r="FVP84" s="884"/>
      <c r="FVQ84" s="884"/>
      <c r="FVR84" s="884"/>
      <c r="FVS84" s="884"/>
      <c r="FVT84" s="884"/>
      <c r="FVU84" s="884"/>
      <c r="FVV84" s="884"/>
      <c r="FVW84" s="884"/>
      <c r="FVX84" s="884"/>
      <c r="FVY84" s="884"/>
      <c r="FVZ84" s="884"/>
      <c r="FWA84" s="884"/>
      <c r="FWB84" s="884"/>
      <c r="FWC84" s="884"/>
      <c r="FWD84" s="884"/>
      <c r="FWE84" s="884"/>
      <c r="FWF84" s="884"/>
      <c r="FWG84" s="884"/>
      <c r="FWH84" s="884"/>
      <c r="FWI84" s="884"/>
      <c r="FWJ84" s="884"/>
      <c r="FWK84" s="884"/>
      <c r="FWL84" s="884"/>
      <c r="FWM84" s="884"/>
      <c r="FWN84" s="884"/>
      <c r="FWO84" s="884"/>
      <c r="FWP84" s="884"/>
      <c r="FWQ84" s="884"/>
      <c r="FWR84" s="884"/>
      <c r="FWS84" s="884"/>
      <c r="FWT84" s="884"/>
      <c r="FWU84" s="884"/>
      <c r="FWV84" s="884"/>
      <c r="FWW84" s="884"/>
      <c r="FWX84" s="884"/>
      <c r="FWY84" s="884"/>
      <c r="FWZ84" s="884"/>
      <c r="FXA84" s="884"/>
      <c r="FXB84" s="884"/>
      <c r="FXC84" s="884"/>
      <c r="FXD84" s="884"/>
      <c r="FXE84" s="884"/>
      <c r="FXF84" s="884"/>
      <c r="FXG84" s="884"/>
      <c r="FXH84" s="884"/>
      <c r="FXI84" s="884"/>
      <c r="FXJ84" s="884"/>
      <c r="FXK84" s="884"/>
      <c r="FXL84" s="884"/>
      <c r="FXM84" s="884"/>
      <c r="FXN84" s="884"/>
      <c r="FXO84" s="884"/>
      <c r="FXP84" s="884"/>
      <c r="FXQ84" s="884"/>
      <c r="FXR84" s="884"/>
      <c r="FXS84" s="884"/>
      <c r="FXT84" s="884"/>
      <c r="FXU84" s="884"/>
      <c r="FXV84" s="884"/>
      <c r="FXW84" s="884"/>
      <c r="FXX84" s="884"/>
      <c r="FXY84" s="884"/>
      <c r="FXZ84" s="884"/>
      <c r="FYA84" s="884"/>
      <c r="FYB84" s="884"/>
      <c r="FYC84" s="884"/>
      <c r="FYD84" s="884"/>
      <c r="FYE84" s="884"/>
      <c r="FYF84" s="884"/>
      <c r="FYG84" s="884"/>
      <c r="FYH84" s="884"/>
      <c r="FYI84" s="884"/>
      <c r="FYJ84" s="884"/>
      <c r="FYK84" s="884"/>
      <c r="FYL84" s="884"/>
      <c r="FYM84" s="884"/>
      <c r="FYN84" s="884"/>
      <c r="FYO84" s="884"/>
      <c r="FYP84" s="884"/>
      <c r="FYQ84" s="884"/>
      <c r="FYR84" s="884"/>
      <c r="FYS84" s="884"/>
      <c r="FYT84" s="884"/>
      <c r="FYU84" s="884"/>
      <c r="FYV84" s="884"/>
      <c r="FYW84" s="884"/>
      <c r="FYX84" s="884"/>
      <c r="FYY84" s="884"/>
      <c r="FYZ84" s="884"/>
      <c r="FZA84" s="884"/>
      <c r="FZB84" s="884"/>
      <c r="FZC84" s="884"/>
      <c r="FZD84" s="884"/>
      <c r="FZE84" s="884"/>
      <c r="FZF84" s="884"/>
      <c r="FZG84" s="884"/>
      <c r="FZH84" s="884"/>
      <c r="FZI84" s="884"/>
      <c r="FZJ84" s="884"/>
      <c r="FZK84" s="884"/>
      <c r="FZL84" s="884"/>
      <c r="FZM84" s="884"/>
      <c r="FZN84" s="884"/>
      <c r="FZO84" s="884"/>
      <c r="FZP84" s="884"/>
      <c r="FZQ84" s="884"/>
      <c r="FZR84" s="884"/>
      <c r="FZS84" s="884"/>
      <c r="FZT84" s="884"/>
      <c r="FZU84" s="884"/>
      <c r="FZV84" s="884"/>
      <c r="FZW84" s="884"/>
      <c r="FZX84" s="884"/>
      <c r="FZY84" s="884"/>
      <c r="FZZ84" s="884"/>
      <c r="GAA84" s="884"/>
      <c r="GAB84" s="884"/>
      <c r="GAC84" s="884"/>
      <c r="GAD84" s="884"/>
      <c r="GAE84" s="884"/>
      <c r="GAF84" s="884"/>
      <c r="GAG84" s="884"/>
      <c r="GAH84" s="884"/>
      <c r="GAI84" s="884"/>
      <c r="GAJ84" s="884"/>
      <c r="GAK84" s="884"/>
      <c r="GAL84" s="884"/>
      <c r="GAM84" s="884"/>
      <c r="GAN84" s="884"/>
      <c r="GAO84" s="884"/>
      <c r="GAP84" s="884"/>
      <c r="GAQ84" s="884"/>
      <c r="GAR84" s="884"/>
      <c r="GAS84" s="884"/>
      <c r="GAT84" s="884"/>
      <c r="GAU84" s="884"/>
      <c r="GAV84" s="884"/>
      <c r="GAW84" s="884"/>
      <c r="GAX84" s="884"/>
      <c r="GAY84" s="884"/>
      <c r="GAZ84" s="884"/>
      <c r="GBA84" s="884"/>
      <c r="GBB84" s="884"/>
      <c r="GBC84" s="884"/>
      <c r="GBD84" s="884"/>
      <c r="GBE84" s="884"/>
      <c r="GBF84" s="884"/>
      <c r="GBG84" s="884"/>
      <c r="GBH84" s="884"/>
      <c r="GBI84" s="884"/>
      <c r="GBJ84" s="884"/>
      <c r="GBK84" s="884"/>
      <c r="GBL84" s="884"/>
      <c r="GBM84" s="884"/>
      <c r="GBN84" s="884"/>
      <c r="GBO84" s="884"/>
      <c r="GBP84" s="884"/>
      <c r="GBQ84" s="884"/>
      <c r="GBR84" s="884"/>
      <c r="GBS84" s="884"/>
      <c r="GBT84" s="884"/>
      <c r="GBU84" s="884"/>
      <c r="GBV84" s="884"/>
      <c r="GBW84" s="884"/>
      <c r="GBX84" s="884"/>
      <c r="GBY84" s="884"/>
      <c r="GBZ84" s="884"/>
      <c r="GCA84" s="884"/>
      <c r="GCB84" s="884"/>
      <c r="GCC84" s="884"/>
      <c r="GCD84" s="884"/>
      <c r="GCE84" s="884"/>
      <c r="GCF84" s="884"/>
      <c r="GCG84" s="884"/>
      <c r="GCH84" s="884"/>
      <c r="GCI84" s="884"/>
      <c r="GCJ84" s="884"/>
      <c r="GCK84" s="884"/>
      <c r="GCL84" s="884"/>
      <c r="GCM84" s="884"/>
      <c r="GCN84" s="884"/>
      <c r="GCO84" s="884"/>
      <c r="GCP84" s="884"/>
      <c r="GCQ84" s="884"/>
      <c r="GCR84" s="884"/>
      <c r="GCS84" s="884"/>
      <c r="GCT84" s="884"/>
      <c r="GCU84" s="884"/>
      <c r="GCV84" s="884"/>
      <c r="GCW84" s="884"/>
      <c r="GCX84" s="884"/>
      <c r="GCY84" s="884"/>
      <c r="GCZ84" s="884"/>
      <c r="GDA84" s="884"/>
      <c r="GDB84" s="884"/>
      <c r="GDC84" s="884"/>
      <c r="GDD84" s="884"/>
      <c r="GDE84" s="884"/>
      <c r="GDF84" s="884"/>
      <c r="GDG84" s="884"/>
      <c r="GDH84" s="884"/>
      <c r="GDI84" s="884"/>
      <c r="GDJ84" s="884"/>
      <c r="GDK84" s="884"/>
      <c r="GDL84" s="884"/>
      <c r="GDM84" s="884"/>
      <c r="GDN84" s="884"/>
      <c r="GDO84" s="884"/>
      <c r="GDP84" s="884"/>
      <c r="GDQ84" s="884"/>
      <c r="GDR84" s="884"/>
      <c r="GDS84" s="884"/>
      <c r="GDT84" s="884"/>
      <c r="GDU84" s="884"/>
      <c r="GDV84" s="884"/>
      <c r="GDW84" s="884"/>
      <c r="GDX84" s="884"/>
      <c r="GDY84" s="884"/>
      <c r="GDZ84" s="884"/>
      <c r="GEA84" s="884"/>
      <c r="GEB84" s="884"/>
      <c r="GEC84" s="884"/>
      <c r="GED84" s="884"/>
      <c r="GEE84" s="884"/>
      <c r="GEF84" s="884"/>
      <c r="GEG84" s="884"/>
      <c r="GEH84" s="884"/>
      <c r="GEI84" s="884"/>
      <c r="GEJ84" s="884"/>
      <c r="GEK84" s="884"/>
      <c r="GEL84" s="884"/>
      <c r="GEM84" s="884"/>
      <c r="GEN84" s="884"/>
      <c r="GEO84" s="884"/>
      <c r="GEP84" s="884"/>
      <c r="GEQ84" s="884"/>
      <c r="GER84" s="884"/>
      <c r="GES84" s="884"/>
      <c r="GET84" s="884"/>
      <c r="GEU84" s="884"/>
      <c r="GEV84" s="884"/>
      <c r="GEW84" s="884"/>
      <c r="GEX84" s="884"/>
      <c r="GEY84" s="884"/>
      <c r="GEZ84" s="884"/>
      <c r="GFA84" s="884"/>
      <c r="GFB84" s="884"/>
      <c r="GFC84" s="884"/>
      <c r="GFD84" s="884"/>
      <c r="GFE84" s="884"/>
      <c r="GFF84" s="884"/>
      <c r="GFG84" s="884"/>
      <c r="GFH84" s="884"/>
      <c r="GFI84" s="884"/>
      <c r="GFJ84" s="884"/>
      <c r="GFK84" s="884"/>
      <c r="GFL84" s="884"/>
      <c r="GFM84" s="884"/>
      <c r="GFN84" s="884"/>
      <c r="GFO84" s="884"/>
      <c r="GFP84" s="884"/>
      <c r="GFQ84" s="884"/>
      <c r="GFR84" s="884"/>
      <c r="GFS84" s="884"/>
      <c r="GFT84" s="884"/>
      <c r="GFU84" s="884"/>
      <c r="GFV84" s="884"/>
      <c r="GFW84" s="884"/>
      <c r="GFX84" s="884"/>
      <c r="GFY84" s="884"/>
      <c r="GFZ84" s="884"/>
      <c r="GGA84" s="884"/>
      <c r="GGB84" s="884"/>
      <c r="GGC84" s="884"/>
      <c r="GGD84" s="884"/>
      <c r="GGE84" s="884"/>
      <c r="GGF84" s="884"/>
      <c r="GGG84" s="884"/>
      <c r="GGH84" s="884"/>
      <c r="GGI84" s="884"/>
      <c r="GGJ84" s="884"/>
      <c r="GGK84" s="884"/>
      <c r="GGL84" s="884"/>
      <c r="GGM84" s="884"/>
      <c r="GGN84" s="884"/>
      <c r="GGO84" s="884"/>
      <c r="GGP84" s="884"/>
      <c r="GGQ84" s="884"/>
      <c r="GGR84" s="884"/>
      <c r="GGS84" s="884"/>
      <c r="GGT84" s="884"/>
      <c r="GGU84" s="884"/>
      <c r="GGV84" s="884"/>
      <c r="GGW84" s="884"/>
      <c r="GGX84" s="884"/>
      <c r="GGY84" s="884"/>
      <c r="GGZ84" s="884"/>
      <c r="GHA84" s="884"/>
      <c r="GHB84" s="884"/>
      <c r="GHC84" s="884"/>
      <c r="GHD84" s="884"/>
      <c r="GHE84" s="884"/>
      <c r="GHF84" s="884"/>
      <c r="GHG84" s="884"/>
      <c r="GHH84" s="884"/>
      <c r="GHI84" s="884"/>
      <c r="GHJ84" s="884"/>
      <c r="GHK84" s="884"/>
      <c r="GHL84" s="884"/>
      <c r="GHM84" s="884"/>
      <c r="GHN84" s="884"/>
      <c r="GHO84" s="884"/>
      <c r="GHP84" s="884"/>
      <c r="GHQ84" s="884"/>
      <c r="GHR84" s="884"/>
      <c r="GHS84" s="884"/>
      <c r="GHT84" s="884"/>
      <c r="GHU84" s="884"/>
      <c r="GHV84" s="884"/>
      <c r="GHW84" s="884"/>
      <c r="GHX84" s="884"/>
      <c r="GHY84" s="884"/>
      <c r="GHZ84" s="884"/>
      <c r="GIA84" s="884"/>
      <c r="GIB84" s="884"/>
      <c r="GIC84" s="884"/>
      <c r="GID84" s="884"/>
      <c r="GIE84" s="884"/>
      <c r="GIF84" s="884"/>
      <c r="GIG84" s="884"/>
      <c r="GIH84" s="884"/>
      <c r="GII84" s="884"/>
      <c r="GIJ84" s="884"/>
      <c r="GIK84" s="884"/>
      <c r="GIL84" s="884"/>
      <c r="GIM84" s="884"/>
      <c r="GIN84" s="884"/>
      <c r="GIO84" s="884"/>
      <c r="GIP84" s="884"/>
      <c r="GIQ84" s="884"/>
      <c r="GIR84" s="884"/>
      <c r="GIS84" s="884"/>
      <c r="GIT84" s="884"/>
      <c r="GIU84" s="884"/>
      <c r="GIV84" s="884"/>
      <c r="GIW84" s="884"/>
      <c r="GIX84" s="884"/>
      <c r="GIY84" s="884"/>
      <c r="GIZ84" s="884"/>
      <c r="GJA84" s="884"/>
      <c r="GJB84" s="884"/>
      <c r="GJC84" s="884"/>
      <c r="GJD84" s="884"/>
      <c r="GJE84" s="884"/>
      <c r="GJF84" s="884"/>
      <c r="GJG84" s="884"/>
      <c r="GJH84" s="884"/>
      <c r="GJI84" s="884"/>
      <c r="GJJ84" s="884"/>
      <c r="GJK84" s="884"/>
      <c r="GJL84" s="884"/>
      <c r="GJM84" s="884"/>
      <c r="GJN84" s="884"/>
      <c r="GJO84" s="884"/>
      <c r="GJP84" s="884"/>
      <c r="GJQ84" s="884"/>
      <c r="GJR84" s="884"/>
      <c r="GJS84" s="884"/>
      <c r="GJT84" s="884"/>
      <c r="GJU84" s="884"/>
      <c r="GJV84" s="884"/>
      <c r="GJW84" s="884"/>
      <c r="GJX84" s="884"/>
      <c r="GJY84" s="884"/>
      <c r="GJZ84" s="884"/>
      <c r="GKA84" s="884"/>
      <c r="GKB84" s="884"/>
      <c r="GKC84" s="884"/>
      <c r="GKD84" s="884"/>
      <c r="GKE84" s="884"/>
      <c r="GKF84" s="884"/>
      <c r="GKG84" s="884"/>
      <c r="GKH84" s="884"/>
      <c r="GKI84" s="884"/>
      <c r="GKJ84" s="884"/>
      <c r="GKK84" s="884"/>
      <c r="GKL84" s="884"/>
      <c r="GKM84" s="884"/>
      <c r="GKN84" s="884"/>
      <c r="GKO84" s="884"/>
      <c r="GKP84" s="884"/>
      <c r="GKQ84" s="884"/>
      <c r="GKR84" s="884"/>
      <c r="GKS84" s="884"/>
      <c r="GKT84" s="884"/>
      <c r="GKU84" s="884"/>
      <c r="GKV84" s="884"/>
      <c r="GKW84" s="884"/>
      <c r="GKX84" s="884"/>
      <c r="GKY84" s="884"/>
      <c r="GKZ84" s="884"/>
      <c r="GLA84" s="884"/>
      <c r="GLB84" s="884"/>
      <c r="GLC84" s="884"/>
      <c r="GLD84" s="884"/>
      <c r="GLE84" s="884"/>
      <c r="GLF84" s="884"/>
      <c r="GLG84" s="884"/>
      <c r="GLH84" s="884"/>
      <c r="GLI84" s="884"/>
      <c r="GLJ84" s="884"/>
      <c r="GLK84" s="884"/>
      <c r="GLL84" s="884"/>
      <c r="GLM84" s="884"/>
      <c r="GLN84" s="884"/>
      <c r="GLO84" s="884"/>
      <c r="GLP84" s="884"/>
      <c r="GLQ84" s="884"/>
      <c r="GLR84" s="884"/>
      <c r="GLS84" s="884"/>
      <c r="GLT84" s="884"/>
      <c r="GLU84" s="884"/>
      <c r="GLV84" s="884"/>
      <c r="GLW84" s="884"/>
      <c r="GLX84" s="884"/>
      <c r="GLY84" s="884"/>
      <c r="GLZ84" s="884"/>
      <c r="GMA84" s="884"/>
      <c r="GMB84" s="884"/>
      <c r="GMC84" s="884"/>
      <c r="GMD84" s="884"/>
      <c r="GME84" s="884"/>
      <c r="GMF84" s="884"/>
      <c r="GMG84" s="884"/>
      <c r="GMH84" s="884"/>
      <c r="GMI84" s="884"/>
      <c r="GMJ84" s="884"/>
      <c r="GMK84" s="884"/>
      <c r="GML84" s="884"/>
      <c r="GMM84" s="884"/>
      <c r="GMN84" s="884"/>
      <c r="GMO84" s="884"/>
      <c r="GMP84" s="884"/>
      <c r="GMQ84" s="884"/>
      <c r="GMR84" s="884"/>
      <c r="GMS84" s="884"/>
      <c r="GMT84" s="884"/>
      <c r="GMU84" s="884"/>
      <c r="GMV84" s="884"/>
      <c r="GMW84" s="884"/>
      <c r="GMX84" s="884"/>
      <c r="GMY84" s="884"/>
      <c r="GMZ84" s="884"/>
      <c r="GNA84" s="884"/>
      <c r="GNB84" s="884"/>
      <c r="GNC84" s="884"/>
      <c r="GND84" s="884"/>
      <c r="GNE84" s="884"/>
      <c r="GNF84" s="884"/>
      <c r="GNG84" s="884"/>
      <c r="GNH84" s="884"/>
      <c r="GNI84" s="884"/>
      <c r="GNJ84" s="884"/>
      <c r="GNK84" s="884"/>
      <c r="GNL84" s="884"/>
      <c r="GNM84" s="884"/>
      <c r="GNN84" s="884"/>
      <c r="GNO84" s="884"/>
      <c r="GNP84" s="884"/>
      <c r="GNQ84" s="884"/>
      <c r="GNR84" s="884"/>
      <c r="GNS84" s="884"/>
      <c r="GNT84" s="884"/>
      <c r="GNU84" s="884"/>
      <c r="GNV84" s="884"/>
      <c r="GNW84" s="884"/>
      <c r="GNX84" s="884"/>
      <c r="GNY84" s="884"/>
      <c r="GNZ84" s="884"/>
      <c r="GOA84" s="884"/>
      <c r="GOB84" s="884"/>
      <c r="GOC84" s="884"/>
      <c r="GOD84" s="884"/>
      <c r="GOE84" s="884"/>
      <c r="GOF84" s="884"/>
      <c r="GOG84" s="884"/>
      <c r="GOH84" s="884"/>
      <c r="GOI84" s="884"/>
      <c r="GOJ84" s="884"/>
      <c r="GOK84" s="884"/>
      <c r="GOL84" s="884"/>
      <c r="GOM84" s="884"/>
      <c r="GON84" s="884"/>
      <c r="GOO84" s="884"/>
      <c r="GOP84" s="884"/>
      <c r="GOQ84" s="884"/>
      <c r="GOR84" s="884"/>
      <c r="GOS84" s="884"/>
      <c r="GOT84" s="884"/>
      <c r="GOU84" s="884"/>
      <c r="GOV84" s="884"/>
      <c r="GOW84" s="884"/>
      <c r="GOX84" s="884"/>
      <c r="GOY84" s="884"/>
      <c r="GOZ84" s="884"/>
      <c r="GPA84" s="884"/>
      <c r="GPB84" s="884"/>
      <c r="GPC84" s="884"/>
      <c r="GPD84" s="884"/>
      <c r="GPE84" s="884"/>
      <c r="GPF84" s="884"/>
      <c r="GPG84" s="884"/>
      <c r="GPH84" s="884"/>
      <c r="GPI84" s="884"/>
      <c r="GPJ84" s="884"/>
      <c r="GPK84" s="884"/>
      <c r="GPL84" s="884"/>
      <c r="GPM84" s="884"/>
      <c r="GPN84" s="884"/>
      <c r="GPO84" s="884"/>
      <c r="GPP84" s="884"/>
      <c r="GPQ84" s="884"/>
      <c r="GPR84" s="884"/>
      <c r="GPS84" s="884"/>
      <c r="GPT84" s="884"/>
      <c r="GPU84" s="884"/>
      <c r="GPV84" s="884"/>
      <c r="GPW84" s="884"/>
      <c r="GPX84" s="884"/>
      <c r="GPY84" s="884"/>
      <c r="GPZ84" s="884"/>
      <c r="GQA84" s="884"/>
      <c r="GQB84" s="884"/>
      <c r="GQC84" s="884"/>
      <c r="GQD84" s="884"/>
      <c r="GQE84" s="884"/>
      <c r="GQF84" s="884"/>
      <c r="GQG84" s="884"/>
      <c r="GQH84" s="884"/>
      <c r="GQI84" s="884"/>
      <c r="GQJ84" s="884"/>
      <c r="GQK84" s="884"/>
      <c r="GQL84" s="884"/>
      <c r="GQM84" s="884"/>
      <c r="GQN84" s="884"/>
      <c r="GQO84" s="884"/>
      <c r="GQP84" s="884"/>
      <c r="GQQ84" s="884"/>
      <c r="GQR84" s="884"/>
      <c r="GQS84" s="884"/>
      <c r="GQT84" s="884"/>
      <c r="GQU84" s="884"/>
      <c r="GQV84" s="884"/>
      <c r="GQW84" s="884"/>
      <c r="GQX84" s="884"/>
      <c r="GQY84" s="884"/>
      <c r="GQZ84" s="884"/>
      <c r="GRA84" s="884"/>
      <c r="GRB84" s="884"/>
      <c r="GRC84" s="884"/>
      <c r="GRD84" s="884"/>
      <c r="GRE84" s="884"/>
      <c r="GRF84" s="884"/>
      <c r="GRG84" s="884"/>
      <c r="GRH84" s="884"/>
      <c r="GRI84" s="884"/>
      <c r="GRJ84" s="884"/>
      <c r="GRK84" s="884"/>
      <c r="GRL84" s="884"/>
      <c r="GRM84" s="884"/>
      <c r="GRN84" s="884"/>
      <c r="GRO84" s="884"/>
      <c r="GRP84" s="884"/>
      <c r="GRQ84" s="884"/>
      <c r="GRR84" s="884"/>
      <c r="GRS84" s="884"/>
      <c r="GRT84" s="884"/>
      <c r="GRU84" s="884"/>
      <c r="GRV84" s="884"/>
      <c r="GRW84" s="884"/>
      <c r="GRX84" s="884"/>
      <c r="GRY84" s="884"/>
      <c r="GRZ84" s="884"/>
      <c r="GSA84" s="884"/>
      <c r="GSB84" s="884"/>
      <c r="GSC84" s="884"/>
      <c r="GSD84" s="884"/>
      <c r="GSE84" s="884"/>
      <c r="GSF84" s="884"/>
      <c r="GSG84" s="884"/>
      <c r="GSH84" s="884"/>
      <c r="GSI84" s="884"/>
      <c r="GSJ84" s="884"/>
      <c r="GSK84" s="884"/>
      <c r="GSL84" s="884"/>
      <c r="GSM84" s="884"/>
      <c r="GSN84" s="884"/>
      <c r="GSO84" s="884"/>
      <c r="GSP84" s="884"/>
      <c r="GSQ84" s="884"/>
      <c r="GSR84" s="884"/>
      <c r="GSS84" s="884"/>
      <c r="GST84" s="884"/>
      <c r="GSU84" s="884"/>
      <c r="GSV84" s="884"/>
      <c r="GSW84" s="884"/>
      <c r="GSX84" s="884"/>
      <c r="GSY84" s="884"/>
      <c r="GSZ84" s="884"/>
      <c r="GTA84" s="884"/>
      <c r="GTB84" s="884"/>
      <c r="GTC84" s="884"/>
      <c r="GTD84" s="884"/>
      <c r="GTE84" s="884"/>
      <c r="GTF84" s="884"/>
      <c r="GTG84" s="884"/>
      <c r="GTH84" s="884"/>
      <c r="GTI84" s="884"/>
      <c r="GTJ84" s="884"/>
      <c r="GTK84" s="884"/>
      <c r="GTL84" s="884"/>
      <c r="GTM84" s="884"/>
      <c r="GTN84" s="884"/>
      <c r="GTO84" s="884"/>
      <c r="GTP84" s="884"/>
      <c r="GTQ84" s="884"/>
      <c r="GTR84" s="884"/>
      <c r="GTS84" s="884"/>
      <c r="GTT84" s="884"/>
      <c r="GTU84" s="884"/>
      <c r="GTV84" s="884"/>
      <c r="GTW84" s="884"/>
      <c r="GTX84" s="884"/>
      <c r="GTY84" s="884"/>
      <c r="GTZ84" s="884"/>
      <c r="GUA84" s="884"/>
      <c r="GUB84" s="884"/>
      <c r="GUC84" s="884"/>
      <c r="GUD84" s="884"/>
      <c r="GUE84" s="884"/>
      <c r="GUF84" s="884"/>
      <c r="GUG84" s="884"/>
      <c r="GUH84" s="884"/>
      <c r="GUI84" s="884"/>
      <c r="GUJ84" s="884"/>
      <c r="GUK84" s="884"/>
      <c r="GUL84" s="884"/>
      <c r="GUM84" s="884"/>
      <c r="GUN84" s="884"/>
      <c r="GUO84" s="884"/>
      <c r="GUP84" s="884"/>
      <c r="GUQ84" s="884"/>
      <c r="GUR84" s="884"/>
      <c r="GUS84" s="884"/>
      <c r="GUT84" s="884"/>
      <c r="GUU84" s="884"/>
      <c r="GUV84" s="884"/>
      <c r="GUW84" s="884"/>
      <c r="GUX84" s="884"/>
      <c r="GUY84" s="884"/>
      <c r="GUZ84" s="884"/>
      <c r="GVA84" s="884"/>
      <c r="GVB84" s="884"/>
      <c r="GVC84" s="884"/>
      <c r="GVD84" s="884"/>
      <c r="GVE84" s="884"/>
      <c r="GVF84" s="884"/>
      <c r="GVG84" s="884"/>
      <c r="GVH84" s="884"/>
      <c r="GVI84" s="884"/>
      <c r="GVJ84" s="884"/>
      <c r="GVK84" s="884"/>
      <c r="GVL84" s="884"/>
      <c r="GVM84" s="884"/>
      <c r="GVN84" s="884"/>
      <c r="GVO84" s="884"/>
      <c r="GVP84" s="884"/>
      <c r="GVQ84" s="884"/>
      <c r="GVR84" s="884"/>
      <c r="GVS84" s="884"/>
      <c r="GVT84" s="884"/>
      <c r="GVU84" s="884"/>
      <c r="GVV84" s="884"/>
      <c r="GVW84" s="884"/>
      <c r="GVX84" s="884"/>
      <c r="GVY84" s="884"/>
      <c r="GVZ84" s="884"/>
      <c r="GWA84" s="884"/>
      <c r="GWB84" s="884"/>
      <c r="GWC84" s="884"/>
      <c r="GWD84" s="884"/>
      <c r="GWE84" s="884"/>
      <c r="GWF84" s="884"/>
      <c r="GWG84" s="884"/>
      <c r="GWH84" s="884"/>
      <c r="GWI84" s="884"/>
      <c r="GWJ84" s="884"/>
      <c r="GWK84" s="884"/>
      <c r="GWL84" s="884"/>
      <c r="GWM84" s="884"/>
      <c r="GWN84" s="884"/>
      <c r="GWO84" s="884"/>
      <c r="GWP84" s="884"/>
      <c r="GWQ84" s="884"/>
      <c r="GWR84" s="884"/>
      <c r="GWS84" s="884"/>
      <c r="GWT84" s="884"/>
      <c r="GWU84" s="884"/>
      <c r="GWV84" s="884"/>
      <c r="GWW84" s="884"/>
      <c r="GWX84" s="884"/>
      <c r="GWY84" s="884"/>
      <c r="GWZ84" s="884"/>
      <c r="GXA84" s="884"/>
      <c r="GXB84" s="884"/>
      <c r="GXC84" s="884"/>
      <c r="GXD84" s="884"/>
      <c r="GXE84" s="884"/>
      <c r="GXF84" s="884"/>
      <c r="GXG84" s="884"/>
      <c r="GXH84" s="884"/>
      <c r="GXI84" s="884"/>
      <c r="GXJ84" s="884"/>
      <c r="GXK84" s="884"/>
      <c r="GXL84" s="884"/>
      <c r="GXM84" s="884"/>
      <c r="GXN84" s="884"/>
      <c r="GXO84" s="884"/>
      <c r="GXP84" s="884"/>
      <c r="GXQ84" s="884"/>
      <c r="GXR84" s="884"/>
      <c r="GXS84" s="884"/>
      <c r="GXT84" s="884"/>
      <c r="GXU84" s="884"/>
      <c r="GXV84" s="884"/>
      <c r="GXW84" s="884"/>
      <c r="GXX84" s="884"/>
      <c r="GXY84" s="884"/>
      <c r="GXZ84" s="884"/>
      <c r="GYA84" s="884"/>
      <c r="GYB84" s="884"/>
      <c r="GYC84" s="884"/>
      <c r="GYD84" s="884"/>
      <c r="GYE84" s="884"/>
      <c r="GYF84" s="884"/>
      <c r="GYG84" s="884"/>
      <c r="GYH84" s="884"/>
      <c r="GYI84" s="884"/>
      <c r="GYJ84" s="884"/>
      <c r="GYK84" s="884"/>
      <c r="GYL84" s="884"/>
      <c r="GYM84" s="884"/>
      <c r="GYN84" s="884"/>
      <c r="GYO84" s="884"/>
      <c r="GYP84" s="884"/>
      <c r="GYQ84" s="884"/>
      <c r="GYR84" s="884"/>
      <c r="GYS84" s="884"/>
      <c r="GYT84" s="884"/>
      <c r="GYU84" s="884"/>
      <c r="GYV84" s="884"/>
      <c r="GYW84" s="884"/>
      <c r="GYX84" s="884"/>
      <c r="GYY84" s="884"/>
      <c r="GYZ84" s="884"/>
      <c r="GZA84" s="884"/>
      <c r="GZB84" s="884"/>
      <c r="GZC84" s="884"/>
      <c r="GZD84" s="884"/>
      <c r="GZE84" s="884"/>
      <c r="GZF84" s="884"/>
      <c r="GZG84" s="884"/>
      <c r="GZH84" s="884"/>
      <c r="GZI84" s="884"/>
      <c r="GZJ84" s="884"/>
      <c r="GZK84" s="884"/>
      <c r="GZL84" s="884"/>
      <c r="GZM84" s="884"/>
      <c r="GZN84" s="884"/>
      <c r="GZO84" s="884"/>
      <c r="GZP84" s="884"/>
      <c r="GZQ84" s="884"/>
      <c r="GZR84" s="884"/>
      <c r="GZS84" s="884"/>
      <c r="GZT84" s="884"/>
      <c r="GZU84" s="884"/>
      <c r="GZV84" s="884"/>
      <c r="GZW84" s="884"/>
      <c r="GZX84" s="884"/>
      <c r="GZY84" s="884"/>
      <c r="GZZ84" s="884"/>
      <c r="HAA84" s="884"/>
      <c r="HAB84" s="884"/>
      <c r="HAC84" s="884"/>
      <c r="HAD84" s="884"/>
      <c r="HAE84" s="884"/>
      <c r="HAF84" s="884"/>
      <c r="HAG84" s="884"/>
      <c r="HAH84" s="884"/>
      <c r="HAI84" s="884"/>
      <c r="HAJ84" s="884"/>
      <c r="HAK84" s="884"/>
      <c r="HAL84" s="884"/>
      <c r="HAM84" s="884"/>
      <c r="HAN84" s="884"/>
      <c r="HAO84" s="884"/>
      <c r="HAP84" s="884"/>
      <c r="HAQ84" s="884"/>
      <c r="HAR84" s="884"/>
      <c r="HAS84" s="884"/>
      <c r="HAT84" s="884"/>
      <c r="HAU84" s="884"/>
      <c r="HAV84" s="884"/>
      <c r="HAW84" s="884"/>
      <c r="HAX84" s="884"/>
      <c r="HAY84" s="884"/>
      <c r="HAZ84" s="884"/>
      <c r="HBA84" s="884"/>
      <c r="HBB84" s="884"/>
      <c r="HBC84" s="884"/>
      <c r="HBD84" s="884"/>
      <c r="HBE84" s="884"/>
      <c r="HBF84" s="884"/>
      <c r="HBG84" s="884"/>
      <c r="HBH84" s="884"/>
      <c r="HBI84" s="884"/>
      <c r="HBJ84" s="884"/>
      <c r="HBK84" s="884"/>
      <c r="HBL84" s="884"/>
      <c r="HBM84" s="884"/>
      <c r="HBN84" s="884"/>
      <c r="HBO84" s="884"/>
      <c r="HBP84" s="884"/>
      <c r="HBQ84" s="884"/>
      <c r="HBR84" s="884"/>
      <c r="HBS84" s="884"/>
      <c r="HBT84" s="884"/>
      <c r="HBU84" s="884"/>
      <c r="HBV84" s="884"/>
      <c r="HBW84" s="884"/>
      <c r="HBX84" s="884"/>
      <c r="HBY84" s="884"/>
      <c r="HBZ84" s="884"/>
      <c r="HCA84" s="884"/>
      <c r="HCB84" s="884"/>
      <c r="HCC84" s="884"/>
      <c r="HCD84" s="884"/>
      <c r="HCE84" s="884"/>
      <c r="HCF84" s="884"/>
      <c r="HCG84" s="884"/>
      <c r="HCH84" s="884"/>
      <c r="HCI84" s="884"/>
      <c r="HCJ84" s="884"/>
      <c r="HCK84" s="884"/>
      <c r="HCL84" s="884"/>
      <c r="HCM84" s="884"/>
      <c r="HCN84" s="884"/>
      <c r="HCO84" s="884"/>
      <c r="HCP84" s="884"/>
      <c r="HCQ84" s="884"/>
      <c r="HCR84" s="884"/>
      <c r="HCS84" s="884"/>
      <c r="HCT84" s="884"/>
      <c r="HCU84" s="884"/>
      <c r="HCV84" s="884"/>
      <c r="HCW84" s="884"/>
      <c r="HCX84" s="884"/>
      <c r="HCY84" s="884"/>
      <c r="HCZ84" s="884"/>
      <c r="HDA84" s="884"/>
      <c r="HDB84" s="884"/>
      <c r="HDC84" s="884"/>
      <c r="HDD84" s="884"/>
      <c r="HDE84" s="884"/>
      <c r="HDF84" s="884"/>
      <c r="HDG84" s="884"/>
      <c r="HDH84" s="884"/>
      <c r="HDI84" s="884"/>
      <c r="HDJ84" s="884"/>
      <c r="HDK84" s="884"/>
      <c r="HDL84" s="884"/>
      <c r="HDM84" s="884"/>
      <c r="HDN84" s="884"/>
      <c r="HDO84" s="884"/>
      <c r="HDP84" s="884"/>
      <c r="HDQ84" s="884"/>
      <c r="HDR84" s="884"/>
      <c r="HDS84" s="884"/>
      <c r="HDT84" s="884"/>
      <c r="HDU84" s="884"/>
      <c r="HDV84" s="884"/>
      <c r="HDW84" s="884"/>
      <c r="HDX84" s="884"/>
      <c r="HDY84" s="884"/>
      <c r="HDZ84" s="884"/>
      <c r="HEA84" s="884"/>
      <c r="HEB84" s="884"/>
      <c r="HEC84" s="884"/>
      <c r="HED84" s="884"/>
      <c r="HEE84" s="884"/>
      <c r="HEF84" s="884"/>
      <c r="HEG84" s="884"/>
      <c r="HEH84" s="884"/>
      <c r="HEI84" s="884"/>
      <c r="HEJ84" s="884"/>
      <c r="HEK84" s="884"/>
      <c r="HEL84" s="884"/>
      <c r="HEM84" s="884"/>
      <c r="HEN84" s="884"/>
      <c r="HEO84" s="884"/>
      <c r="HEP84" s="884"/>
      <c r="HEQ84" s="884"/>
      <c r="HER84" s="884"/>
      <c r="HES84" s="884"/>
      <c r="HET84" s="884"/>
      <c r="HEU84" s="884"/>
      <c r="HEV84" s="884"/>
      <c r="HEW84" s="884"/>
      <c r="HEX84" s="884"/>
      <c r="HEY84" s="884"/>
      <c r="HEZ84" s="884"/>
      <c r="HFA84" s="884"/>
      <c r="HFB84" s="884"/>
      <c r="HFC84" s="884"/>
      <c r="HFD84" s="884"/>
      <c r="HFE84" s="884"/>
      <c r="HFF84" s="884"/>
      <c r="HFG84" s="884"/>
      <c r="HFH84" s="884"/>
      <c r="HFI84" s="884"/>
      <c r="HFJ84" s="884"/>
      <c r="HFK84" s="884"/>
      <c r="HFL84" s="884"/>
      <c r="HFM84" s="884"/>
      <c r="HFN84" s="884"/>
      <c r="HFO84" s="884"/>
      <c r="HFP84" s="884"/>
      <c r="HFQ84" s="884"/>
      <c r="HFR84" s="884"/>
      <c r="HFS84" s="884"/>
      <c r="HFT84" s="884"/>
      <c r="HFU84" s="884"/>
      <c r="HFV84" s="884"/>
      <c r="HFW84" s="884"/>
      <c r="HFX84" s="884"/>
      <c r="HFY84" s="884"/>
      <c r="HFZ84" s="884"/>
      <c r="HGA84" s="884"/>
      <c r="HGB84" s="884"/>
      <c r="HGC84" s="884"/>
      <c r="HGD84" s="884"/>
      <c r="HGE84" s="884"/>
      <c r="HGF84" s="884"/>
      <c r="HGG84" s="884"/>
      <c r="HGH84" s="884"/>
      <c r="HGI84" s="884"/>
      <c r="HGJ84" s="884"/>
      <c r="HGK84" s="884"/>
      <c r="HGL84" s="884"/>
      <c r="HGM84" s="884"/>
      <c r="HGN84" s="884"/>
      <c r="HGO84" s="884"/>
      <c r="HGP84" s="884"/>
      <c r="HGQ84" s="884"/>
      <c r="HGR84" s="884"/>
      <c r="HGS84" s="884"/>
      <c r="HGT84" s="884"/>
      <c r="HGU84" s="884"/>
      <c r="HGV84" s="884"/>
      <c r="HGW84" s="884"/>
      <c r="HGX84" s="884"/>
      <c r="HGY84" s="884"/>
      <c r="HGZ84" s="884"/>
      <c r="HHA84" s="884"/>
      <c r="HHB84" s="884"/>
      <c r="HHC84" s="884"/>
      <c r="HHD84" s="884"/>
      <c r="HHE84" s="884"/>
      <c r="HHF84" s="884"/>
      <c r="HHG84" s="884"/>
      <c r="HHH84" s="884"/>
      <c r="HHI84" s="884"/>
      <c r="HHJ84" s="884"/>
      <c r="HHK84" s="884"/>
      <c r="HHL84" s="884"/>
      <c r="HHM84" s="884"/>
      <c r="HHN84" s="884"/>
      <c r="HHO84" s="884"/>
      <c r="HHP84" s="884"/>
      <c r="HHQ84" s="884"/>
      <c r="HHR84" s="884"/>
      <c r="HHS84" s="884"/>
      <c r="HHT84" s="884"/>
      <c r="HHU84" s="884"/>
      <c r="HHV84" s="884"/>
      <c r="HHW84" s="884"/>
      <c r="HHX84" s="884"/>
      <c r="HHY84" s="884"/>
      <c r="HHZ84" s="884"/>
      <c r="HIA84" s="884"/>
      <c r="HIB84" s="884"/>
      <c r="HIC84" s="884"/>
      <c r="HID84" s="884"/>
      <c r="HIE84" s="884"/>
      <c r="HIF84" s="884"/>
      <c r="HIG84" s="884"/>
      <c r="HIH84" s="884"/>
      <c r="HII84" s="884"/>
      <c r="HIJ84" s="884"/>
      <c r="HIK84" s="884"/>
      <c r="HIL84" s="884"/>
      <c r="HIM84" s="884"/>
      <c r="HIN84" s="884"/>
      <c r="HIO84" s="884"/>
      <c r="HIP84" s="884"/>
      <c r="HIQ84" s="884"/>
      <c r="HIR84" s="884"/>
      <c r="HIS84" s="884"/>
      <c r="HIT84" s="884"/>
      <c r="HIU84" s="884"/>
      <c r="HIV84" s="884"/>
      <c r="HIW84" s="884"/>
      <c r="HIX84" s="884"/>
      <c r="HIY84" s="884"/>
      <c r="HIZ84" s="884"/>
      <c r="HJA84" s="884"/>
      <c r="HJB84" s="884"/>
      <c r="HJC84" s="884"/>
      <c r="HJD84" s="884"/>
      <c r="HJE84" s="884"/>
      <c r="HJF84" s="884"/>
      <c r="HJG84" s="884"/>
      <c r="HJH84" s="884"/>
      <c r="HJI84" s="884"/>
      <c r="HJJ84" s="884"/>
      <c r="HJK84" s="884"/>
      <c r="HJL84" s="884"/>
      <c r="HJM84" s="884"/>
      <c r="HJN84" s="884"/>
      <c r="HJO84" s="884"/>
      <c r="HJP84" s="884"/>
      <c r="HJQ84" s="884"/>
      <c r="HJR84" s="884"/>
      <c r="HJS84" s="884"/>
      <c r="HJT84" s="884"/>
      <c r="HJU84" s="884"/>
      <c r="HJV84" s="884"/>
      <c r="HJW84" s="884"/>
      <c r="HJX84" s="884"/>
      <c r="HJY84" s="884"/>
      <c r="HJZ84" s="884"/>
      <c r="HKA84" s="884"/>
      <c r="HKB84" s="884"/>
      <c r="HKC84" s="884"/>
      <c r="HKD84" s="884"/>
      <c r="HKE84" s="884"/>
      <c r="HKF84" s="884"/>
      <c r="HKG84" s="884"/>
      <c r="HKH84" s="884"/>
      <c r="HKI84" s="884"/>
      <c r="HKJ84" s="884"/>
      <c r="HKK84" s="884"/>
      <c r="HKL84" s="884"/>
      <c r="HKM84" s="884"/>
      <c r="HKN84" s="884"/>
      <c r="HKO84" s="884"/>
      <c r="HKP84" s="884"/>
      <c r="HKQ84" s="884"/>
      <c r="HKR84" s="884"/>
      <c r="HKS84" s="884"/>
      <c r="HKT84" s="884"/>
      <c r="HKU84" s="884"/>
      <c r="HKV84" s="884"/>
      <c r="HKW84" s="884"/>
      <c r="HKX84" s="884"/>
      <c r="HKY84" s="884"/>
      <c r="HKZ84" s="884"/>
      <c r="HLA84" s="884"/>
      <c r="HLB84" s="884"/>
      <c r="HLC84" s="884"/>
      <c r="HLD84" s="884"/>
      <c r="HLE84" s="884"/>
      <c r="HLF84" s="884"/>
      <c r="HLG84" s="884"/>
      <c r="HLH84" s="884"/>
      <c r="HLI84" s="884"/>
      <c r="HLJ84" s="884"/>
      <c r="HLK84" s="884"/>
      <c r="HLL84" s="884"/>
      <c r="HLM84" s="884"/>
      <c r="HLN84" s="884"/>
      <c r="HLO84" s="884"/>
      <c r="HLP84" s="884"/>
      <c r="HLQ84" s="884"/>
      <c r="HLR84" s="884"/>
      <c r="HLS84" s="884"/>
      <c r="HLT84" s="884"/>
      <c r="HLU84" s="884"/>
      <c r="HLV84" s="884"/>
      <c r="HLW84" s="884"/>
      <c r="HLX84" s="884"/>
      <c r="HLY84" s="884"/>
      <c r="HLZ84" s="884"/>
      <c r="HMA84" s="884"/>
      <c r="HMB84" s="884"/>
      <c r="HMC84" s="884"/>
      <c r="HMD84" s="884"/>
      <c r="HME84" s="884"/>
      <c r="HMF84" s="884"/>
      <c r="HMG84" s="884"/>
      <c r="HMH84" s="884"/>
      <c r="HMI84" s="884"/>
      <c r="HMJ84" s="884"/>
      <c r="HMK84" s="884"/>
      <c r="HML84" s="884"/>
      <c r="HMM84" s="884"/>
      <c r="HMN84" s="884"/>
      <c r="HMO84" s="884"/>
      <c r="HMP84" s="884"/>
      <c r="HMQ84" s="884"/>
      <c r="HMR84" s="884"/>
      <c r="HMS84" s="884"/>
      <c r="HMT84" s="884"/>
      <c r="HMU84" s="884"/>
      <c r="HMV84" s="884"/>
      <c r="HMW84" s="884"/>
      <c r="HMX84" s="884"/>
      <c r="HMY84" s="884"/>
      <c r="HMZ84" s="884"/>
      <c r="HNA84" s="884"/>
      <c r="HNB84" s="884"/>
      <c r="HNC84" s="884"/>
      <c r="HND84" s="884"/>
      <c r="HNE84" s="884"/>
      <c r="HNF84" s="884"/>
      <c r="HNG84" s="884"/>
      <c r="HNH84" s="884"/>
      <c r="HNI84" s="884"/>
      <c r="HNJ84" s="884"/>
      <c r="HNK84" s="884"/>
      <c r="HNL84" s="884"/>
      <c r="HNM84" s="884"/>
      <c r="HNN84" s="884"/>
      <c r="HNO84" s="884"/>
      <c r="HNP84" s="884"/>
      <c r="HNQ84" s="884"/>
      <c r="HNR84" s="884"/>
      <c r="HNS84" s="884"/>
      <c r="HNT84" s="884"/>
      <c r="HNU84" s="884"/>
      <c r="HNV84" s="884"/>
      <c r="HNW84" s="884"/>
      <c r="HNX84" s="884"/>
      <c r="HNY84" s="884"/>
      <c r="HNZ84" s="884"/>
      <c r="HOA84" s="884"/>
      <c r="HOB84" s="884"/>
      <c r="HOC84" s="884"/>
      <c r="HOD84" s="884"/>
      <c r="HOE84" s="884"/>
      <c r="HOF84" s="884"/>
      <c r="HOG84" s="884"/>
      <c r="HOH84" s="884"/>
      <c r="HOI84" s="884"/>
      <c r="HOJ84" s="884"/>
      <c r="HOK84" s="884"/>
      <c r="HOL84" s="884"/>
      <c r="HOM84" s="884"/>
      <c r="HON84" s="884"/>
      <c r="HOO84" s="884"/>
      <c r="HOP84" s="884"/>
      <c r="HOQ84" s="884"/>
      <c r="HOR84" s="884"/>
      <c r="HOS84" s="884"/>
      <c r="HOT84" s="884"/>
      <c r="HOU84" s="884"/>
      <c r="HOV84" s="884"/>
      <c r="HOW84" s="884"/>
      <c r="HOX84" s="884"/>
      <c r="HOY84" s="884"/>
      <c r="HOZ84" s="884"/>
      <c r="HPA84" s="884"/>
      <c r="HPB84" s="884"/>
      <c r="HPC84" s="884"/>
      <c r="HPD84" s="884"/>
      <c r="HPE84" s="884"/>
      <c r="HPF84" s="884"/>
      <c r="HPG84" s="884"/>
      <c r="HPH84" s="884"/>
      <c r="HPI84" s="884"/>
      <c r="HPJ84" s="884"/>
      <c r="HPK84" s="884"/>
      <c r="HPL84" s="884"/>
      <c r="HPM84" s="884"/>
      <c r="HPN84" s="884"/>
      <c r="HPO84" s="884"/>
      <c r="HPP84" s="884"/>
      <c r="HPQ84" s="884"/>
      <c r="HPR84" s="884"/>
      <c r="HPS84" s="884"/>
      <c r="HPT84" s="884"/>
      <c r="HPU84" s="884"/>
      <c r="HPV84" s="884"/>
      <c r="HPW84" s="884"/>
      <c r="HPX84" s="884"/>
      <c r="HPY84" s="884"/>
      <c r="HPZ84" s="884"/>
      <c r="HQA84" s="884"/>
      <c r="HQB84" s="884"/>
      <c r="HQC84" s="884"/>
      <c r="HQD84" s="884"/>
      <c r="HQE84" s="884"/>
      <c r="HQF84" s="884"/>
      <c r="HQG84" s="884"/>
      <c r="HQH84" s="884"/>
      <c r="HQI84" s="884"/>
      <c r="HQJ84" s="884"/>
      <c r="HQK84" s="884"/>
      <c r="HQL84" s="884"/>
      <c r="HQM84" s="884"/>
      <c r="HQN84" s="884"/>
      <c r="HQO84" s="884"/>
      <c r="HQP84" s="884"/>
      <c r="HQQ84" s="884"/>
      <c r="HQR84" s="884"/>
      <c r="HQS84" s="884"/>
      <c r="HQT84" s="884"/>
      <c r="HQU84" s="884"/>
      <c r="HQV84" s="884"/>
      <c r="HQW84" s="884"/>
      <c r="HQX84" s="884"/>
      <c r="HQY84" s="884"/>
      <c r="HQZ84" s="884"/>
      <c r="HRA84" s="884"/>
      <c r="HRB84" s="884"/>
      <c r="HRC84" s="884"/>
      <c r="HRD84" s="884"/>
      <c r="HRE84" s="884"/>
      <c r="HRF84" s="884"/>
      <c r="HRG84" s="884"/>
      <c r="HRH84" s="884"/>
      <c r="HRI84" s="884"/>
      <c r="HRJ84" s="884"/>
      <c r="HRK84" s="884"/>
      <c r="HRL84" s="884"/>
      <c r="HRM84" s="884"/>
      <c r="HRN84" s="884"/>
      <c r="HRO84" s="884"/>
      <c r="HRP84" s="884"/>
      <c r="HRQ84" s="884"/>
      <c r="HRR84" s="884"/>
      <c r="HRS84" s="884"/>
      <c r="HRT84" s="884"/>
      <c r="HRU84" s="884"/>
      <c r="HRV84" s="884"/>
      <c r="HRW84" s="884"/>
      <c r="HRX84" s="884"/>
      <c r="HRY84" s="884"/>
      <c r="HRZ84" s="884"/>
      <c r="HSA84" s="884"/>
      <c r="HSB84" s="884"/>
      <c r="HSC84" s="884"/>
      <c r="HSD84" s="884"/>
      <c r="HSE84" s="884"/>
      <c r="HSF84" s="884"/>
      <c r="HSG84" s="884"/>
      <c r="HSH84" s="884"/>
      <c r="HSI84" s="884"/>
      <c r="HSJ84" s="884"/>
      <c r="HSK84" s="884"/>
      <c r="HSL84" s="884"/>
      <c r="HSM84" s="884"/>
      <c r="HSN84" s="884"/>
      <c r="HSO84" s="884"/>
      <c r="HSP84" s="884"/>
      <c r="HSQ84" s="884"/>
      <c r="HSR84" s="884"/>
      <c r="HSS84" s="884"/>
      <c r="HST84" s="884"/>
      <c r="HSU84" s="884"/>
      <c r="HSV84" s="884"/>
      <c r="HSW84" s="884"/>
      <c r="HSX84" s="884"/>
      <c r="HSY84" s="884"/>
      <c r="HSZ84" s="884"/>
      <c r="HTA84" s="884"/>
      <c r="HTB84" s="884"/>
      <c r="HTC84" s="884"/>
      <c r="HTD84" s="884"/>
      <c r="HTE84" s="884"/>
      <c r="HTF84" s="884"/>
      <c r="HTG84" s="884"/>
      <c r="HTH84" s="884"/>
      <c r="HTI84" s="884"/>
      <c r="HTJ84" s="884"/>
      <c r="HTK84" s="884"/>
      <c r="HTL84" s="884"/>
      <c r="HTM84" s="884"/>
      <c r="HTN84" s="884"/>
      <c r="HTO84" s="884"/>
      <c r="HTP84" s="884"/>
      <c r="HTQ84" s="884"/>
      <c r="HTR84" s="884"/>
      <c r="HTS84" s="884"/>
      <c r="HTT84" s="884"/>
      <c r="HTU84" s="884"/>
      <c r="HTV84" s="884"/>
      <c r="HTW84" s="884"/>
      <c r="HTX84" s="884"/>
      <c r="HTY84" s="884"/>
      <c r="HTZ84" s="884"/>
      <c r="HUA84" s="884"/>
      <c r="HUB84" s="884"/>
      <c r="HUC84" s="884"/>
      <c r="HUD84" s="884"/>
      <c r="HUE84" s="884"/>
      <c r="HUF84" s="884"/>
      <c r="HUG84" s="884"/>
      <c r="HUH84" s="884"/>
      <c r="HUI84" s="884"/>
      <c r="HUJ84" s="884"/>
      <c r="HUK84" s="884"/>
      <c r="HUL84" s="884"/>
      <c r="HUM84" s="884"/>
      <c r="HUN84" s="884"/>
      <c r="HUO84" s="884"/>
      <c r="HUP84" s="884"/>
      <c r="HUQ84" s="884"/>
      <c r="HUR84" s="884"/>
      <c r="HUS84" s="884"/>
      <c r="HUT84" s="884"/>
      <c r="HUU84" s="884"/>
      <c r="HUV84" s="884"/>
      <c r="HUW84" s="884"/>
      <c r="HUX84" s="884"/>
      <c r="HUY84" s="884"/>
      <c r="HUZ84" s="884"/>
      <c r="HVA84" s="884"/>
      <c r="HVB84" s="884"/>
      <c r="HVC84" s="884"/>
      <c r="HVD84" s="884"/>
      <c r="HVE84" s="884"/>
      <c r="HVF84" s="884"/>
      <c r="HVG84" s="884"/>
      <c r="HVH84" s="884"/>
      <c r="HVI84" s="884"/>
      <c r="HVJ84" s="884"/>
      <c r="HVK84" s="884"/>
      <c r="HVL84" s="884"/>
      <c r="HVM84" s="884"/>
      <c r="HVN84" s="884"/>
      <c r="HVO84" s="884"/>
      <c r="HVP84" s="884"/>
      <c r="HVQ84" s="884"/>
      <c r="HVR84" s="884"/>
      <c r="HVS84" s="884"/>
      <c r="HVT84" s="884"/>
      <c r="HVU84" s="884"/>
      <c r="HVV84" s="884"/>
      <c r="HVW84" s="884"/>
      <c r="HVX84" s="884"/>
      <c r="HVY84" s="884"/>
      <c r="HVZ84" s="884"/>
      <c r="HWA84" s="884"/>
      <c r="HWB84" s="884"/>
      <c r="HWC84" s="884"/>
      <c r="HWD84" s="884"/>
      <c r="HWE84" s="884"/>
      <c r="HWF84" s="884"/>
      <c r="HWG84" s="884"/>
      <c r="HWH84" s="884"/>
      <c r="HWI84" s="884"/>
      <c r="HWJ84" s="884"/>
      <c r="HWK84" s="884"/>
      <c r="HWL84" s="884"/>
      <c r="HWM84" s="884"/>
      <c r="HWN84" s="884"/>
      <c r="HWO84" s="884"/>
      <c r="HWP84" s="884"/>
      <c r="HWQ84" s="884"/>
      <c r="HWR84" s="884"/>
      <c r="HWS84" s="884"/>
      <c r="HWT84" s="884"/>
      <c r="HWU84" s="884"/>
      <c r="HWV84" s="884"/>
      <c r="HWW84" s="884"/>
      <c r="HWX84" s="884"/>
      <c r="HWY84" s="884"/>
      <c r="HWZ84" s="884"/>
      <c r="HXA84" s="884"/>
      <c r="HXB84" s="884"/>
      <c r="HXC84" s="884"/>
      <c r="HXD84" s="884"/>
      <c r="HXE84" s="884"/>
      <c r="HXF84" s="884"/>
      <c r="HXG84" s="884"/>
      <c r="HXH84" s="884"/>
      <c r="HXI84" s="884"/>
      <c r="HXJ84" s="884"/>
      <c r="HXK84" s="884"/>
      <c r="HXL84" s="884"/>
      <c r="HXM84" s="884"/>
      <c r="HXN84" s="884"/>
      <c r="HXO84" s="884"/>
      <c r="HXP84" s="884"/>
      <c r="HXQ84" s="884"/>
      <c r="HXR84" s="884"/>
      <c r="HXS84" s="884"/>
      <c r="HXT84" s="884"/>
      <c r="HXU84" s="884"/>
      <c r="HXV84" s="884"/>
      <c r="HXW84" s="884"/>
      <c r="HXX84" s="884"/>
      <c r="HXY84" s="884"/>
      <c r="HXZ84" s="884"/>
      <c r="HYA84" s="884"/>
      <c r="HYB84" s="884"/>
      <c r="HYC84" s="884"/>
      <c r="HYD84" s="884"/>
      <c r="HYE84" s="884"/>
      <c r="HYF84" s="884"/>
      <c r="HYG84" s="884"/>
      <c r="HYH84" s="884"/>
      <c r="HYI84" s="884"/>
      <c r="HYJ84" s="884"/>
      <c r="HYK84" s="884"/>
      <c r="HYL84" s="884"/>
      <c r="HYM84" s="884"/>
      <c r="HYN84" s="884"/>
      <c r="HYO84" s="884"/>
      <c r="HYP84" s="884"/>
      <c r="HYQ84" s="884"/>
      <c r="HYR84" s="884"/>
      <c r="HYS84" s="884"/>
      <c r="HYT84" s="884"/>
      <c r="HYU84" s="884"/>
      <c r="HYV84" s="884"/>
      <c r="HYW84" s="884"/>
      <c r="HYX84" s="884"/>
      <c r="HYY84" s="884"/>
      <c r="HYZ84" s="884"/>
      <c r="HZA84" s="884"/>
      <c r="HZB84" s="884"/>
      <c r="HZC84" s="884"/>
      <c r="HZD84" s="884"/>
      <c r="HZE84" s="884"/>
      <c r="HZF84" s="884"/>
      <c r="HZG84" s="884"/>
      <c r="HZH84" s="884"/>
      <c r="HZI84" s="884"/>
      <c r="HZJ84" s="884"/>
      <c r="HZK84" s="884"/>
      <c r="HZL84" s="884"/>
      <c r="HZM84" s="884"/>
      <c r="HZN84" s="884"/>
      <c r="HZO84" s="884"/>
      <c r="HZP84" s="884"/>
      <c r="HZQ84" s="884"/>
      <c r="HZR84" s="884"/>
      <c r="HZS84" s="884"/>
      <c r="HZT84" s="884"/>
      <c r="HZU84" s="884"/>
      <c r="HZV84" s="884"/>
      <c r="HZW84" s="884"/>
      <c r="HZX84" s="884"/>
      <c r="HZY84" s="884"/>
      <c r="HZZ84" s="884"/>
      <c r="IAA84" s="884"/>
      <c r="IAB84" s="884"/>
      <c r="IAC84" s="884"/>
      <c r="IAD84" s="884"/>
      <c r="IAE84" s="884"/>
      <c r="IAF84" s="884"/>
      <c r="IAG84" s="884"/>
      <c r="IAH84" s="884"/>
      <c r="IAI84" s="884"/>
      <c r="IAJ84" s="884"/>
      <c r="IAK84" s="884"/>
      <c r="IAL84" s="884"/>
      <c r="IAM84" s="884"/>
      <c r="IAN84" s="884"/>
      <c r="IAO84" s="884"/>
      <c r="IAP84" s="884"/>
      <c r="IAQ84" s="884"/>
      <c r="IAR84" s="884"/>
      <c r="IAS84" s="884"/>
      <c r="IAT84" s="884"/>
      <c r="IAU84" s="884"/>
      <c r="IAV84" s="884"/>
      <c r="IAW84" s="884"/>
      <c r="IAX84" s="884"/>
      <c r="IAY84" s="884"/>
      <c r="IAZ84" s="884"/>
      <c r="IBA84" s="884"/>
      <c r="IBB84" s="884"/>
      <c r="IBC84" s="884"/>
      <c r="IBD84" s="884"/>
      <c r="IBE84" s="884"/>
      <c r="IBF84" s="884"/>
      <c r="IBG84" s="884"/>
      <c r="IBH84" s="884"/>
      <c r="IBI84" s="884"/>
      <c r="IBJ84" s="884"/>
      <c r="IBK84" s="884"/>
      <c r="IBL84" s="884"/>
      <c r="IBM84" s="884"/>
      <c r="IBN84" s="884"/>
      <c r="IBO84" s="884"/>
      <c r="IBP84" s="884"/>
      <c r="IBQ84" s="884"/>
      <c r="IBR84" s="884"/>
      <c r="IBS84" s="884"/>
      <c r="IBT84" s="884"/>
      <c r="IBU84" s="884"/>
      <c r="IBV84" s="884"/>
      <c r="IBW84" s="884"/>
      <c r="IBX84" s="884"/>
      <c r="IBY84" s="884"/>
      <c r="IBZ84" s="884"/>
      <c r="ICA84" s="884"/>
      <c r="ICB84" s="884"/>
      <c r="ICC84" s="884"/>
      <c r="ICD84" s="884"/>
      <c r="ICE84" s="884"/>
      <c r="ICF84" s="884"/>
      <c r="ICG84" s="884"/>
      <c r="ICH84" s="884"/>
      <c r="ICI84" s="884"/>
      <c r="ICJ84" s="884"/>
      <c r="ICK84" s="884"/>
      <c r="ICL84" s="884"/>
      <c r="ICM84" s="884"/>
      <c r="ICN84" s="884"/>
      <c r="ICO84" s="884"/>
      <c r="ICP84" s="884"/>
      <c r="ICQ84" s="884"/>
      <c r="ICR84" s="884"/>
      <c r="ICS84" s="884"/>
      <c r="ICT84" s="884"/>
      <c r="ICU84" s="884"/>
      <c r="ICV84" s="884"/>
      <c r="ICW84" s="884"/>
      <c r="ICX84" s="884"/>
      <c r="ICY84" s="884"/>
      <c r="ICZ84" s="884"/>
      <c r="IDA84" s="884"/>
      <c r="IDB84" s="884"/>
      <c r="IDC84" s="884"/>
      <c r="IDD84" s="884"/>
      <c r="IDE84" s="884"/>
      <c r="IDF84" s="884"/>
      <c r="IDG84" s="884"/>
      <c r="IDH84" s="884"/>
      <c r="IDI84" s="884"/>
      <c r="IDJ84" s="884"/>
      <c r="IDK84" s="884"/>
      <c r="IDL84" s="884"/>
      <c r="IDM84" s="884"/>
      <c r="IDN84" s="884"/>
      <c r="IDO84" s="884"/>
      <c r="IDP84" s="884"/>
      <c r="IDQ84" s="884"/>
      <c r="IDR84" s="884"/>
      <c r="IDS84" s="884"/>
      <c r="IDT84" s="884"/>
      <c r="IDU84" s="884"/>
      <c r="IDV84" s="884"/>
      <c r="IDW84" s="884"/>
      <c r="IDX84" s="884"/>
      <c r="IDY84" s="884"/>
      <c r="IDZ84" s="884"/>
      <c r="IEA84" s="884"/>
      <c r="IEB84" s="884"/>
      <c r="IEC84" s="884"/>
      <c r="IED84" s="884"/>
      <c r="IEE84" s="884"/>
      <c r="IEF84" s="884"/>
      <c r="IEG84" s="884"/>
      <c r="IEH84" s="884"/>
      <c r="IEI84" s="884"/>
      <c r="IEJ84" s="884"/>
      <c r="IEK84" s="884"/>
      <c r="IEL84" s="884"/>
      <c r="IEM84" s="884"/>
      <c r="IEN84" s="884"/>
      <c r="IEO84" s="884"/>
      <c r="IEP84" s="884"/>
      <c r="IEQ84" s="884"/>
      <c r="IER84" s="884"/>
      <c r="IES84" s="884"/>
      <c r="IET84" s="884"/>
      <c r="IEU84" s="884"/>
      <c r="IEV84" s="884"/>
      <c r="IEW84" s="884"/>
      <c r="IEX84" s="884"/>
      <c r="IEY84" s="884"/>
      <c r="IEZ84" s="884"/>
      <c r="IFA84" s="884"/>
      <c r="IFB84" s="884"/>
      <c r="IFC84" s="884"/>
      <c r="IFD84" s="884"/>
      <c r="IFE84" s="884"/>
      <c r="IFF84" s="884"/>
      <c r="IFG84" s="884"/>
      <c r="IFH84" s="884"/>
      <c r="IFI84" s="884"/>
      <c r="IFJ84" s="884"/>
      <c r="IFK84" s="884"/>
      <c r="IFL84" s="884"/>
      <c r="IFM84" s="884"/>
      <c r="IFN84" s="884"/>
      <c r="IFO84" s="884"/>
      <c r="IFP84" s="884"/>
      <c r="IFQ84" s="884"/>
      <c r="IFR84" s="884"/>
      <c r="IFS84" s="884"/>
      <c r="IFT84" s="884"/>
      <c r="IFU84" s="884"/>
      <c r="IFV84" s="884"/>
      <c r="IFW84" s="884"/>
      <c r="IFX84" s="884"/>
      <c r="IFY84" s="884"/>
      <c r="IFZ84" s="884"/>
      <c r="IGA84" s="884"/>
      <c r="IGB84" s="884"/>
      <c r="IGC84" s="884"/>
      <c r="IGD84" s="884"/>
      <c r="IGE84" s="884"/>
      <c r="IGF84" s="884"/>
      <c r="IGG84" s="884"/>
      <c r="IGH84" s="884"/>
      <c r="IGI84" s="884"/>
      <c r="IGJ84" s="884"/>
      <c r="IGK84" s="884"/>
      <c r="IGL84" s="884"/>
      <c r="IGM84" s="884"/>
      <c r="IGN84" s="884"/>
      <c r="IGO84" s="884"/>
      <c r="IGP84" s="884"/>
      <c r="IGQ84" s="884"/>
      <c r="IGR84" s="884"/>
      <c r="IGS84" s="884"/>
      <c r="IGT84" s="884"/>
      <c r="IGU84" s="884"/>
      <c r="IGV84" s="884"/>
      <c r="IGW84" s="884"/>
      <c r="IGX84" s="884"/>
      <c r="IGY84" s="884"/>
      <c r="IGZ84" s="884"/>
      <c r="IHA84" s="884"/>
      <c r="IHB84" s="884"/>
      <c r="IHC84" s="884"/>
      <c r="IHD84" s="884"/>
      <c r="IHE84" s="884"/>
      <c r="IHF84" s="884"/>
      <c r="IHG84" s="884"/>
      <c r="IHH84" s="884"/>
      <c r="IHI84" s="884"/>
      <c r="IHJ84" s="884"/>
      <c r="IHK84" s="884"/>
      <c r="IHL84" s="884"/>
      <c r="IHM84" s="884"/>
      <c r="IHN84" s="884"/>
      <c r="IHO84" s="884"/>
      <c r="IHP84" s="884"/>
      <c r="IHQ84" s="884"/>
      <c r="IHR84" s="884"/>
      <c r="IHS84" s="884"/>
      <c r="IHT84" s="884"/>
      <c r="IHU84" s="884"/>
      <c r="IHV84" s="884"/>
      <c r="IHW84" s="884"/>
      <c r="IHX84" s="884"/>
      <c r="IHY84" s="884"/>
      <c r="IHZ84" s="884"/>
      <c r="IIA84" s="884"/>
      <c r="IIB84" s="884"/>
      <c r="IIC84" s="884"/>
      <c r="IID84" s="884"/>
      <c r="IIE84" s="884"/>
      <c r="IIF84" s="884"/>
      <c r="IIG84" s="884"/>
      <c r="IIH84" s="884"/>
      <c r="III84" s="884"/>
      <c r="IIJ84" s="884"/>
      <c r="IIK84" s="884"/>
      <c r="IIL84" s="884"/>
      <c r="IIM84" s="884"/>
      <c r="IIN84" s="884"/>
      <c r="IIO84" s="884"/>
      <c r="IIP84" s="884"/>
      <c r="IIQ84" s="884"/>
      <c r="IIR84" s="884"/>
      <c r="IIS84" s="884"/>
      <c r="IIT84" s="884"/>
      <c r="IIU84" s="884"/>
      <c r="IIV84" s="884"/>
      <c r="IIW84" s="884"/>
      <c r="IIX84" s="884"/>
      <c r="IIY84" s="884"/>
      <c r="IIZ84" s="884"/>
      <c r="IJA84" s="884"/>
      <c r="IJB84" s="884"/>
      <c r="IJC84" s="884"/>
      <c r="IJD84" s="884"/>
      <c r="IJE84" s="884"/>
      <c r="IJF84" s="884"/>
      <c r="IJG84" s="884"/>
      <c r="IJH84" s="884"/>
      <c r="IJI84" s="884"/>
      <c r="IJJ84" s="884"/>
      <c r="IJK84" s="884"/>
      <c r="IJL84" s="884"/>
      <c r="IJM84" s="884"/>
      <c r="IJN84" s="884"/>
      <c r="IJO84" s="884"/>
      <c r="IJP84" s="884"/>
      <c r="IJQ84" s="884"/>
      <c r="IJR84" s="884"/>
      <c r="IJS84" s="884"/>
      <c r="IJT84" s="884"/>
      <c r="IJU84" s="884"/>
      <c r="IJV84" s="884"/>
      <c r="IJW84" s="884"/>
      <c r="IJX84" s="884"/>
      <c r="IJY84" s="884"/>
      <c r="IJZ84" s="884"/>
      <c r="IKA84" s="884"/>
      <c r="IKB84" s="884"/>
      <c r="IKC84" s="884"/>
      <c r="IKD84" s="884"/>
      <c r="IKE84" s="884"/>
      <c r="IKF84" s="884"/>
      <c r="IKG84" s="884"/>
      <c r="IKH84" s="884"/>
      <c r="IKI84" s="884"/>
      <c r="IKJ84" s="884"/>
      <c r="IKK84" s="884"/>
      <c r="IKL84" s="884"/>
      <c r="IKM84" s="884"/>
      <c r="IKN84" s="884"/>
      <c r="IKO84" s="884"/>
      <c r="IKP84" s="884"/>
      <c r="IKQ84" s="884"/>
      <c r="IKR84" s="884"/>
      <c r="IKS84" s="884"/>
      <c r="IKT84" s="884"/>
      <c r="IKU84" s="884"/>
      <c r="IKV84" s="884"/>
      <c r="IKW84" s="884"/>
      <c r="IKX84" s="884"/>
      <c r="IKY84" s="884"/>
      <c r="IKZ84" s="884"/>
      <c r="ILA84" s="884"/>
      <c r="ILB84" s="884"/>
      <c r="ILC84" s="884"/>
      <c r="ILD84" s="884"/>
      <c r="ILE84" s="884"/>
      <c r="ILF84" s="884"/>
      <c r="ILG84" s="884"/>
      <c r="ILH84" s="884"/>
      <c r="ILI84" s="884"/>
      <c r="ILJ84" s="884"/>
      <c r="ILK84" s="884"/>
      <c r="ILL84" s="884"/>
      <c r="ILM84" s="884"/>
      <c r="ILN84" s="884"/>
      <c r="ILO84" s="884"/>
      <c r="ILP84" s="884"/>
      <c r="ILQ84" s="884"/>
      <c r="ILR84" s="884"/>
      <c r="ILS84" s="884"/>
      <c r="ILT84" s="884"/>
      <c r="ILU84" s="884"/>
      <c r="ILV84" s="884"/>
      <c r="ILW84" s="884"/>
      <c r="ILX84" s="884"/>
      <c r="ILY84" s="884"/>
      <c r="ILZ84" s="884"/>
      <c r="IMA84" s="884"/>
      <c r="IMB84" s="884"/>
      <c r="IMC84" s="884"/>
      <c r="IMD84" s="884"/>
      <c r="IME84" s="884"/>
      <c r="IMF84" s="884"/>
      <c r="IMG84" s="884"/>
      <c r="IMH84" s="884"/>
      <c r="IMI84" s="884"/>
      <c r="IMJ84" s="884"/>
      <c r="IMK84" s="884"/>
      <c r="IML84" s="884"/>
      <c r="IMM84" s="884"/>
      <c r="IMN84" s="884"/>
      <c r="IMO84" s="884"/>
      <c r="IMP84" s="884"/>
      <c r="IMQ84" s="884"/>
      <c r="IMR84" s="884"/>
      <c r="IMS84" s="884"/>
      <c r="IMT84" s="884"/>
      <c r="IMU84" s="884"/>
      <c r="IMV84" s="884"/>
      <c r="IMW84" s="884"/>
      <c r="IMX84" s="884"/>
      <c r="IMY84" s="884"/>
      <c r="IMZ84" s="884"/>
      <c r="INA84" s="884"/>
      <c r="INB84" s="884"/>
      <c r="INC84" s="884"/>
      <c r="IND84" s="884"/>
      <c r="INE84" s="884"/>
      <c r="INF84" s="884"/>
      <c r="ING84" s="884"/>
      <c r="INH84" s="884"/>
      <c r="INI84" s="884"/>
      <c r="INJ84" s="884"/>
      <c r="INK84" s="884"/>
      <c r="INL84" s="884"/>
      <c r="INM84" s="884"/>
      <c r="INN84" s="884"/>
      <c r="INO84" s="884"/>
      <c r="INP84" s="884"/>
      <c r="INQ84" s="884"/>
      <c r="INR84" s="884"/>
      <c r="INS84" s="884"/>
      <c r="INT84" s="884"/>
      <c r="INU84" s="884"/>
      <c r="INV84" s="884"/>
      <c r="INW84" s="884"/>
      <c r="INX84" s="884"/>
      <c r="INY84" s="884"/>
      <c r="INZ84" s="884"/>
      <c r="IOA84" s="884"/>
      <c r="IOB84" s="884"/>
      <c r="IOC84" s="884"/>
      <c r="IOD84" s="884"/>
      <c r="IOE84" s="884"/>
      <c r="IOF84" s="884"/>
      <c r="IOG84" s="884"/>
      <c r="IOH84" s="884"/>
      <c r="IOI84" s="884"/>
      <c r="IOJ84" s="884"/>
      <c r="IOK84" s="884"/>
      <c r="IOL84" s="884"/>
      <c r="IOM84" s="884"/>
      <c r="ION84" s="884"/>
      <c r="IOO84" s="884"/>
      <c r="IOP84" s="884"/>
      <c r="IOQ84" s="884"/>
      <c r="IOR84" s="884"/>
      <c r="IOS84" s="884"/>
      <c r="IOT84" s="884"/>
      <c r="IOU84" s="884"/>
      <c r="IOV84" s="884"/>
      <c r="IOW84" s="884"/>
      <c r="IOX84" s="884"/>
      <c r="IOY84" s="884"/>
      <c r="IOZ84" s="884"/>
      <c r="IPA84" s="884"/>
      <c r="IPB84" s="884"/>
      <c r="IPC84" s="884"/>
      <c r="IPD84" s="884"/>
      <c r="IPE84" s="884"/>
      <c r="IPF84" s="884"/>
      <c r="IPG84" s="884"/>
      <c r="IPH84" s="884"/>
      <c r="IPI84" s="884"/>
      <c r="IPJ84" s="884"/>
      <c r="IPK84" s="884"/>
      <c r="IPL84" s="884"/>
      <c r="IPM84" s="884"/>
      <c r="IPN84" s="884"/>
      <c r="IPO84" s="884"/>
      <c r="IPP84" s="884"/>
      <c r="IPQ84" s="884"/>
      <c r="IPR84" s="884"/>
      <c r="IPS84" s="884"/>
      <c r="IPT84" s="884"/>
      <c r="IPU84" s="884"/>
      <c r="IPV84" s="884"/>
      <c r="IPW84" s="884"/>
      <c r="IPX84" s="884"/>
      <c r="IPY84" s="884"/>
      <c r="IPZ84" s="884"/>
      <c r="IQA84" s="884"/>
      <c r="IQB84" s="884"/>
      <c r="IQC84" s="884"/>
      <c r="IQD84" s="884"/>
      <c r="IQE84" s="884"/>
      <c r="IQF84" s="884"/>
      <c r="IQG84" s="884"/>
      <c r="IQH84" s="884"/>
      <c r="IQI84" s="884"/>
      <c r="IQJ84" s="884"/>
      <c r="IQK84" s="884"/>
      <c r="IQL84" s="884"/>
      <c r="IQM84" s="884"/>
      <c r="IQN84" s="884"/>
      <c r="IQO84" s="884"/>
      <c r="IQP84" s="884"/>
      <c r="IQQ84" s="884"/>
      <c r="IQR84" s="884"/>
      <c r="IQS84" s="884"/>
      <c r="IQT84" s="884"/>
      <c r="IQU84" s="884"/>
      <c r="IQV84" s="884"/>
      <c r="IQW84" s="884"/>
      <c r="IQX84" s="884"/>
      <c r="IQY84" s="884"/>
      <c r="IQZ84" s="884"/>
      <c r="IRA84" s="884"/>
      <c r="IRB84" s="884"/>
      <c r="IRC84" s="884"/>
      <c r="IRD84" s="884"/>
      <c r="IRE84" s="884"/>
      <c r="IRF84" s="884"/>
      <c r="IRG84" s="884"/>
      <c r="IRH84" s="884"/>
      <c r="IRI84" s="884"/>
      <c r="IRJ84" s="884"/>
      <c r="IRK84" s="884"/>
      <c r="IRL84" s="884"/>
      <c r="IRM84" s="884"/>
      <c r="IRN84" s="884"/>
      <c r="IRO84" s="884"/>
      <c r="IRP84" s="884"/>
      <c r="IRQ84" s="884"/>
      <c r="IRR84" s="884"/>
      <c r="IRS84" s="884"/>
      <c r="IRT84" s="884"/>
      <c r="IRU84" s="884"/>
      <c r="IRV84" s="884"/>
      <c r="IRW84" s="884"/>
      <c r="IRX84" s="884"/>
      <c r="IRY84" s="884"/>
      <c r="IRZ84" s="884"/>
      <c r="ISA84" s="884"/>
      <c r="ISB84" s="884"/>
      <c r="ISC84" s="884"/>
      <c r="ISD84" s="884"/>
      <c r="ISE84" s="884"/>
      <c r="ISF84" s="884"/>
      <c r="ISG84" s="884"/>
      <c r="ISH84" s="884"/>
      <c r="ISI84" s="884"/>
      <c r="ISJ84" s="884"/>
      <c r="ISK84" s="884"/>
      <c r="ISL84" s="884"/>
      <c r="ISM84" s="884"/>
      <c r="ISN84" s="884"/>
      <c r="ISO84" s="884"/>
      <c r="ISP84" s="884"/>
      <c r="ISQ84" s="884"/>
      <c r="ISR84" s="884"/>
      <c r="ISS84" s="884"/>
      <c r="IST84" s="884"/>
      <c r="ISU84" s="884"/>
      <c r="ISV84" s="884"/>
      <c r="ISW84" s="884"/>
      <c r="ISX84" s="884"/>
      <c r="ISY84" s="884"/>
      <c r="ISZ84" s="884"/>
      <c r="ITA84" s="884"/>
      <c r="ITB84" s="884"/>
      <c r="ITC84" s="884"/>
      <c r="ITD84" s="884"/>
      <c r="ITE84" s="884"/>
      <c r="ITF84" s="884"/>
      <c r="ITG84" s="884"/>
      <c r="ITH84" s="884"/>
      <c r="ITI84" s="884"/>
      <c r="ITJ84" s="884"/>
      <c r="ITK84" s="884"/>
      <c r="ITL84" s="884"/>
      <c r="ITM84" s="884"/>
      <c r="ITN84" s="884"/>
      <c r="ITO84" s="884"/>
      <c r="ITP84" s="884"/>
      <c r="ITQ84" s="884"/>
      <c r="ITR84" s="884"/>
      <c r="ITS84" s="884"/>
      <c r="ITT84" s="884"/>
      <c r="ITU84" s="884"/>
      <c r="ITV84" s="884"/>
      <c r="ITW84" s="884"/>
      <c r="ITX84" s="884"/>
      <c r="ITY84" s="884"/>
      <c r="ITZ84" s="884"/>
      <c r="IUA84" s="884"/>
      <c r="IUB84" s="884"/>
      <c r="IUC84" s="884"/>
      <c r="IUD84" s="884"/>
      <c r="IUE84" s="884"/>
      <c r="IUF84" s="884"/>
      <c r="IUG84" s="884"/>
      <c r="IUH84" s="884"/>
      <c r="IUI84" s="884"/>
      <c r="IUJ84" s="884"/>
      <c r="IUK84" s="884"/>
      <c r="IUL84" s="884"/>
      <c r="IUM84" s="884"/>
      <c r="IUN84" s="884"/>
      <c r="IUO84" s="884"/>
      <c r="IUP84" s="884"/>
      <c r="IUQ84" s="884"/>
      <c r="IUR84" s="884"/>
      <c r="IUS84" s="884"/>
      <c r="IUT84" s="884"/>
      <c r="IUU84" s="884"/>
      <c r="IUV84" s="884"/>
      <c r="IUW84" s="884"/>
      <c r="IUX84" s="884"/>
      <c r="IUY84" s="884"/>
      <c r="IUZ84" s="884"/>
      <c r="IVA84" s="884"/>
      <c r="IVB84" s="884"/>
      <c r="IVC84" s="884"/>
      <c r="IVD84" s="884"/>
      <c r="IVE84" s="884"/>
      <c r="IVF84" s="884"/>
      <c r="IVG84" s="884"/>
      <c r="IVH84" s="884"/>
      <c r="IVI84" s="884"/>
      <c r="IVJ84" s="884"/>
      <c r="IVK84" s="884"/>
      <c r="IVL84" s="884"/>
      <c r="IVM84" s="884"/>
      <c r="IVN84" s="884"/>
      <c r="IVO84" s="884"/>
      <c r="IVP84" s="884"/>
      <c r="IVQ84" s="884"/>
      <c r="IVR84" s="884"/>
      <c r="IVS84" s="884"/>
      <c r="IVT84" s="884"/>
      <c r="IVU84" s="884"/>
      <c r="IVV84" s="884"/>
      <c r="IVW84" s="884"/>
      <c r="IVX84" s="884"/>
      <c r="IVY84" s="884"/>
      <c r="IVZ84" s="884"/>
      <c r="IWA84" s="884"/>
      <c r="IWB84" s="884"/>
      <c r="IWC84" s="884"/>
      <c r="IWD84" s="884"/>
      <c r="IWE84" s="884"/>
      <c r="IWF84" s="884"/>
      <c r="IWG84" s="884"/>
      <c r="IWH84" s="884"/>
      <c r="IWI84" s="884"/>
      <c r="IWJ84" s="884"/>
      <c r="IWK84" s="884"/>
      <c r="IWL84" s="884"/>
      <c r="IWM84" s="884"/>
      <c r="IWN84" s="884"/>
      <c r="IWO84" s="884"/>
      <c r="IWP84" s="884"/>
      <c r="IWQ84" s="884"/>
      <c r="IWR84" s="884"/>
      <c r="IWS84" s="884"/>
      <c r="IWT84" s="884"/>
      <c r="IWU84" s="884"/>
      <c r="IWV84" s="884"/>
      <c r="IWW84" s="884"/>
      <c r="IWX84" s="884"/>
      <c r="IWY84" s="884"/>
      <c r="IWZ84" s="884"/>
      <c r="IXA84" s="884"/>
      <c r="IXB84" s="884"/>
      <c r="IXC84" s="884"/>
      <c r="IXD84" s="884"/>
      <c r="IXE84" s="884"/>
      <c r="IXF84" s="884"/>
      <c r="IXG84" s="884"/>
      <c r="IXH84" s="884"/>
      <c r="IXI84" s="884"/>
      <c r="IXJ84" s="884"/>
      <c r="IXK84" s="884"/>
      <c r="IXL84" s="884"/>
      <c r="IXM84" s="884"/>
      <c r="IXN84" s="884"/>
      <c r="IXO84" s="884"/>
      <c r="IXP84" s="884"/>
      <c r="IXQ84" s="884"/>
      <c r="IXR84" s="884"/>
      <c r="IXS84" s="884"/>
      <c r="IXT84" s="884"/>
      <c r="IXU84" s="884"/>
      <c r="IXV84" s="884"/>
      <c r="IXW84" s="884"/>
      <c r="IXX84" s="884"/>
      <c r="IXY84" s="884"/>
      <c r="IXZ84" s="884"/>
      <c r="IYA84" s="884"/>
      <c r="IYB84" s="884"/>
      <c r="IYC84" s="884"/>
      <c r="IYD84" s="884"/>
      <c r="IYE84" s="884"/>
      <c r="IYF84" s="884"/>
      <c r="IYG84" s="884"/>
      <c r="IYH84" s="884"/>
      <c r="IYI84" s="884"/>
      <c r="IYJ84" s="884"/>
      <c r="IYK84" s="884"/>
      <c r="IYL84" s="884"/>
      <c r="IYM84" s="884"/>
      <c r="IYN84" s="884"/>
      <c r="IYO84" s="884"/>
      <c r="IYP84" s="884"/>
      <c r="IYQ84" s="884"/>
      <c r="IYR84" s="884"/>
      <c r="IYS84" s="884"/>
      <c r="IYT84" s="884"/>
      <c r="IYU84" s="884"/>
      <c r="IYV84" s="884"/>
      <c r="IYW84" s="884"/>
      <c r="IYX84" s="884"/>
      <c r="IYY84" s="884"/>
      <c r="IYZ84" s="884"/>
      <c r="IZA84" s="884"/>
      <c r="IZB84" s="884"/>
      <c r="IZC84" s="884"/>
      <c r="IZD84" s="884"/>
      <c r="IZE84" s="884"/>
      <c r="IZF84" s="884"/>
      <c r="IZG84" s="884"/>
      <c r="IZH84" s="884"/>
      <c r="IZI84" s="884"/>
      <c r="IZJ84" s="884"/>
      <c r="IZK84" s="884"/>
      <c r="IZL84" s="884"/>
      <c r="IZM84" s="884"/>
      <c r="IZN84" s="884"/>
      <c r="IZO84" s="884"/>
      <c r="IZP84" s="884"/>
      <c r="IZQ84" s="884"/>
      <c r="IZR84" s="884"/>
      <c r="IZS84" s="884"/>
      <c r="IZT84" s="884"/>
      <c r="IZU84" s="884"/>
      <c r="IZV84" s="884"/>
      <c r="IZW84" s="884"/>
      <c r="IZX84" s="884"/>
      <c r="IZY84" s="884"/>
      <c r="IZZ84" s="884"/>
      <c r="JAA84" s="884"/>
      <c r="JAB84" s="884"/>
      <c r="JAC84" s="884"/>
      <c r="JAD84" s="884"/>
      <c r="JAE84" s="884"/>
      <c r="JAF84" s="884"/>
      <c r="JAG84" s="884"/>
      <c r="JAH84" s="884"/>
      <c r="JAI84" s="884"/>
      <c r="JAJ84" s="884"/>
      <c r="JAK84" s="884"/>
      <c r="JAL84" s="884"/>
      <c r="JAM84" s="884"/>
      <c r="JAN84" s="884"/>
      <c r="JAO84" s="884"/>
      <c r="JAP84" s="884"/>
      <c r="JAQ84" s="884"/>
      <c r="JAR84" s="884"/>
      <c r="JAS84" s="884"/>
      <c r="JAT84" s="884"/>
      <c r="JAU84" s="884"/>
      <c r="JAV84" s="884"/>
      <c r="JAW84" s="884"/>
      <c r="JAX84" s="884"/>
      <c r="JAY84" s="884"/>
      <c r="JAZ84" s="884"/>
      <c r="JBA84" s="884"/>
      <c r="JBB84" s="884"/>
      <c r="JBC84" s="884"/>
      <c r="JBD84" s="884"/>
      <c r="JBE84" s="884"/>
      <c r="JBF84" s="884"/>
      <c r="JBG84" s="884"/>
      <c r="JBH84" s="884"/>
      <c r="JBI84" s="884"/>
      <c r="JBJ84" s="884"/>
      <c r="JBK84" s="884"/>
      <c r="JBL84" s="884"/>
      <c r="JBM84" s="884"/>
      <c r="JBN84" s="884"/>
      <c r="JBO84" s="884"/>
      <c r="JBP84" s="884"/>
      <c r="JBQ84" s="884"/>
      <c r="JBR84" s="884"/>
      <c r="JBS84" s="884"/>
      <c r="JBT84" s="884"/>
      <c r="JBU84" s="884"/>
      <c r="JBV84" s="884"/>
      <c r="JBW84" s="884"/>
      <c r="JBX84" s="884"/>
      <c r="JBY84" s="884"/>
      <c r="JBZ84" s="884"/>
      <c r="JCA84" s="884"/>
      <c r="JCB84" s="884"/>
      <c r="JCC84" s="884"/>
      <c r="JCD84" s="884"/>
      <c r="JCE84" s="884"/>
      <c r="JCF84" s="884"/>
      <c r="JCG84" s="884"/>
      <c r="JCH84" s="884"/>
      <c r="JCI84" s="884"/>
      <c r="JCJ84" s="884"/>
      <c r="JCK84" s="884"/>
      <c r="JCL84" s="884"/>
      <c r="JCM84" s="884"/>
      <c r="JCN84" s="884"/>
      <c r="JCO84" s="884"/>
      <c r="JCP84" s="884"/>
      <c r="JCQ84" s="884"/>
      <c r="JCR84" s="884"/>
      <c r="JCS84" s="884"/>
      <c r="JCT84" s="884"/>
      <c r="JCU84" s="884"/>
      <c r="JCV84" s="884"/>
      <c r="JCW84" s="884"/>
      <c r="JCX84" s="884"/>
      <c r="JCY84" s="884"/>
      <c r="JCZ84" s="884"/>
      <c r="JDA84" s="884"/>
      <c r="JDB84" s="884"/>
      <c r="JDC84" s="884"/>
      <c r="JDD84" s="884"/>
      <c r="JDE84" s="884"/>
      <c r="JDF84" s="884"/>
      <c r="JDG84" s="884"/>
      <c r="JDH84" s="884"/>
      <c r="JDI84" s="884"/>
      <c r="JDJ84" s="884"/>
      <c r="JDK84" s="884"/>
      <c r="JDL84" s="884"/>
      <c r="JDM84" s="884"/>
      <c r="JDN84" s="884"/>
      <c r="JDO84" s="884"/>
      <c r="JDP84" s="884"/>
      <c r="JDQ84" s="884"/>
      <c r="JDR84" s="884"/>
      <c r="JDS84" s="884"/>
      <c r="JDT84" s="884"/>
      <c r="JDU84" s="884"/>
      <c r="JDV84" s="884"/>
      <c r="JDW84" s="884"/>
      <c r="JDX84" s="884"/>
      <c r="JDY84" s="884"/>
      <c r="JDZ84" s="884"/>
      <c r="JEA84" s="884"/>
      <c r="JEB84" s="884"/>
      <c r="JEC84" s="884"/>
      <c r="JED84" s="884"/>
      <c r="JEE84" s="884"/>
      <c r="JEF84" s="884"/>
      <c r="JEG84" s="884"/>
      <c r="JEH84" s="884"/>
      <c r="JEI84" s="884"/>
      <c r="JEJ84" s="884"/>
      <c r="JEK84" s="884"/>
      <c r="JEL84" s="884"/>
      <c r="JEM84" s="884"/>
      <c r="JEN84" s="884"/>
      <c r="JEO84" s="884"/>
      <c r="JEP84" s="884"/>
      <c r="JEQ84" s="884"/>
      <c r="JER84" s="884"/>
      <c r="JES84" s="884"/>
      <c r="JET84" s="884"/>
      <c r="JEU84" s="884"/>
      <c r="JEV84" s="884"/>
      <c r="JEW84" s="884"/>
      <c r="JEX84" s="884"/>
      <c r="JEY84" s="884"/>
      <c r="JEZ84" s="884"/>
      <c r="JFA84" s="884"/>
      <c r="JFB84" s="884"/>
      <c r="JFC84" s="884"/>
      <c r="JFD84" s="884"/>
      <c r="JFE84" s="884"/>
      <c r="JFF84" s="884"/>
      <c r="JFG84" s="884"/>
      <c r="JFH84" s="884"/>
      <c r="JFI84" s="884"/>
      <c r="JFJ84" s="884"/>
      <c r="JFK84" s="884"/>
      <c r="JFL84" s="884"/>
      <c r="JFM84" s="884"/>
      <c r="JFN84" s="884"/>
      <c r="JFO84" s="884"/>
      <c r="JFP84" s="884"/>
      <c r="JFQ84" s="884"/>
      <c r="JFR84" s="884"/>
      <c r="JFS84" s="884"/>
      <c r="JFT84" s="884"/>
      <c r="JFU84" s="884"/>
      <c r="JFV84" s="884"/>
      <c r="JFW84" s="884"/>
      <c r="JFX84" s="884"/>
      <c r="JFY84" s="884"/>
      <c r="JFZ84" s="884"/>
      <c r="JGA84" s="884"/>
      <c r="JGB84" s="884"/>
      <c r="JGC84" s="884"/>
      <c r="JGD84" s="884"/>
      <c r="JGE84" s="884"/>
      <c r="JGF84" s="884"/>
      <c r="JGG84" s="884"/>
      <c r="JGH84" s="884"/>
      <c r="JGI84" s="884"/>
      <c r="JGJ84" s="884"/>
      <c r="JGK84" s="884"/>
      <c r="JGL84" s="884"/>
      <c r="JGM84" s="884"/>
      <c r="JGN84" s="884"/>
      <c r="JGO84" s="884"/>
      <c r="JGP84" s="884"/>
      <c r="JGQ84" s="884"/>
      <c r="JGR84" s="884"/>
      <c r="JGS84" s="884"/>
      <c r="JGT84" s="884"/>
      <c r="JGU84" s="884"/>
      <c r="JGV84" s="884"/>
      <c r="JGW84" s="884"/>
      <c r="JGX84" s="884"/>
      <c r="JGY84" s="884"/>
      <c r="JGZ84" s="884"/>
      <c r="JHA84" s="884"/>
      <c r="JHB84" s="884"/>
      <c r="JHC84" s="884"/>
      <c r="JHD84" s="884"/>
      <c r="JHE84" s="884"/>
      <c r="JHF84" s="884"/>
      <c r="JHG84" s="884"/>
      <c r="JHH84" s="884"/>
      <c r="JHI84" s="884"/>
      <c r="JHJ84" s="884"/>
      <c r="JHK84" s="884"/>
      <c r="JHL84" s="884"/>
      <c r="JHM84" s="884"/>
      <c r="JHN84" s="884"/>
      <c r="JHO84" s="884"/>
      <c r="JHP84" s="884"/>
      <c r="JHQ84" s="884"/>
      <c r="JHR84" s="884"/>
      <c r="JHS84" s="884"/>
      <c r="JHT84" s="884"/>
      <c r="JHU84" s="884"/>
      <c r="JHV84" s="884"/>
      <c r="JHW84" s="884"/>
      <c r="JHX84" s="884"/>
      <c r="JHY84" s="884"/>
      <c r="JHZ84" s="884"/>
      <c r="JIA84" s="884"/>
      <c r="JIB84" s="884"/>
      <c r="JIC84" s="884"/>
      <c r="JID84" s="884"/>
      <c r="JIE84" s="884"/>
      <c r="JIF84" s="884"/>
      <c r="JIG84" s="884"/>
      <c r="JIH84" s="884"/>
      <c r="JII84" s="884"/>
      <c r="JIJ84" s="884"/>
      <c r="JIK84" s="884"/>
      <c r="JIL84" s="884"/>
      <c r="JIM84" s="884"/>
      <c r="JIN84" s="884"/>
      <c r="JIO84" s="884"/>
      <c r="JIP84" s="884"/>
      <c r="JIQ84" s="884"/>
      <c r="JIR84" s="884"/>
      <c r="JIS84" s="884"/>
      <c r="JIT84" s="884"/>
      <c r="JIU84" s="884"/>
      <c r="JIV84" s="884"/>
      <c r="JIW84" s="884"/>
      <c r="JIX84" s="884"/>
      <c r="JIY84" s="884"/>
      <c r="JIZ84" s="884"/>
      <c r="JJA84" s="884"/>
      <c r="JJB84" s="884"/>
      <c r="JJC84" s="884"/>
      <c r="JJD84" s="884"/>
      <c r="JJE84" s="884"/>
      <c r="JJF84" s="884"/>
      <c r="JJG84" s="884"/>
      <c r="JJH84" s="884"/>
      <c r="JJI84" s="884"/>
      <c r="JJJ84" s="884"/>
      <c r="JJK84" s="884"/>
      <c r="JJL84" s="884"/>
      <c r="JJM84" s="884"/>
      <c r="JJN84" s="884"/>
      <c r="JJO84" s="884"/>
      <c r="JJP84" s="884"/>
      <c r="JJQ84" s="884"/>
      <c r="JJR84" s="884"/>
      <c r="JJS84" s="884"/>
      <c r="JJT84" s="884"/>
      <c r="JJU84" s="884"/>
      <c r="JJV84" s="884"/>
      <c r="JJW84" s="884"/>
      <c r="JJX84" s="884"/>
      <c r="JJY84" s="884"/>
      <c r="JJZ84" s="884"/>
      <c r="JKA84" s="884"/>
      <c r="JKB84" s="884"/>
      <c r="JKC84" s="884"/>
      <c r="JKD84" s="884"/>
      <c r="JKE84" s="884"/>
      <c r="JKF84" s="884"/>
      <c r="JKG84" s="884"/>
      <c r="JKH84" s="884"/>
      <c r="JKI84" s="884"/>
      <c r="JKJ84" s="884"/>
      <c r="JKK84" s="884"/>
      <c r="JKL84" s="884"/>
      <c r="JKM84" s="884"/>
      <c r="JKN84" s="884"/>
      <c r="JKO84" s="884"/>
      <c r="JKP84" s="884"/>
      <c r="JKQ84" s="884"/>
      <c r="JKR84" s="884"/>
      <c r="JKS84" s="884"/>
      <c r="JKT84" s="884"/>
      <c r="JKU84" s="884"/>
      <c r="JKV84" s="884"/>
      <c r="JKW84" s="884"/>
      <c r="JKX84" s="884"/>
      <c r="JKY84" s="884"/>
      <c r="JKZ84" s="884"/>
      <c r="JLA84" s="884"/>
      <c r="JLB84" s="884"/>
      <c r="JLC84" s="884"/>
      <c r="JLD84" s="884"/>
      <c r="JLE84" s="884"/>
      <c r="JLF84" s="884"/>
      <c r="JLG84" s="884"/>
      <c r="JLH84" s="884"/>
      <c r="JLI84" s="884"/>
      <c r="JLJ84" s="884"/>
      <c r="JLK84" s="884"/>
      <c r="JLL84" s="884"/>
      <c r="JLM84" s="884"/>
      <c r="JLN84" s="884"/>
      <c r="JLO84" s="884"/>
      <c r="JLP84" s="884"/>
      <c r="JLQ84" s="884"/>
      <c r="JLR84" s="884"/>
      <c r="JLS84" s="884"/>
      <c r="JLT84" s="884"/>
      <c r="JLU84" s="884"/>
      <c r="JLV84" s="884"/>
      <c r="JLW84" s="884"/>
      <c r="JLX84" s="884"/>
      <c r="JLY84" s="884"/>
      <c r="JLZ84" s="884"/>
      <c r="JMA84" s="884"/>
      <c r="JMB84" s="884"/>
      <c r="JMC84" s="884"/>
      <c r="JMD84" s="884"/>
      <c r="JME84" s="884"/>
      <c r="JMF84" s="884"/>
      <c r="JMG84" s="884"/>
      <c r="JMH84" s="884"/>
      <c r="JMI84" s="884"/>
      <c r="JMJ84" s="884"/>
      <c r="JMK84" s="884"/>
      <c r="JML84" s="884"/>
      <c r="JMM84" s="884"/>
      <c r="JMN84" s="884"/>
      <c r="JMO84" s="884"/>
      <c r="JMP84" s="884"/>
      <c r="JMQ84" s="884"/>
      <c r="JMR84" s="884"/>
      <c r="JMS84" s="884"/>
      <c r="JMT84" s="884"/>
      <c r="JMU84" s="884"/>
      <c r="JMV84" s="884"/>
      <c r="JMW84" s="884"/>
      <c r="JMX84" s="884"/>
      <c r="JMY84" s="884"/>
      <c r="JMZ84" s="884"/>
      <c r="JNA84" s="884"/>
      <c r="JNB84" s="884"/>
      <c r="JNC84" s="884"/>
      <c r="JND84" s="884"/>
      <c r="JNE84" s="884"/>
      <c r="JNF84" s="884"/>
      <c r="JNG84" s="884"/>
      <c r="JNH84" s="884"/>
      <c r="JNI84" s="884"/>
      <c r="JNJ84" s="884"/>
      <c r="JNK84" s="884"/>
      <c r="JNL84" s="884"/>
      <c r="JNM84" s="884"/>
      <c r="JNN84" s="884"/>
      <c r="JNO84" s="884"/>
      <c r="JNP84" s="884"/>
      <c r="JNQ84" s="884"/>
      <c r="JNR84" s="884"/>
      <c r="JNS84" s="884"/>
      <c r="JNT84" s="884"/>
      <c r="JNU84" s="884"/>
      <c r="JNV84" s="884"/>
      <c r="JNW84" s="884"/>
      <c r="JNX84" s="884"/>
      <c r="JNY84" s="884"/>
      <c r="JNZ84" s="884"/>
      <c r="JOA84" s="884"/>
      <c r="JOB84" s="884"/>
      <c r="JOC84" s="884"/>
      <c r="JOD84" s="884"/>
      <c r="JOE84" s="884"/>
      <c r="JOF84" s="884"/>
      <c r="JOG84" s="884"/>
      <c r="JOH84" s="884"/>
      <c r="JOI84" s="884"/>
      <c r="JOJ84" s="884"/>
      <c r="JOK84" s="884"/>
      <c r="JOL84" s="884"/>
      <c r="JOM84" s="884"/>
      <c r="JON84" s="884"/>
      <c r="JOO84" s="884"/>
      <c r="JOP84" s="884"/>
      <c r="JOQ84" s="884"/>
      <c r="JOR84" s="884"/>
      <c r="JOS84" s="884"/>
      <c r="JOT84" s="884"/>
      <c r="JOU84" s="884"/>
      <c r="JOV84" s="884"/>
      <c r="JOW84" s="884"/>
      <c r="JOX84" s="884"/>
      <c r="JOY84" s="884"/>
      <c r="JOZ84" s="884"/>
      <c r="JPA84" s="884"/>
      <c r="JPB84" s="884"/>
      <c r="JPC84" s="884"/>
      <c r="JPD84" s="884"/>
      <c r="JPE84" s="884"/>
      <c r="JPF84" s="884"/>
      <c r="JPG84" s="884"/>
      <c r="JPH84" s="884"/>
      <c r="JPI84" s="884"/>
      <c r="JPJ84" s="884"/>
      <c r="JPK84" s="884"/>
      <c r="JPL84" s="884"/>
      <c r="JPM84" s="884"/>
      <c r="JPN84" s="884"/>
      <c r="JPO84" s="884"/>
      <c r="JPP84" s="884"/>
      <c r="JPQ84" s="884"/>
      <c r="JPR84" s="884"/>
      <c r="JPS84" s="884"/>
      <c r="JPT84" s="884"/>
      <c r="JPU84" s="884"/>
      <c r="JPV84" s="884"/>
      <c r="JPW84" s="884"/>
      <c r="JPX84" s="884"/>
      <c r="JPY84" s="884"/>
      <c r="JPZ84" s="884"/>
      <c r="JQA84" s="884"/>
      <c r="JQB84" s="884"/>
      <c r="JQC84" s="884"/>
      <c r="JQD84" s="884"/>
      <c r="JQE84" s="884"/>
      <c r="JQF84" s="884"/>
      <c r="JQG84" s="884"/>
      <c r="JQH84" s="884"/>
      <c r="JQI84" s="884"/>
      <c r="JQJ84" s="884"/>
      <c r="JQK84" s="884"/>
      <c r="JQL84" s="884"/>
      <c r="JQM84" s="884"/>
      <c r="JQN84" s="884"/>
      <c r="JQO84" s="884"/>
      <c r="JQP84" s="884"/>
      <c r="JQQ84" s="884"/>
      <c r="JQR84" s="884"/>
      <c r="JQS84" s="884"/>
      <c r="JQT84" s="884"/>
      <c r="JQU84" s="884"/>
      <c r="JQV84" s="884"/>
      <c r="JQW84" s="884"/>
      <c r="JQX84" s="884"/>
      <c r="JQY84" s="884"/>
      <c r="JQZ84" s="884"/>
      <c r="JRA84" s="884"/>
      <c r="JRB84" s="884"/>
      <c r="JRC84" s="884"/>
      <c r="JRD84" s="884"/>
      <c r="JRE84" s="884"/>
      <c r="JRF84" s="884"/>
      <c r="JRG84" s="884"/>
      <c r="JRH84" s="884"/>
      <c r="JRI84" s="884"/>
      <c r="JRJ84" s="884"/>
      <c r="JRK84" s="884"/>
      <c r="JRL84" s="884"/>
      <c r="JRM84" s="884"/>
      <c r="JRN84" s="884"/>
      <c r="JRO84" s="884"/>
      <c r="JRP84" s="884"/>
      <c r="JRQ84" s="884"/>
      <c r="JRR84" s="884"/>
      <c r="JRS84" s="884"/>
      <c r="JRT84" s="884"/>
      <c r="JRU84" s="884"/>
      <c r="JRV84" s="884"/>
      <c r="JRW84" s="884"/>
      <c r="JRX84" s="884"/>
      <c r="JRY84" s="884"/>
      <c r="JRZ84" s="884"/>
      <c r="JSA84" s="884"/>
      <c r="JSB84" s="884"/>
      <c r="JSC84" s="884"/>
      <c r="JSD84" s="884"/>
      <c r="JSE84" s="884"/>
      <c r="JSF84" s="884"/>
      <c r="JSG84" s="884"/>
      <c r="JSH84" s="884"/>
      <c r="JSI84" s="884"/>
      <c r="JSJ84" s="884"/>
      <c r="JSK84" s="884"/>
      <c r="JSL84" s="884"/>
      <c r="JSM84" s="884"/>
      <c r="JSN84" s="884"/>
      <c r="JSO84" s="884"/>
      <c r="JSP84" s="884"/>
      <c r="JSQ84" s="884"/>
      <c r="JSR84" s="884"/>
      <c r="JSS84" s="884"/>
      <c r="JST84" s="884"/>
      <c r="JSU84" s="884"/>
      <c r="JSV84" s="884"/>
      <c r="JSW84" s="884"/>
      <c r="JSX84" s="884"/>
      <c r="JSY84" s="884"/>
      <c r="JSZ84" s="884"/>
      <c r="JTA84" s="884"/>
      <c r="JTB84" s="884"/>
      <c r="JTC84" s="884"/>
      <c r="JTD84" s="884"/>
      <c r="JTE84" s="884"/>
      <c r="JTF84" s="884"/>
      <c r="JTG84" s="884"/>
      <c r="JTH84" s="884"/>
      <c r="JTI84" s="884"/>
      <c r="JTJ84" s="884"/>
      <c r="JTK84" s="884"/>
      <c r="JTL84" s="884"/>
      <c r="JTM84" s="884"/>
      <c r="JTN84" s="884"/>
      <c r="JTO84" s="884"/>
      <c r="JTP84" s="884"/>
      <c r="JTQ84" s="884"/>
      <c r="JTR84" s="884"/>
      <c r="JTS84" s="884"/>
      <c r="JTT84" s="884"/>
      <c r="JTU84" s="884"/>
      <c r="JTV84" s="884"/>
      <c r="JTW84" s="884"/>
      <c r="JTX84" s="884"/>
      <c r="JTY84" s="884"/>
      <c r="JTZ84" s="884"/>
      <c r="JUA84" s="884"/>
      <c r="JUB84" s="884"/>
      <c r="JUC84" s="884"/>
      <c r="JUD84" s="884"/>
      <c r="JUE84" s="884"/>
      <c r="JUF84" s="884"/>
      <c r="JUG84" s="884"/>
      <c r="JUH84" s="884"/>
      <c r="JUI84" s="884"/>
      <c r="JUJ84" s="884"/>
      <c r="JUK84" s="884"/>
      <c r="JUL84" s="884"/>
      <c r="JUM84" s="884"/>
      <c r="JUN84" s="884"/>
      <c r="JUO84" s="884"/>
      <c r="JUP84" s="884"/>
      <c r="JUQ84" s="884"/>
      <c r="JUR84" s="884"/>
      <c r="JUS84" s="884"/>
      <c r="JUT84" s="884"/>
      <c r="JUU84" s="884"/>
      <c r="JUV84" s="884"/>
      <c r="JUW84" s="884"/>
      <c r="JUX84" s="884"/>
      <c r="JUY84" s="884"/>
      <c r="JUZ84" s="884"/>
      <c r="JVA84" s="884"/>
      <c r="JVB84" s="884"/>
      <c r="JVC84" s="884"/>
      <c r="JVD84" s="884"/>
      <c r="JVE84" s="884"/>
      <c r="JVF84" s="884"/>
      <c r="JVG84" s="884"/>
      <c r="JVH84" s="884"/>
      <c r="JVI84" s="884"/>
      <c r="JVJ84" s="884"/>
      <c r="JVK84" s="884"/>
      <c r="JVL84" s="884"/>
      <c r="JVM84" s="884"/>
      <c r="JVN84" s="884"/>
      <c r="JVO84" s="884"/>
      <c r="JVP84" s="884"/>
      <c r="JVQ84" s="884"/>
      <c r="JVR84" s="884"/>
      <c r="JVS84" s="884"/>
      <c r="JVT84" s="884"/>
      <c r="JVU84" s="884"/>
      <c r="JVV84" s="884"/>
      <c r="JVW84" s="884"/>
      <c r="JVX84" s="884"/>
      <c r="JVY84" s="884"/>
      <c r="JVZ84" s="884"/>
      <c r="JWA84" s="884"/>
      <c r="JWB84" s="884"/>
      <c r="JWC84" s="884"/>
      <c r="JWD84" s="884"/>
      <c r="JWE84" s="884"/>
      <c r="JWF84" s="884"/>
      <c r="JWG84" s="884"/>
      <c r="JWH84" s="884"/>
      <c r="JWI84" s="884"/>
      <c r="JWJ84" s="884"/>
      <c r="JWK84" s="884"/>
      <c r="JWL84" s="884"/>
      <c r="JWM84" s="884"/>
      <c r="JWN84" s="884"/>
      <c r="JWO84" s="884"/>
      <c r="JWP84" s="884"/>
      <c r="JWQ84" s="884"/>
      <c r="JWR84" s="884"/>
      <c r="JWS84" s="884"/>
      <c r="JWT84" s="884"/>
      <c r="JWU84" s="884"/>
      <c r="JWV84" s="884"/>
      <c r="JWW84" s="884"/>
      <c r="JWX84" s="884"/>
      <c r="JWY84" s="884"/>
      <c r="JWZ84" s="884"/>
      <c r="JXA84" s="884"/>
      <c r="JXB84" s="884"/>
      <c r="JXC84" s="884"/>
      <c r="JXD84" s="884"/>
      <c r="JXE84" s="884"/>
      <c r="JXF84" s="884"/>
      <c r="JXG84" s="884"/>
      <c r="JXH84" s="884"/>
      <c r="JXI84" s="884"/>
      <c r="JXJ84" s="884"/>
      <c r="JXK84" s="884"/>
      <c r="JXL84" s="884"/>
      <c r="JXM84" s="884"/>
      <c r="JXN84" s="884"/>
      <c r="JXO84" s="884"/>
      <c r="JXP84" s="884"/>
      <c r="JXQ84" s="884"/>
      <c r="JXR84" s="884"/>
      <c r="JXS84" s="884"/>
      <c r="JXT84" s="884"/>
      <c r="JXU84" s="884"/>
      <c r="JXV84" s="884"/>
      <c r="JXW84" s="884"/>
      <c r="JXX84" s="884"/>
      <c r="JXY84" s="884"/>
      <c r="JXZ84" s="884"/>
      <c r="JYA84" s="884"/>
      <c r="JYB84" s="884"/>
      <c r="JYC84" s="884"/>
      <c r="JYD84" s="884"/>
      <c r="JYE84" s="884"/>
      <c r="JYF84" s="884"/>
      <c r="JYG84" s="884"/>
      <c r="JYH84" s="884"/>
      <c r="JYI84" s="884"/>
      <c r="JYJ84" s="884"/>
      <c r="JYK84" s="884"/>
      <c r="JYL84" s="884"/>
      <c r="JYM84" s="884"/>
      <c r="JYN84" s="884"/>
      <c r="JYO84" s="884"/>
      <c r="JYP84" s="884"/>
      <c r="JYQ84" s="884"/>
      <c r="JYR84" s="884"/>
      <c r="JYS84" s="884"/>
      <c r="JYT84" s="884"/>
      <c r="JYU84" s="884"/>
      <c r="JYV84" s="884"/>
      <c r="JYW84" s="884"/>
      <c r="JYX84" s="884"/>
      <c r="JYY84" s="884"/>
      <c r="JYZ84" s="884"/>
      <c r="JZA84" s="884"/>
      <c r="JZB84" s="884"/>
      <c r="JZC84" s="884"/>
      <c r="JZD84" s="884"/>
      <c r="JZE84" s="884"/>
      <c r="JZF84" s="884"/>
      <c r="JZG84" s="884"/>
      <c r="JZH84" s="884"/>
      <c r="JZI84" s="884"/>
      <c r="JZJ84" s="884"/>
      <c r="JZK84" s="884"/>
      <c r="JZL84" s="884"/>
      <c r="JZM84" s="884"/>
      <c r="JZN84" s="884"/>
      <c r="JZO84" s="884"/>
      <c r="JZP84" s="884"/>
      <c r="JZQ84" s="884"/>
      <c r="JZR84" s="884"/>
      <c r="JZS84" s="884"/>
      <c r="JZT84" s="884"/>
      <c r="JZU84" s="884"/>
      <c r="JZV84" s="884"/>
      <c r="JZW84" s="884"/>
      <c r="JZX84" s="884"/>
      <c r="JZY84" s="884"/>
      <c r="JZZ84" s="884"/>
      <c r="KAA84" s="884"/>
      <c r="KAB84" s="884"/>
      <c r="KAC84" s="884"/>
      <c r="KAD84" s="884"/>
      <c r="KAE84" s="884"/>
      <c r="KAF84" s="884"/>
      <c r="KAG84" s="884"/>
      <c r="KAH84" s="884"/>
      <c r="KAI84" s="884"/>
      <c r="KAJ84" s="884"/>
      <c r="KAK84" s="884"/>
      <c r="KAL84" s="884"/>
      <c r="KAM84" s="884"/>
      <c r="KAN84" s="884"/>
      <c r="KAO84" s="884"/>
      <c r="KAP84" s="884"/>
      <c r="KAQ84" s="884"/>
      <c r="KAR84" s="884"/>
      <c r="KAS84" s="884"/>
      <c r="KAT84" s="884"/>
      <c r="KAU84" s="884"/>
      <c r="KAV84" s="884"/>
      <c r="KAW84" s="884"/>
      <c r="KAX84" s="884"/>
      <c r="KAY84" s="884"/>
      <c r="KAZ84" s="884"/>
      <c r="KBA84" s="884"/>
      <c r="KBB84" s="884"/>
      <c r="KBC84" s="884"/>
      <c r="KBD84" s="884"/>
      <c r="KBE84" s="884"/>
      <c r="KBF84" s="884"/>
      <c r="KBG84" s="884"/>
      <c r="KBH84" s="884"/>
      <c r="KBI84" s="884"/>
      <c r="KBJ84" s="884"/>
      <c r="KBK84" s="884"/>
      <c r="KBL84" s="884"/>
      <c r="KBM84" s="884"/>
      <c r="KBN84" s="884"/>
      <c r="KBO84" s="884"/>
      <c r="KBP84" s="884"/>
      <c r="KBQ84" s="884"/>
      <c r="KBR84" s="884"/>
      <c r="KBS84" s="884"/>
      <c r="KBT84" s="884"/>
      <c r="KBU84" s="884"/>
      <c r="KBV84" s="884"/>
      <c r="KBW84" s="884"/>
      <c r="KBX84" s="884"/>
      <c r="KBY84" s="884"/>
      <c r="KBZ84" s="884"/>
      <c r="KCA84" s="884"/>
      <c r="KCB84" s="884"/>
      <c r="KCC84" s="884"/>
      <c r="KCD84" s="884"/>
      <c r="KCE84" s="884"/>
      <c r="KCF84" s="884"/>
      <c r="KCG84" s="884"/>
      <c r="KCH84" s="884"/>
      <c r="KCI84" s="884"/>
      <c r="KCJ84" s="884"/>
      <c r="KCK84" s="884"/>
      <c r="KCL84" s="884"/>
      <c r="KCM84" s="884"/>
      <c r="KCN84" s="884"/>
      <c r="KCO84" s="884"/>
      <c r="KCP84" s="884"/>
      <c r="KCQ84" s="884"/>
      <c r="KCR84" s="884"/>
      <c r="KCS84" s="884"/>
      <c r="KCT84" s="884"/>
      <c r="KCU84" s="884"/>
      <c r="KCV84" s="884"/>
      <c r="KCW84" s="884"/>
      <c r="KCX84" s="884"/>
      <c r="KCY84" s="884"/>
      <c r="KCZ84" s="884"/>
      <c r="KDA84" s="884"/>
      <c r="KDB84" s="884"/>
      <c r="KDC84" s="884"/>
      <c r="KDD84" s="884"/>
      <c r="KDE84" s="884"/>
      <c r="KDF84" s="884"/>
      <c r="KDG84" s="884"/>
      <c r="KDH84" s="884"/>
      <c r="KDI84" s="884"/>
      <c r="KDJ84" s="884"/>
      <c r="KDK84" s="884"/>
      <c r="KDL84" s="884"/>
      <c r="KDM84" s="884"/>
      <c r="KDN84" s="884"/>
      <c r="KDO84" s="884"/>
      <c r="KDP84" s="884"/>
      <c r="KDQ84" s="884"/>
      <c r="KDR84" s="884"/>
      <c r="KDS84" s="884"/>
      <c r="KDT84" s="884"/>
      <c r="KDU84" s="884"/>
      <c r="KDV84" s="884"/>
      <c r="KDW84" s="884"/>
      <c r="KDX84" s="884"/>
      <c r="KDY84" s="884"/>
      <c r="KDZ84" s="884"/>
      <c r="KEA84" s="884"/>
      <c r="KEB84" s="884"/>
      <c r="KEC84" s="884"/>
      <c r="KED84" s="884"/>
      <c r="KEE84" s="884"/>
      <c r="KEF84" s="884"/>
      <c r="KEG84" s="884"/>
      <c r="KEH84" s="884"/>
      <c r="KEI84" s="884"/>
      <c r="KEJ84" s="884"/>
      <c r="KEK84" s="884"/>
      <c r="KEL84" s="884"/>
      <c r="KEM84" s="884"/>
      <c r="KEN84" s="884"/>
      <c r="KEO84" s="884"/>
      <c r="KEP84" s="884"/>
      <c r="KEQ84" s="884"/>
      <c r="KER84" s="884"/>
      <c r="KES84" s="884"/>
      <c r="KET84" s="884"/>
      <c r="KEU84" s="884"/>
      <c r="KEV84" s="884"/>
      <c r="KEW84" s="884"/>
      <c r="KEX84" s="884"/>
      <c r="KEY84" s="884"/>
      <c r="KEZ84" s="884"/>
      <c r="KFA84" s="884"/>
      <c r="KFB84" s="884"/>
      <c r="KFC84" s="884"/>
      <c r="KFD84" s="884"/>
      <c r="KFE84" s="884"/>
      <c r="KFF84" s="884"/>
      <c r="KFG84" s="884"/>
      <c r="KFH84" s="884"/>
      <c r="KFI84" s="884"/>
      <c r="KFJ84" s="884"/>
      <c r="KFK84" s="884"/>
      <c r="KFL84" s="884"/>
      <c r="KFM84" s="884"/>
      <c r="KFN84" s="884"/>
      <c r="KFO84" s="884"/>
      <c r="KFP84" s="884"/>
      <c r="KFQ84" s="884"/>
      <c r="KFR84" s="884"/>
      <c r="KFS84" s="884"/>
      <c r="KFT84" s="884"/>
      <c r="KFU84" s="884"/>
      <c r="KFV84" s="884"/>
      <c r="KFW84" s="884"/>
      <c r="KFX84" s="884"/>
      <c r="KFY84" s="884"/>
      <c r="KFZ84" s="884"/>
      <c r="KGA84" s="884"/>
      <c r="KGB84" s="884"/>
      <c r="KGC84" s="884"/>
      <c r="KGD84" s="884"/>
      <c r="KGE84" s="884"/>
      <c r="KGF84" s="884"/>
      <c r="KGG84" s="884"/>
      <c r="KGH84" s="884"/>
      <c r="KGI84" s="884"/>
      <c r="KGJ84" s="884"/>
      <c r="KGK84" s="884"/>
      <c r="KGL84" s="884"/>
      <c r="KGM84" s="884"/>
      <c r="KGN84" s="884"/>
      <c r="KGO84" s="884"/>
      <c r="KGP84" s="884"/>
      <c r="KGQ84" s="884"/>
      <c r="KGR84" s="884"/>
      <c r="KGS84" s="884"/>
      <c r="KGT84" s="884"/>
      <c r="KGU84" s="884"/>
      <c r="KGV84" s="884"/>
      <c r="KGW84" s="884"/>
      <c r="KGX84" s="884"/>
      <c r="KGY84" s="884"/>
      <c r="KGZ84" s="884"/>
      <c r="KHA84" s="884"/>
      <c r="KHB84" s="884"/>
      <c r="KHC84" s="884"/>
      <c r="KHD84" s="884"/>
      <c r="KHE84" s="884"/>
      <c r="KHF84" s="884"/>
      <c r="KHG84" s="884"/>
      <c r="KHH84" s="884"/>
      <c r="KHI84" s="884"/>
      <c r="KHJ84" s="884"/>
      <c r="KHK84" s="884"/>
      <c r="KHL84" s="884"/>
      <c r="KHM84" s="884"/>
      <c r="KHN84" s="884"/>
      <c r="KHO84" s="884"/>
      <c r="KHP84" s="884"/>
      <c r="KHQ84" s="884"/>
      <c r="KHR84" s="884"/>
      <c r="KHS84" s="884"/>
      <c r="KHT84" s="884"/>
      <c r="KHU84" s="884"/>
      <c r="KHV84" s="884"/>
      <c r="KHW84" s="884"/>
      <c r="KHX84" s="884"/>
      <c r="KHY84" s="884"/>
      <c r="KHZ84" s="884"/>
      <c r="KIA84" s="884"/>
      <c r="KIB84" s="884"/>
      <c r="KIC84" s="884"/>
      <c r="KID84" s="884"/>
      <c r="KIE84" s="884"/>
      <c r="KIF84" s="884"/>
      <c r="KIG84" s="884"/>
      <c r="KIH84" s="884"/>
      <c r="KII84" s="884"/>
      <c r="KIJ84" s="884"/>
      <c r="KIK84" s="884"/>
      <c r="KIL84" s="884"/>
      <c r="KIM84" s="884"/>
      <c r="KIN84" s="884"/>
      <c r="KIO84" s="884"/>
      <c r="KIP84" s="884"/>
      <c r="KIQ84" s="884"/>
      <c r="KIR84" s="884"/>
      <c r="KIS84" s="884"/>
      <c r="KIT84" s="884"/>
      <c r="KIU84" s="884"/>
      <c r="KIV84" s="884"/>
      <c r="KIW84" s="884"/>
      <c r="KIX84" s="884"/>
      <c r="KIY84" s="884"/>
      <c r="KIZ84" s="884"/>
      <c r="KJA84" s="884"/>
      <c r="KJB84" s="884"/>
      <c r="KJC84" s="884"/>
      <c r="KJD84" s="884"/>
      <c r="KJE84" s="884"/>
      <c r="KJF84" s="884"/>
      <c r="KJG84" s="884"/>
      <c r="KJH84" s="884"/>
      <c r="KJI84" s="884"/>
      <c r="KJJ84" s="884"/>
      <c r="KJK84" s="884"/>
      <c r="KJL84" s="884"/>
      <c r="KJM84" s="884"/>
      <c r="KJN84" s="884"/>
      <c r="KJO84" s="884"/>
      <c r="KJP84" s="884"/>
      <c r="KJQ84" s="884"/>
      <c r="KJR84" s="884"/>
      <c r="KJS84" s="884"/>
      <c r="KJT84" s="884"/>
      <c r="KJU84" s="884"/>
      <c r="KJV84" s="884"/>
      <c r="KJW84" s="884"/>
      <c r="KJX84" s="884"/>
      <c r="KJY84" s="884"/>
      <c r="KJZ84" s="884"/>
      <c r="KKA84" s="884"/>
      <c r="KKB84" s="884"/>
      <c r="KKC84" s="884"/>
      <c r="KKD84" s="884"/>
      <c r="KKE84" s="884"/>
      <c r="KKF84" s="884"/>
      <c r="KKG84" s="884"/>
      <c r="KKH84" s="884"/>
      <c r="KKI84" s="884"/>
      <c r="KKJ84" s="884"/>
      <c r="KKK84" s="884"/>
      <c r="KKL84" s="884"/>
      <c r="KKM84" s="884"/>
      <c r="KKN84" s="884"/>
      <c r="KKO84" s="884"/>
      <c r="KKP84" s="884"/>
      <c r="KKQ84" s="884"/>
      <c r="KKR84" s="884"/>
      <c r="KKS84" s="884"/>
      <c r="KKT84" s="884"/>
      <c r="KKU84" s="884"/>
      <c r="KKV84" s="884"/>
      <c r="KKW84" s="884"/>
      <c r="KKX84" s="884"/>
      <c r="KKY84" s="884"/>
      <c r="KKZ84" s="884"/>
      <c r="KLA84" s="884"/>
      <c r="KLB84" s="884"/>
      <c r="KLC84" s="884"/>
      <c r="KLD84" s="884"/>
      <c r="KLE84" s="884"/>
      <c r="KLF84" s="884"/>
      <c r="KLG84" s="884"/>
      <c r="KLH84" s="884"/>
      <c r="KLI84" s="884"/>
      <c r="KLJ84" s="884"/>
      <c r="KLK84" s="884"/>
      <c r="KLL84" s="884"/>
      <c r="KLM84" s="884"/>
      <c r="KLN84" s="884"/>
      <c r="KLO84" s="884"/>
      <c r="KLP84" s="884"/>
      <c r="KLQ84" s="884"/>
      <c r="KLR84" s="884"/>
      <c r="KLS84" s="884"/>
      <c r="KLT84" s="884"/>
      <c r="KLU84" s="884"/>
      <c r="KLV84" s="884"/>
      <c r="KLW84" s="884"/>
      <c r="KLX84" s="884"/>
      <c r="KLY84" s="884"/>
      <c r="KLZ84" s="884"/>
      <c r="KMA84" s="884"/>
      <c r="KMB84" s="884"/>
      <c r="KMC84" s="884"/>
      <c r="KMD84" s="884"/>
      <c r="KME84" s="884"/>
      <c r="KMF84" s="884"/>
      <c r="KMG84" s="884"/>
      <c r="KMH84" s="884"/>
      <c r="KMI84" s="884"/>
      <c r="KMJ84" s="884"/>
      <c r="KMK84" s="884"/>
      <c r="KML84" s="884"/>
      <c r="KMM84" s="884"/>
      <c r="KMN84" s="884"/>
      <c r="KMO84" s="884"/>
      <c r="KMP84" s="884"/>
      <c r="KMQ84" s="884"/>
      <c r="KMR84" s="884"/>
      <c r="KMS84" s="884"/>
      <c r="KMT84" s="884"/>
      <c r="KMU84" s="884"/>
      <c r="KMV84" s="884"/>
      <c r="KMW84" s="884"/>
      <c r="KMX84" s="884"/>
      <c r="KMY84" s="884"/>
      <c r="KMZ84" s="884"/>
      <c r="KNA84" s="884"/>
      <c r="KNB84" s="884"/>
      <c r="KNC84" s="884"/>
      <c r="KND84" s="884"/>
      <c r="KNE84" s="884"/>
      <c r="KNF84" s="884"/>
      <c r="KNG84" s="884"/>
      <c r="KNH84" s="884"/>
      <c r="KNI84" s="884"/>
      <c r="KNJ84" s="884"/>
      <c r="KNK84" s="884"/>
      <c r="KNL84" s="884"/>
      <c r="KNM84" s="884"/>
      <c r="KNN84" s="884"/>
      <c r="KNO84" s="884"/>
      <c r="KNP84" s="884"/>
      <c r="KNQ84" s="884"/>
      <c r="KNR84" s="884"/>
      <c r="KNS84" s="884"/>
      <c r="KNT84" s="884"/>
      <c r="KNU84" s="884"/>
      <c r="KNV84" s="884"/>
      <c r="KNW84" s="884"/>
      <c r="KNX84" s="884"/>
      <c r="KNY84" s="884"/>
      <c r="KNZ84" s="884"/>
      <c r="KOA84" s="884"/>
      <c r="KOB84" s="884"/>
      <c r="KOC84" s="884"/>
      <c r="KOD84" s="884"/>
      <c r="KOE84" s="884"/>
      <c r="KOF84" s="884"/>
      <c r="KOG84" s="884"/>
      <c r="KOH84" s="884"/>
      <c r="KOI84" s="884"/>
      <c r="KOJ84" s="884"/>
      <c r="KOK84" s="884"/>
      <c r="KOL84" s="884"/>
      <c r="KOM84" s="884"/>
      <c r="KON84" s="884"/>
      <c r="KOO84" s="884"/>
      <c r="KOP84" s="884"/>
      <c r="KOQ84" s="884"/>
      <c r="KOR84" s="884"/>
      <c r="KOS84" s="884"/>
      <c r="KOT84" s="884"/>
      <c r="KOU84" s="884"/>
      <c r="KOV84" s="884"/>
      <c r="KOW84" s="884"/>
      <c r="KOX84" s="884"/>
      <c r="KOY84" s="884"/>
      <c r="KOZ84" s="884"/>
      <c r="KPA84" s="884"/>
      <c r="KPB84" s="884"/>
      <c r="KPC84" s="884"/>
      <c r="KPD84" s="884"/>
      <c r="KPE84" s="884"/>
      <c r="KPF84" s="884"/>
      <c r="KPG84" s="884"/>
      <c r="KPH84" s="884"/>
      <c r="KPI84" s="884"/>
      <c r="KPJ84" s="884"/>
      <c r="KPK84" s="884"/>
      <c r="KPL84" s="884"/>
      <c r="KPM84" s="884"/>
      <c r="KPN84" s="884"/>
      <c r="KPO84" s="884"/>
      <c r="KPP84" s="884"/>
      <c r="KPQ84" s="884"/>
      <c r="KPR84" s="884"/>
      <c r="KPS84" s="884"/>
      <c r="KPT84" s="884"/>
      <c r="KPU84" s="884"/>
      <c r="KPV84" s="884"/>
      <c r="KPW84" s="884"/>
      <c r="KPX84" s="884"/>
      <c r="KPY84" s="884"/>
      <c r="KPZ84" s="884"/>
      <c r="KQA84" s="884"/>
      <c r="KQB84" s="884"/>
      <c r="KQC84" s="884"/>
      <c r="KQD84" s="884"/>
      <c r="KQE84" s="884"/>
      <c r="KQF84" s="884"/>
      <c r="KQG84" s="884"/>
      <c r="KQH84" s="884"/>
      <c r="KQI84" s="884"/>
      <c r="KQJ84" s="884"/>
      <c r="KQK84" s="884"/>
      <c r="KQL84" s="884"/>
      <c r="KQM84" s="884"/>
      <c r="KQN84" s="884"/>
      <c r="KQO84" s="884"/>
      <c r="KQP84" s="884"/>
      <c r="KQQ84" s="884"/>
      <c r="KQR84" s="884"/>
      <c r="KQS84" s="884"/>
      <c r="KQT84" s="884"/>
      <c r="KQU84" s="884"/>
      <c r="KQV84" s="884"/>
      <c r="KQW84" s="884"/>
      <c r="KQX84" s="884"/>
      <c r="KQY84" s="884"/>
      <c r="KQZ84" s="884"/>
      <c r="KRA84" s="884"/>
      <c r="KRB84" s="884"/>
      <c r="KRC84" s="884"/>
      <c r="KRD84" s="884"/>
      <c r="KRE84" s="884"/>
      <c r="KRF84" s="884"/>
      <c r="KRG84" s="884"/>
      <c r="KRH84" s="884"/>
      <c r="KRI84" s="884"/>
      <c r="KRJ84" s="884"/>
      <c r="KRK84" s="884"/>
      <c r="KRL84" s="884"/>
      <c r="KRM84" s="884"/>
      <c r="KRN84" s="884"/>
      <c r="KRO84" s="884"/>
      <c r="KRP84" s="884"/>
      <c r="KRQ84" s="884"/>
      <c r="KRR84" s="884"/>
      <c r="KRS84" s="884"/>
      <c r="KRT84" s="884"/>
      <c r="KRU84" s="884"/>
      <c r="KRV84" s="884"/>
      <c r="KRW84" s="884"/>
      <c r="KRX84" s="884"/>
      <c r="KRY84" s="884"/>
      <c r="KRZ84" s="884"/>
      <c r="KSA84" s="884"/>
      <c r="KSB84" s="884"/>
      <c r="KSC84" s="884"/>
      <c r="KSD84" s="884"/>
      <c r="KSE84" s="884"/>
      <c r="KSF84" s="884"/>
      <c r="KSG84" s="884"/>
      <c r="KSH84" s="884"/>
      <c r="KSI84" s="884"/>
      <c r="KSJ84" s="884"/>
      <c r="KSK84" s="884"/>
      <c r="KSL84" s="884"/>
      <c r="KSM84" s="884"/>
      <c r="KSN84" s="884"/>
      <c r="KSO84" s="884"/>
      <c r="KSP84" s="884"/>
      <c r="KSQ84" s="884"/>
      <c r="KSR84" s="884"/>
      <c r="KSS84" s="884"/>
      <c r="KST84" s="884"/>
      <c r="KSU84" s="884"/>
      <c r="KSV84" s="884"/>
      <c r="KSW84" s="884"/>
      <c r="KSX84" s="884"/>
      <c r="KSY84" s="884"/>
      <c r="KSZ84" s="884"/>
      <c r="KTA84" s="884"/>
      <c r="KTB84" s="884"/>
      <c r="KTC84" s="884"/>
      <c r="KTD84" s="884"/>
      <c r="KTE84" s="884"/>
      <c r="KTF84" s="884"/>
      <c r="KTG84" s="884"/>
      <c r="KTH84" s="884"/>
      <c r="KTI84" s="884"/>
      <c r="KTJ84" s="884"/>
      <c r="KTK84" s="884"/>
      <c r="KTL84" s="884"/>
      <c r="KTM84" s="884"/>
      <c r="KTN84" s="884"/>
      <c r="KTO84" s="884"/>
      <c r="KTP84" s="884"/>
      <c r="KTQ84" s="884"/>
      <c r="KTR84" s="884"/>
      <c r="KTS84" s="884"/>
      <c r="KTT84" s="884"/>
      <c r="KTU84" s="884"/>
      <c r="KTV84" s="884"/>
      <c r="KTW84" s="884"/>
      <c r="KTX84" s="884"/>
      <c r="KTY84" s="884"/>
      <c r="KTZ84" s="884"/>
      <c r="KUA84" s="884"/>
      <c r="KUB84" s="884"/>
      <c r="KUC84" s="884"/>
      <c r="KUD84" s="884"/>
      <c r="KUE84" s="884"/>
      <c r="KUF84" s="884"/>
      <c r="KUG84" s="884"/>
      <c r="KUH84" s="884"/>
      <c r="KUI84" s="884"/>
      <c r="KUJ84" s="884"/>
      <c r="KUK84" s="884"/>
      <c r="KUL84" s="884"/>
      <c r="KUM84" s="884"/>
      <c r="KUN84" s="884"/>
      <c r="KUO84" s="884"/>
      <c r="KUP84" s="884"/>
      <c r="KUQ84" s="884"/>
      <c r="KUR84" s="884"/>
      <c r="KUS84" s="884"/>
      <c r="KUT84" s="884"/>
      <c r="KUU84" s="884"/>
      <c r="KUV84" s="884"/>
      <c r="KUW84" s="884"/>
      <c r="KUX84" s="884"/>
      <c r="KUY84" s="884"/>
      <c r="KUZ84" s="884"/>
      <c r="KVA84" s="884"/>
      <c r="KVB84" s="884"/>
      <c r="KVC84" s="884"/>
      <c r="KVD84" s="884"/>
      <c r="KVE84" s="884"/>
      <c r="KVF84" s="884"/>
      <c r="KVG84" s="884"/>
      <c r="KVH84" s="884"/>
      <c r="KVI84" s="884"/>
      <c r="KVJ84" s="884"/>
      <c r="KVK84" s="884"/>
      <c r="KVL84" s="884"/>
      <c r="KVM84" s="884"/>
      <c r="KVN84" s="884"/>
      <c r="KVO84" s="884"/>
      <c r="KVP84" s="884"/>
      <c r="KVQ84" s="884"/>
      <c r="KVR84" s="884"/>
      <c r="KVS84" s="884"/>
      <c r="KVT84" s="884"/>
      <c r="KVU84" s="884"/>
      <c r="KVV84" s="884"/>
      <c r="KVW84" s="884"/>
      <c r="KVX84" s="884"/>
      <c r="KVY84" s="884"/>
      <c r="KVZ84" s="884"/>
      <c r="KWA84" s="884"/>
      <c r="KWB84" s="884"/>
      <c r="KWC84" s="884"/>
      <c r="KWD84" s="884"/>
      <c r="KWE84" s="884"/>
      <c r="KWF84" s="884"/>
      <c r="KWG84" s="884"/>
      <c r="KWH84" s="884"/>
      <c r="KWI84" s="884"/>
      <c r="KWJ84" s="884"/>
      <c r="KWK84" s="884"/>
      <c r="KWL84" s="884"/>
      <c r="KWM84" s="884"/>
      <c r="KWN84" s="884"/>
      <c r="KWO84" s="884"/>
      <c r="KWP84" s="884"/>
      <c r="KWQ84" s="884"/>
      <c r="KWR84" s="884"/>
      <c r="KWS84" s="884"/>
      <c r="KWT84" s="884"/>
      <c r="KWU84" s="884"/>
      <c r="KWV84" s="884"/>
      <c r="KWW84" s="884"/>
      <c r="KWX84" s="884"/>
      <c r="KWY84" s="884"/>
      <c r="KWZ84" s="884"/>
      <c r="KXA84" s="884"/>
      <c r="KXB84" s="884"/>
      <c r="KXC84" s="884"/>
      <c r="KXD84" s="884"/>
      <c r="KXE84" s="884"/>
      <c r="KXF84" s="884"/>
      <c r="KXG84" s="884"/>
      <c r="KXH84" s="884"/>
      <c r="KXI84" s="884"/>
      <c r="KXJ84" s="884"/>
      <c r="KXK84" s="884"/>
      <c r="KXL84" s="884"/>
      <c r="KXM84" s="884"/>
      <c r="KXN84" s="884"/>
      <c r="KXO84" s="884"/>
      <c r="KXP84" s="884"/>
      <c r="KXQ84" s="884"/>
      <c r="KXR84" s="884"/>
      <c r="KXS84" s="884"/>
      <c r="KXT84" s="884"/>
      <c r="KXU84" s="884"/>
      <c r="KXV84" s="884"/>
      <c r="KXW84" s="884"/>
      <c r="KXX84" s="884"/>
      <c r="KXY84" s="884"/>
      <c r="KXZ84" s="884"/>
      <c r="KYA84" s="884"/>
      <c r="KYB84" s="884"/>
      <c r="KYC84" s="884"/>
      <c r="KYD84" s="884"/>
      <c r="KYE84" s="884"/>
      <c r="KYF84" s="884"/>
      <c r="KYG84" s="884"/>
      <c r="KYH84" s="884"/>
      <c r="KYI84" s="884"/>
      <c r="KYJ84" s="884"/>
      <c r="KYK84" s="884"/>
      <c r="KYL84" s="884"/>
      <c r="KYM84" s="884"/>
      <c r="KYN84" s="884"/>
      <c r="KYO84" s="884"/>
      <c r="KYP84" s="884"/>
      <c r="KYQ84" s="884"/>
      <c r="KYR84" s="884"/>
      <c r="KYS84" s="884"/>
      <c r="KYT84" s="884"/>
      <c r="KYU84" s="884"/>
      <c r="KYV84" s="884"/>
      <c r="KYW84" s="884"/>
      <c r="KYX84" s="884"/>
      <c r="KYY84" s="884"/>
      <c r="KYZ84" s="884"/>
      <c r="KZA84" s="884"/>
      <c r="KZB84" s="884"/>
      <c r="KZC84" s="884"/>
      <c r="KZD84" s="884"/>
      <c r="KZE84" s="884"/>
      <c r="KZF84" s="884"/>
      <c r="KZG84" s="884"/>
      <c r="KZH84" s="884"/>
      <c r="KZI84" s="884"/>
      <c r="KZJ84" s="884"/>
      <c r="KZK84" s="884"/>
      <c r="KZL84" s="884"/>
      <c r="KZM84" s="884"/>
      <c r="KZN84" s="884"/>
      <c r="KZO84" s="884"/>
      <c r="KZP84" s="884"/>
      <c r="KZQ84" s="884"/>
      <c r="KZR84" s="884"/>
      <c r="KZS84" s="884"/>
      <c r="KZT84" s="884"/>
      <c r="KZU84" s="884"/>
      <c r="KZV84" s="884"/>
      <c r="KZW84" s="884"/>
      <c r="KZX84" s="884"/>
      <c r="KZY84" s="884"/>
      <c r="KZZ84" s="884"/>
      <c r="LAA84" s="884"/>
      <c r="LAB84" s="884"/>
      <c r="LAC84" s="884"/>
      <c r="LAD84" s="884"/>
      <c r="LAE84" s="884"/>
      <c r="LAF84" s="884"/>
      <c r="LAG84" s="884"/>
      <c r="LAH84" s="884"/>
      <c r="LAI84" s="884"/>
      <c r="LAJ84" s="884"/>
      <c r="LAK84" s="884"/>
      <c r="LAL84" s="884"/>
      <c r="LAM84" s="884"/>
      <c r="LAN84" s="884"/>
      <c r="LAO84" s="884"/>
      <c r="LAP84" s="884"/>
      <c r="LAQ84" s="884"/>
      <c r="LAR84" s="884"/>
      <c r="LAS84" s="884"/>
      <c r="LAT84" s="884"/>
      <c r="LAU84" s="884"/>
      <c r="LAV84" s="884"/>
      <c r="LAW84" s="884"/>
      <c r="LAX84" s="884"/>
      <c r="LAY84" s="884"/>
      <c r="LAZ84" s="884"/>
      <c r="LBA84" s="884"/>
      <c r="LBB84" s="884"/>
      <c r="LBC84" s="884"/>
      <c r="LBD84" s="884"/>
      <c r="LBE84" s="884"/>
      <c r="LBF84" s="884"/>
      <c r="LBG84" s="884"/>
      <c r="LBH84" s="884"/>
      <c r="LBI84" s="884"/>
      <c r="LBJ84" s="884"/>
      <c r="LBK84" s="884"/>
      <c r="LBL84" s="884"/>
      <c r="LBM84" s="884"/>
      <c r="LBN84" s="884"/>
      <c r="LBO84" s="884"/>
      <c r="LBP84" s="884"/>
      <c r="LBQ84" s="884"/>
      <c r="LBR84" s="884"/>
      <c r="LBS84" s="884"/>
      <c r="LBT84" s="884"/>
      <c r="LBU84" s="884"/>
      <c r="LBV84" s="884"/>
      <c r="LBW84" s="884"/>
      <c r="LBX84" s="884"/>
      <c r="LBY84" s="884"/>
      <c r="LBZ84" s="884"/>
      <c r="LCA84" s="884"/>
      <c r="LCB84" s="884"/>
      <c r="LCC84" s="884"/>
      <c r="LCD84" s="884"/>
      <c r="LCE84" s="884"/>
      <c r="LCF84" s="884"/>
      <c r="LCG84" s="884"/>
      <c r="LCH84" s="884"/>
      <c r="LCI84" s="884"/>
      <c r="LCJ84" s="884"/>
      <c r="LCK84" s="884"/>
      <c r="LCL84" s="884"/>
      <c r="LCM84" s="884"/>
      <c r="LCN84" s="884"/>
      <c r="LCO84" s="884"/>
      <c r="LCP84" s="884"/>
      <c r="LCQ84" s="884"/>
      <c r="LCR84" s="884"/>
      <c r="LCS84" s="884"/>
      <c r="LCT84" s="884"/>
      <c r="LCU84" s="884"/>
      <c r="LCV84" s="884"/>
      <c r="LCW84" s="884"/>
      <c r="LCX84" s="884"/>
      <c r="LCY84" s="884"/>
      <c r="LCZ84" s="884"/>
      <c r="LDA84" s="884"/>
      <c r="LDB84" s="884"/>
      <c r="LDC84" s="884"/>
      <c r="LDD84" s="884"/>
      <c r="LDE84" s="884"/>
      <c r="LDF84" s="884"/>
      <c r="LDG84" s="884"/>
      <c r="LDH84" s="884"/>
      <c r="LDI84" s="884"/>
      <c r="LDJ84" s="884"/>
      <c r="LDK84" s="884"/>
      <c r="LDL84" s="884"/>
      <c r="LDM84" s="884"/>
      <c r="LDN84" s="884"/>
      <c r="LDO84" s="884"/>
      <c r="LDP84" s="884"/>
      <c r="LDQ84" s="884"/>
      <c r="LDR84" s="884"/>
      <c r="LDS84" s="884"/>
      <c r="LDT84" s="884"/>
      <c r="LDU84" s="884"/>
      <c r="LDV84" s="884"/>
      <c r="LDW84" s="884"/>
      <c r="LDX84" s="884"/>
      <c r="LDY84" s="884"/>
      <c r="LDZ84" s="884"/>
      <c r="LEA84" s="884"/>
      <c r="LEB84" s="884"/>
      <c r="LEC84" s="884"/>
      <c r="LED84" s="884"/>
      <c r="LEE84" s="884"/>
      <c r="LEF84" s="884"/>
      <c r="LEG84" s="884"/>
      <c r="LEH84" s="884"/>
      <c r="LEI84" s="884"/>
      <c r="LEJ84" s="884"/>
      <c r="LEK84" s="884"/>
      <c r="LEL84" s="884"/>
      <c r="LEM84" s="884"/>
      <c r="LEN84" s="884"/>
      <c r="LEO84" s="884"/>
      <c r="LEP84" s="884"/>
      <c r="LEQ84" s="884"/>
      <c r="LER84" s="884"/>
      <c r="LES84" s="884"/>
      <c r="LET84" s="884"/>
      <c r="LEU84" s="884"/>
      <c r="LEV84" s="884"/>
      <c r="LEW84" s="884"/>
      <c r="LEX84" s="884"/>
      <c r="LEY84" s="884"/>
      <c r="LEZ84" s="884"/>
      <c r="LFA84" s="884"/>
      <c r="LFB84" s="884"/>
      <c r="LFC84" s="884"/>
      <c r="LFD84" s="884"/>
      <c r="LFE84" s="884"/>
      <c r="LFF84" s="884"/>
      <c r="LFG84" s="884"/>
      <c r="LFH84" s="884"/>
      <c r="LFI84" s="884"/>
      <c r="LFJ84" s="884"/>
      <c r="LFK84" s="884"/>
      <c r="LFL84" s="884"/>
      <c r="LFM84" s="884"/>
      <c r="LFN84" s="884"/>
      <c r="LFO84" s="884"/>
      <c r="LFP84" s="884"/>
      <c r="LFQ84" s="884"/>
      <c r="LFR84" s="884"/>
      <c r="LFS84" s="884"/>
      <c r="LFT84" s="884"/>
      <c r="LFU84" s="884"/>
      <c r="LFV84" s="884"/>
      <c r="LFW84" s="884"/>
      <c r="LFX84" s="884"/>
      <c r="LFY84" s="884"/>
      <c r="LFZ84" s="884"/>
      <c r="LGA84" s="884"/>
      <c r="LGB84" s="884"/>
      <c r="LGC84" s="884"/>
      <c r="LGD84" s="884"/>
      <c r="LGE84" s="884"/>
      <c r="LGF84" s="884"/>
      <c r="LGG84" s="884"/>
      <c r="LGH84" s="884"/>
      <c r="LGI84" s="884"/>
      <c r="LGJ84" s="884"/>
      <c r="LGK84" s="884"/>
      <c r="LGL84" s="884"/>
      <c r="LGM84" s="884"/>
      <c r="LGN84" s="884"/>
      <c r="LGO84" s="884"/>
      <c r="LGP84" s="884"/>
      <c r="LGQ84" s="884"/>
      <c r="LGR84" s="884"/>
      <c r="LGS84" s="884"/>
      <c r="LGT84" s="884"/>
      <c r="LGU84" s="884"/>
      <c r="LGV84" s="884"/>
      <c r="LGW84" s="884"/>
      <c r="LGX84" s="884"/>
      <c r="LGY84" s="884"/>
      <c r="LGZ84" s="884"/>
      <c r="LHA84" s="884"/>
      <c r="LHB84" s="884"/>
      <c r="LHC84" s="884"/>
      <c r="LHD84" s="884"/>
      <c r="LHE84" s="884"/>
      <c r="LHF84" s="884"/>
      <c r="LHG84" s="884"/>
      <c r="LHH84" s="884"/>
      <c r="LHI84" s="884"/>
      <c r="LHJ84" s="884"/>
      <c r="LHK84" s="884"/>
      <c r="LHL84" s="884"/>
      <c r="LHM84" s="884"/>
      <c r="LHN84" s="884"/>
      <c r="LHO84" s="884"/>
      <c r="LHP84" s="884"/>
      <c r="LHQ84" s="884"/>
      <c r="LHR84" s="884"/>
      <c r="LHS84" s="884"/>
      <c r="LHT84" s="884"/>
      <c r="LHU84" s="884"/>
      <c r="LHV84" s="884"/>
      <c r="LHW84" s="884"/>
      <c r="LHX84" s="884"/>
      <c r="LHY84" s="884"/>
      <c r="LHZ84" s="884"/>
      <c r="LIA84" s="884"/>
      <c r="LIB84" s="884"/>
      <c r="LIC84" s="884"/>
      <c r="LID84" s="884"/>
      <c r="LIE84" s="884"/>
      <c r="LIF84" s="884"/>
      <c r="LIG84" s="884"/>
      <c r="LIH84" s="884"/>
      <c r="LII84" s="884"/>
      <c r="LIJ84" s="884"/>
      <c r="LIK84" s="884"/>
      <c r="LIL84" s="884"/>
      <c r="LIM84" s="884"/>
      <c r="LIN84" s="884"/>
      <c r="LIO84" s="884"/>
      <c r="LIP84" s="884"/>
      <c r="LIQ84" s="884"/>
      <c r="LIR84" s="884"/>
      <c r="LIS84" s="884"/>
      <c r="LIT84" s="884"/>
      <c r="LIU84" s="884"/>
      <c r="LIV84" s="884"/>
      <c r="LIW84" s="884"/>
      <c r="LIX84" s="884"/>
      <c r="LIY84" s="884"/>
      <c r="LIZ84" s="884"/>
      <c r="LJA84" s="884"/>
      <c r="LJB84" s="884"/>
      <c r="LJC84" s="884"/>
      <c r="LJD84" s="884"/>
      <c r="LJE84" s="884"/>
      <c r="LJF84" s="884"/>
      <c r="LJG84" s="884"/>
      <c r="LJH84" s="884"/>
      <c r="LJI84" s="884"/>
      <c r="LJJ84" s="884"/>
      <c r="LJK84" s="884"/>
      <c r="LJL84" s="884"/>
      <c r="LJM84" s="884"/>
      <c r="LJN84" s="884"/>
      <c r="LJO84" s="884"/>
      <c r="LJP84" s="884"/>
      <c r="LJQ84" s="884"/>
      <c r="LJR84" s="884"/>
      <c r="LJS84" s="884"/>
      <c r="LJT84" s="884"/>
      <c r="LJU84" s="884"/>
      <c r="LJV84" s="884"/>
      <c r="LJW84" s="884"/>
      <c r="LJX84" s="884"/>
      <c r="LJY84" s="884"/>
      <c r="LJZ84" s="884"/>
      <c r="LKA84" s="884"/>
      <c r="LKB84" s="884"/>
      <c r="LKC84" s="884"/>
      <c r="LKD84" s="884"/>
      <c r="LKE84" s="884"/>
      <c r="LKF84" s="884"/>
      <c r="LKG84" s="884"/>
      <c r="LKH84" s="884"/>
      <c r="LKI84" s="884"/>
      <c r="LKJ84" s="884"/>
      <c r="LKK84" s="884"/>
      <c r="LKL84" s="884"/>
      <c r="LKM84" s="884"/>
      <c r="LKN84" s="884"/>
      <c r="LKO84" s="884"/>
      <c r="LKP84" s="884"/>
      <c r="LKQ84" s="884"/>
      <c r="LKR84" s="884"/>
      <c r="LKS84" s="884"/>
      <c r="LKT84" s="884"/>
      <c r="LKU84" s="884"/>
      <c r="LKV84" s="884"/>
      <c r="LKW84" s="884"/>
      <c r="LKX84" s="884"/>
      <c r="LKY84" s="884"/>
      <c r="LKZ84" s="884"/>
      <c r="LLA84" s="884"/>
      <c r="LLB84" s="884"/>
      <c r="LLC84" s="884"/>
      <c r="LLD84" s="884"/>
      <c r="LLE84" s="884"/>
      <c r="LLF84" s="884"/>
      <c r="LLG84" s="884"/>
      <c r="LLH84" s="884"/>
      <c r="LLI84" s="884"/>
      <c r="LLJ84" s="884"/>
      <c r="LLK84" s="884"/>
      <c r="LLL84" s="884"/>
      <c r="LLM84" s="884"/>
      <c r="LLN84" s="884"/>
      <c r="LLO84" s="884"/>
      <c r="LLP84" s="884"/>
      <c r="LLQ84" s="884"/>
      <c r="LLR84" s="884"/>
      <c r="LLS84" s="884"/>
      <c r="LLT84" s="884"/>
      <c r="LLU84" s="884"/>
      <c r="LLV84" s="884"/>
      <c r="LLW84" s="884"/>
      <c r="LLX84" s="884"/>
      <c r="LLY84" s="884"/>
      <c r="LLZ84" s="884"/>
      <c r="LMA84" s="884"/>
      <c r="LMB84" s="884"/>
      <c r="LMC84" s="884"/>
      <c r="LMD84" s="884"/>
      <c r="LME84" s="884"/>
      <c r="LMF84" s="884"/>
      <c r="LMG84" s="884"/>
      <c r="LMH84" s="884"/>
      <c r="LMI84" s="884"/>
      <c r="LMJ84" s="884"/>
      <c r="LMK84" s="884"/>
      <c r="LML84" s="884"/>
      <c r="LMM84" s="884"/>
      <c r="LMN84" s="884"/>
      <c r="LMO84" s="884"/>
      <c r="LMP84" s="884"/>
      <c r="LMQ84" s="884"/>
      <c r="LMR84" s="884"/>
      <c r="LMS84" s="884"/>
      <c r="LMT84" s="884"/>
      <c r="LMU84" s="884"/>
      <c r="LMV84" s="884"/>
      <c r="LMW84" s="884"/>
      <c r="LMX84" s="884"/>
      <c r="LMY84" s="884"/>
      <c r="LMZ84" s="884"/>
      <c r="LNA84" s="884"/>
      <c r="LNB84" s="884"/>
      <c r="LNC84" s="884"/>
      <c r="LND84" s="884"/>
      <c r="LNE84" s="884"/>
      <c r="LNF84" s="884"/>
      <c r="LNG84" s="884"/>
      <c r="LNH84" s="884"/>
      <c r="LNI84" s="884"/>
      <c r="LNJ84" s="884"/>
      <c r="LNK84" s="884"/>
      <c r="LNL84" s="884"/>
      <c r="LNM84" s="884"/>
      <c r="LNN84" s="884"/>
      <c r="LNO84" s="884"/>
      <c r="LNP84" s="884"/>
      <c r="LNQ84" s="884"/>
      <c r="LNR84" s="884"/>
      <c r="LNS84" s="884"/>
      <c r="LNT84" s="884"/>
      <c r="LNU84" s="884"/>
      <c r="LNV84" s="884"/>
      <c r="LNW84" s="884"/>
      <c r="LNX84" s="884"/>
      <c r="LNY84" s="884"/>
      <c r="LNZ84" s="884"/>
      <c r="LOA84" s="884"/>
      <c r="LOB84" s="884"/>
      <c r="LOC84" s="884"/>
      <c r="LOD84" s="884"/>
      <c r="LOE84" s="884"/>
      <c r="LOF84" s="884"/>
      <c r="LOG84" s="884"/>
      <c r="LOH84" s="884"/>
      <c r="LOI84" s="884"/>
      <c r="LOJ84" s="884"/>
      <c r="LOK84" s="884"/>
      <c r="LOL84" s="884"/>
      <c r="LOM84" s="884"/>
      <c r="LON84" s="884"/>
      <c r="LOO84" s="884"/>
      <c r="LOP84" s="884"/>
      <c r="LOQ84" s="884"/>
      <c r="LOR84" s="884"/>
      <c r="LOS84" s="884"/>
      <c r="LOT84" s="884"/>
      <c r="LOU84" s="884"/>
      <c r="LOV84" s="884"/>
      <c r="LOW84" s="884"/>
      <c r="LOX84" s="884"/>
      <c r="LOY84" s="884"/>
      <c r="LOZ84" s="884"/>
      <c r="LPA84" s="884"/>
      <c r="LPB84" s="884"/>
      <c r="LPC84" s="884"/>
      <c r="LPD84" s="884"/>
      <c r="LPE84" s="884"/>
      <c r="LPF84" s="884"/>
      <c r="LPG84" s="884"/>
      <c r="LPH84" s="884"/>
      <c r="LPI84" s="884"/>
      <c r="LPJ84" s="884"/>
      <c r="LPK84" s="884"/>
      <c r="LPL84" s="884"/>
      <c r="LPM84" s="884"/>
      <c r="LPN84" s="884"/>
      <c r="LPO84" s="884"/>
      <c r="LPP84" s="884"/>
      <c r="LPQ84" s="884"/>
      <c r="LPR84" s="884"/>
      <c r="LPS84" s="884"/>
      <c r="LPT84" s="884"/>
      <c r="LPU84" s="884"/>
      <c r="LPV84" s="884"/>
      <c r="LPW84" s="884"/>
      <c r="LPX84" s="884"/>
      <c r="LPY84" s="884"/>
      <c r="LPZ84" s="884"/>
      <c r="LQA84" s="884"/>
      <c r="LQB84" s="884"/>
      <c r="LQC84" s="884"/>
      <c r="LQD84" s="884"/>
      <c r="LQE84" s="884"/>
      <c r="LQF84" s="884"/>
      <c r="LQG84" s="884"/>
      <c r="LQH84" s="884"/>
      <c r="LQI84" s="884"/>
      <c r="LQJ84" s="884"/>
      <c r="LQK84" s="884"/>
      <c r="LQL84" s="884"/>
      <c r="LQM84" s="884"/>
      <c r="LQN84" s="884"/>
      <c r="LQO84" s="884"/>
      <c r="LQP84" s="884"/>
      <c r="LQQ84" s="884"/>
      <c r="LQR84" s="884"/>
      <c r="LQS84" s="884"/>
      <c r="LQT84" s="884"/>
      <c r="LQU84" s="884"/>
      <c r="LQV84" s="884"/>
      <c r="LQW84" s="884"/>
      <c r="LQX84" s="884"/>
      <c r="LQY84" s="884"/>
      <c r="LQZ84" s="884"/>
      <c r="LRA84" s="884"/>
      <c r="LRB84" s="884"/>
      <c r="LRC84" s="884"/>
      <c r="LRD84" s="884"/>
      <c r="LRE84" s="884"/>
      <c r="LRF84" s="884"/>
      <c r="LRG84" s="884"/>
      <c r="LRH84" s="884"/>
      <c r="LRI84" s="884"/>
      <c r="LRJ84" s="884"/>
      <c r="LRK84" s="884"/>
      <c r="LRL84" s="884"/>
      <c r="LRM84" s="884"/>
      <c r="LRN84" s="884"/>
      <c r="LRO84" s="884"/>
      <c r="LRP84" s="884"/>
      <c r="LRQ84" s="884"/>
      <c r="LRR84" s="884"/>
      <c r="LRS84" s="884"/>
      <c r="LRT84" s="884"/>
      <c r="LRU84" s="884"/>
      <c r="LRV84" s="884"/>
      <c r="LRW84" s="884"/>
      <c r="LRX84" s="884"/>
      <c r="LRY84" s="884"/>
      <c r="LRZ84" s="884"/>
      <c r="LSA84" s="884"/>
      <c r="LSB84" s="884"/>
      <c r="LSC84" s="884"/>
      <c r="LSD84" s="884"/>
      <c r="LSE84" s="884"/>
      <c r="LSF84" s="884"/>
      <c r="LSG84" s="884"/>
      <c r="LSH84" s="884"/>
      <c r="LSI84" s="884"/>
      <c r="LSJ84" s="884"/>
      <c r="LSK84" s="884"/>
      <c r="LSL84" s="884"/>
      <c r="LSM84" s="884"/>
      <c r="LSN84" s="884"/>
      <c r="LSO84" s="884"/>
      <c r="LSP84" s="884"/>
      <c r="LSQ84" s="884"/>
      <c r="LSR84" s="884"/>
      <c r="LSS84" s="884"/>
      <c r="LST84" s="884"/>
      <c r="LSU84" s="884"/>
      <c r="LSV84" s="884"/>
      <c r="LSW84" s="884"/>
      <c r="LSX84" s="884"/>
      <c r="LSY84" s="884"/>
      <c r="LSZ84" s="884"/>
      <c r="LTA84" s="884"/>
      <c r="LTB84" s="884"/>
      <c r="LTC84" s="884"/>
      <c r="LTD84" s="884"/>
      <c r="LTE84" s="884"/>
      <c r="LTF84" s="884"/>
      <c r="LTG84" s="884"/>
      <c r="LTH84" s="884"/>
      <c r="LTI84" s="884"/>
      <c r="LTJ84" s="884"/>
      <c r="LTK84" s="884"/>
      <c r="LTL84" s="884"/>
      <c r="LTM84" s="884"/>
      <c r="LTN84" s="884"/>
      <c r="LTO84" s="884"/>
      <c r="LTP84" s="884"/>
      <c r="LTQ84" s="884"/>
      <c r="LTR84" s="884"/>
      <c r="LTS84" s="884"/>
      <c r="LTT84" s="884"/>
      <c r="LTU84" s="884"/>
      <c r="LTV84" s="884"/>
      <c r="LTW84" s="884"/>
      <c r="LTX84" s="884"/>
      <c r="LTY84" s="884"/>
      <c r="LTZ84" s="884"/>
      <c r="LUA84" s="884"/>
      <c r="LUB84" s="884"/>
      <c r="LUC84" s="884"/>
      <c r="LUD84" s="884"/>
      <c r="LUE84" s="884"/>
      <c r="LUF84" s="884"/>
      <c r="LUG84" s="884"/>
      <c r="LUH84" s="884"/>
      <c r="LUI84" s="884"/>
      <c r="LUJ84" s="884"/>
      <c r="LUK84" s="884"/>
      <c r="LUL84" s="884"/>
      <c r="LUM84" s="884"/>
      <c r="LUN84" s="884"/>
      <c r="LUO84" s="884"/>
      <c r="LUP84" s="884"/>
      <c r="LUQ84" s="884"/>
      <c r="LUR84" s="884"/>
      <c r="LUS84" s="884"/>
      <c r="LUT84" s="884"/>
      <c r="LUU84" s="884"/>
      <c r="LUV84" s="884"/>
      <c r="LUW84" s="884"/>
      <c r="LUX84" s="884"/>
      <c r="LUY84" s="884"/>
      <c r="LUZ84" s="884"/>
      <c r="LVA84" s="884"/>
      <c r="LVB84" s="884"/>
      <c r="LVC84" s="884"/>
      <c r="LVD84" s="884"/>
      <c r="LVE84" s="884"/>
      <c r="LVF84" s="884"/>
      <c r="LVG84" s="884"/>
      <c r="LVH84" s="884"/>
      <c r="LVI84" s="884"/>
      <c r="LVJ84" s="884"/>
      <c r="LVK84" s="884"/>
      <c r="LVL84" s="884"/>
      <c r="LVM84" s="884"/>
      <c r="LVN84" s="884"/>
      <c r="LVO84" s="884"/>
      <c r="LVP84" s="884"/>
      <c r="LVQ84" s="884"/>
      <c r="LVR84" s="884"/>
      <c r="LVS84" s="884"/>
      <c r="LVT84" s="884"/>
      <c r="LVU84" s="884"/>
      <c r="LVV84" s="884"/>
      <c r="LVW84" s="884"/>
      <c r="LVX84" s="884"/>
      <c r="LVY84" s="884"/>
      <c r="LVZ84" s="884"/>
      <c r="LWA84" s="884"/>
      <c r="LWB84" s="884"/>
      <c r="LWC84" s="884"/>
      <c r="LWD84" s="884"/>
      <c r="LWE84" s="884"/>
      <c r="LWF84" s="884"/>
      <c r="LWG84" s="884"/>
      <c r="LWH84" s="884"/>
      <c r="LWI84" s="884"/>
      <c r="LWJ84" s="884"/>
      <c r="LWK84" s="884"/>
      <c r="LWL84" s="884"/>
      <c r="LWM84" s="884"/>
      <c r="LWN84" s="884"/>
      <c r="LWO84" s="884"/>
      <c r="LWP84" s="884"/>
      <c r="LWQ84" s="884"/>
      <c r="LWR84" s="884"/>
      <c r="LWS84" s="884"/>
      <c r="LWT84" s="884"/>
      <c r="LWU84" s="884"/>
      <c r="LWV84" s="884"/>
      <c r="LWW84" s="884"/>
      <c r="LWX84" s="884"/>
      <c r="LWY84" s="884"/>
      <c r="LWZ84" s="884"/>
      <c r="LXA84" s="884"/>
      <c r="LXB84" s="884"/>
      <c r="LXC84" s="884"/>
      <c r="LXD84" s="884"/>
      <c r="LXE84" s="884"/>
      <c r="LXF84" s="884"/>
      <c r="LXG84" s="884"/>
      <c r="LXH84" s="884"/>
      <c r="LXI84" s="884"/>
      <c r="LXJ84" s="884"/>
      <c r="LXK84" s="884"/>
      <c r="LXL84" s="884"/>
      <c r="LXM84" s="884"/>
      <c r="LXN84" s="884"/>
      <c r="LXO84" s="884"/>
      <c r="LXP84" s="884"/>
      <c r="LXQ84" s="884"/>
      <c r="LXR84" s="884"/>
      <c r="LXS84" s="884"/>
      <c r="LXT84" s="884"/>
      <c r="LXU84" s="884"/>
      <c r="LXV84" s="884"/>
      <c r="LXW84" s="884"/>
      <c r="LXX84" s="884"/>
      <c r="LXY84" s="884"/>
      <c r="LXZ84" s="884"/>
      <c r="LYA84" s="884"/>
      <c r="LYB84" s="884"/>
      <c r="LYC84" s="884"/>
      <c r="LYD84" s="884"/>
      <c r="LYE84" s="884"/>
      <c r="LYF84" s="884"/>
      <c r="LYG84" s="884"/>
      <c r="LYH84" s="884"/>
      <c r="LYI84" s="884"/>
      <c r="LYJ84" s="884"/>
      <c r="LYK84" s="884"/>
      <c r="LYL84" s="884"/>
      <c r="LYM84" s="884"/>
      <c r="LYN84" s="884"/>
      <c r="LYO84" s="884"/>
      <c r="LYP84" s="884"/>
      <c r="LYQ84" s="884"/>
      <c r="LYR84" s="884"/>
      <c r="LYS84" s="884"/>
      <c r="LYT84" s="884"/>
      <c r="LYU84" s="884"/>
      <c r="LYV84" s="884"/>
      <c r="LYW84" s="884"/>
      <c r="LYX84" s="884"/>
      <c r="LYY84" s="884"/>
      <c r="LYZ84" s="884"/>
      <c r="LZA84" s="884"/>
      <c r="LZB84" s="884"/>
      <c r="LZC84" s="884"/>
      <c r="LZD84" s="884"/>
      <c r="LZE84" s="884"/>
      <c r="LZF84" s="884"/>
      <c r="LZG84" s="884"/>
      <c r="LZH84" s="884"/>
      <c r="LZI84" s="884"/>
      <c r="LZJ84" s="884"/>
      <c r="LZK84" s="884"/>
      <c r="LZL84" s="884"/>
      <c r="LZM84" s="884"/>
      <c r="LZN84" s="884"/>
      <c r="LZO84" s="884"/>
      <c r="LZP84" s="884"/>
      <c r="LZQ84" s="884"/>
      <c r="LZR84" s="884"/>
      <c r="LZS84" s="884"/>
      <c r="LZT84" s="884"/>
      <c r="LZU84" s="884"/>
      <c r="LZV84" s="884"/>
      <c r="LZW84" s="884"/>
      <c r="LZX84" s="884"/>
      <c r="LZY84" s="884"/>
      <c r="LZZ84" s="884"/>
      <c r="MAA84" s="884"/>
      <c r="MAB84" s="884"/>
      <c r="MAC84" s="884"/>
      <c r="MAD84" s="884"/>
      <c r="MAE84" s="884"/>
      <c r="MAF84" s="884"/>
      <c r="MAG84" s="884"/>
      <c r="MAH84" s="884"/>
      <c r="MAI84" s="884"/>
      <c r="MAJ84" s="884"/>
      <c r="MAK84" s="884"/>
      <c r="MAL84" s="884"/>
      <c r="MAM84" s="884"/>
      <c r="MAN84" s="884"/>
      <c r="MAO84" s="884"/>
      <c r="MAP84" s="884"/>
      <c r="MAQ84" s="884"/>
      <c r="MAR84" s="884"/>
      <c r="MAS84" s="884"/>
      <c r="MAT84" s="884"/>
      <c r="MAU84" s="884"/>
      <c r="MAV84" s="884"/>
      <c r="MAW84" s="884"/>
      <c r="MAX84" s="884"/>
      <c r="MAY84" s="884"/>
      <c r="MAZ84" s="884"/>
      <c r="MBA84" s="884"/>
      <c r="MBB84" s="884"/>
      <c r="MBC84" s="884"/>
      <c r="MBD84" s="884"/>
      <c r="MBE84" s="884"/>
      <c r="MBF84" s="884"/>
      <c r="MBG84" s="884"/>
      <c r="MBH84" s="884"/>
      <c r="MBI84" s="884"/>
      <c r="MBJ84" s="884"/>
      <c r="MBK84" s="884"/>
      <c r="MBL84" s="884"/>
      <c r="MBM84" s="884"/>
      <c r="MBN84" s="884"/>
      <c r="MBO84" s="884"/>
      <c r="MBP84" s="884"/>
      <c r="MBQ84" s="884"/>
      <c r="MBR84" s="884"/>
      <c r="MBS84" s="884"/>
      <c r="MBT84" s="884"/>
      <c r="MBU84" s="884"/>
      <c r="MBV84" s="884"/>
      <c r="MBW84" s="884"/>
      <c r="MBX84" s="884"/>
      <c r="MBY84" s="884"/>
      <c r="MBZ84" s="884"/>
      <c r="MCA84" s="884"/>
      <c r="MCB84" s="884"/>
      <c r="MCC84" s="884"/>
      <c r="MCD84" s="884"/>
      <c r="MCE84" s="884"/>
      <c r="MCF84" s="884"/>
      <c r="MCG84" s="884"/>
      <c r="MCH84" s="884"/>
      <c r="MCI84" s="884"/>
      <c r="MCJ84" s="884"/>
      <c r="MCK84" s="884"/>
      <c r="MCL84" s="884"/>
      <c r="MCM84" s="884"/>
      <c r="MCN84" s="884"/>
      <c r="MCO84" s="884"/>
      <c r="MCP84" s="884"/>
      <c r="MCQ84" s="884"/>
      <c r="MCR84" s="884"/>
      <c r="MCS84" s="884"/>
      <c r="MCT84" s="884"/>
      <c r="MCU84" s="884"/>
      <c r="MCV84" s="884"/>
      <c r="MCW84" s="884"/>
      <c r="MCX84" s="884"/>
      <c r="MCY84" s="884"/>
      <c r="MCZ84" s="884"/>
      <c r="MDA84" s="884"/>
      <c r="MDB84" s="884"/>
      <c r="MDC84" s="884"/>
      <c r="MDD84" s="884"/>
      <c r="MDE84" s="884"/>
      <c r="MDF84" s="884"/>
      <c r="MDG84" s="884"/>
      <c r="MDH84" s="884"/>
      <c r="MDI84" s="884"/>
      <c r="MDJ84" s="884"/>
      <c r="MDK84" s="884"/>
      <c r="MDL84" s="884"/>
      <c r="MDM84" s="884"/>
      <c r="MDN84" s="884"/>
      <c r="MDO84" s="884"/>
      <c r="MDP84" s="884"/>
      <c r="MDQ84" s="884"/>
      <c r="MDR84" s="884"/>
      <c r="MDS84" s="884"/>
      <c r="MDT84" s="884"/>
      <c r="MDU84" s="884"/>
      <c r="MDV84" s="884"/>
      <c r="MDW84" s="884"/>
      <c r="MDX84" s="884"/>
      <c r="MDY84" s="884"/>
      <c r="MDZ84" s="884"/>
      <c r="MEA84" s="884"/>
      <c r="MEB84" s="884"/>
      <c r="MEC84" s="884"/>
      <c r="MED84" s="884"/>
      <c r="MEE84" s="884"/>
      <c r="MEF84" s="884"/>
      <c r="MEG84" s="884"/>
      <c r="MEH84" s="884"/>
      <c r="MEI84" s="884"/>
      <c r="MEJ84" s="884"/>
      <c r="MEK84" s="884"/>
      <c r="MEL84" s="884"/>
      <c r="MEM84" s="884"/>
      <c r="MEN84" s="884"/>
      <c r="MEO84" s="884"/>
      <c r="MEP84" s="884"/>
      <c r="MEQ84" s="884"/>
      <c r="MER84" s="884"/>
      <c r="MES84" s="884"/>
      <c r="MET84" s="884"/>
      <c r="MEU84" s="884"/>
      <c r="MEV84" s="884"/>
      <c r="MEW84" s="884"/>
      <c r="MEX84" s="884"/>
      <c r="MEY84" s="884"/>
      <c r="MEZ84" s="884"/>
      <c r="MFA84" s="884"/>
      <c r="MFB84" s="884"/>
      <c r="MFC84" s="884"/>
      <c r="MFD84" s="884"/>
      <c r="MFE84" s="884"/>
      <c r="MFF84" s="884"/>
      <c r="MFG84" s="884"/>
      <c r="MFH84" s="884"/>
      <c r="MFI84" s="884"/>
      <c r="MFJ84" s="884"/>
      <c r="MFK84" s="884"/>
      <c r="MFL84" s="884"/>
      <c r="MFM84" s="884"/>
      <c r="MFN84" s="884"/>
      <c r="MFO84" s="884"/>
      <c r="MFP84" s="884"/>
      <c r="MFQ84" s="884"/>
      <c r="MFR84" s="884"/>
      <c r="MFS84" s="884"/>
      <c r="MFT84" s="884"/>
      <c r="MFU84" s="884"/>
      <c r="MFV84" s="884"/>
      <c r="MFW84" s="884"/>
      <c r="MFX84" s="884"/>
      <c r="MFY84" s="884"/>
      <c r="MFZ84" s="884"/>
      <c r="MGA84" s="884"/>
      <c r="MGB84" s="884"/>
      <c r="MGC84" s="884"/>
      <c r="MGD84" s="884"/>
      <c r="MGE84" s="884"/>
      <c r="MGF84" s="884"/>
      <c r="MGG84" s="884"/>
      <c r="MGH84" s="884"/>
      <c r="MGI84" s="884"/>
      <c r="MGJ84" s="884"/>
      <c r="MGK84" s="884"/>
      <c r="MGL84" s="884"/>
      <c r="MGM84" s="884"/>
      <c r="MGN84" s="884"/>
      <c r="MGO84" s="884"/>
      <c r="MGP84" s="884"/>
      <c r="MGQ84" s="884"/>
      <c r="MGR84" s="884"/>
      <c r="MGS84" s="884"/>
      <c r="MGT84" s="884"/>
      <c r="MGU84" s="884"/>
      <c r="MGV84" s="884"/>
      <c r="MGW84" s="884"/>
      <c r="MGX84" s="884"/>
      <c r="MGY84" s="884"/>
      <c r="MGZ84" s="884"/>
      <c r="MHA84" s="884"/>
      <c r="MHB84" s="884"/>
      <c r="MHC84" s="884"/>
      <c r="MHD84" s="884"/>
      <c r="MHE84" s="884"/>
      <c r="MHF84" s="884"/>
      <c r="MHG84" s="884"/>
      <c r="MHH84" s="884"/>
      <c r="MHI84" s="884"/>
      <c r="MHJ84" s="884"/>
      <c r="MHK84" s="884"/>
      <c r="MHL84" s="884"/>
      <c r="MHM84" s="884"/>
      <c r="MHN84" s="884"/>
      <c r="MHO84" s="884"/>
      <c r="MHP84" s="884"/>
      <c r="MHQ84" s="884"/>
      <c r="MHR84" s="884"/>
      <c r="MHS84" s="884"/>
      <c r="MHT84" s="884"/>
      <c r="MHU84" s="884"/>
      <c r="MHV84" s="884"/>
      <c r="MHW84" s="884"/>
      <c r="MHX84" s="884"/>
      <c r="MHY84" s="884"/>
      <c r="MHZ84" s="884"/>
      <c r="MIA84" s="884"/>
      <c r="MIB84" s="884"/>
      <c r="MIC84" s="884"/>
      <c r="MID84" s="884"/>
      <c r="MIE84" s="884"/>
      <c r="MIF84" s="884"/>
      <c r="MIG84" s="884"/>
      <c r="MIH84" s="884"/>
      <c r="MII84" s="884"/>
      <c r="MIJ84" s="884"/>
      <c r="MIK84" s="884"/>
      <c r="MIL84" s="884"/>
      <c r="MIM84" s="884"/>
      <c r="MIN84" s="884"/>
      <c r="MIO84" s="884"/>
      <c r="MIP84" s="884"/>
      <c r="MIQ84" s="884"/>
      <c r="MIR84" s="884"/>
      <c r="MIS84" s="884"/>
      <c r="MIT84" s="884"/>
      <c r="MIU84" s="884"/>
      <c r="MIV84" s="884"/>
      <c r="MIW84" s="884"/>
      <c r="MIX84" s="884"/>
      <c r="MIY84" s="884"/>
      <c r="MIZ84" s="884"/>
      <c r="MJA84" s="884"/>
      <c r="MJB84" s="884"/>
      <c r="MJC84" s="884"/>
      <c r="MJD84" s="884"/>
      <c r="MJE84" s="884"/>
      <c r="MJF84" s="884"/>
      <c r="MJG84" s="884"/>
      <c r="MJH84" s="884"/>
      <c r="MJI84" s="884"/>
      <c r="MJJ84" s="884"/>
      <c r="MJK84" s="884"/>
      <c r="MJL84" s="884"/>
      <c r="MJM84" s="884"/>
      <c r="MJN84" s="884"/>
      <c r="MJO84" s="884"/>
      <c r="MJP84" s="884"/>
      <c r="MJQ84" s="884"/>
      <c r="MJR84" s="884"/>
      <c r="MJS84" s="884"/>
      <c r="MJT84" s="884"/>
      <c r="MJU84" s="884"/>
      <c r="MJV84" s="884"/>
      <c r="MJW84" s="884"/>
      <c r="MJX84" s="884"/>
      <c r="MJY84" s="884"/>
      <c r="MJZ84" s="884"/>
      <c r="MKA84" s="884"/>
      <c r="MKB84" s="884"/>
      <c r="MKC84" s="884"/>
      <c r="MKD84" s="884"/>
      <c r="MKE84" s="884"/>
      <c r="MKF84" s="884"/>
      <c r="MKG84" s="884"/>
      <c r="MKH84" s="884"/>
      <c r="MKI84" s="884"/>
      <c r="MKJ84" s="884"/>
      <c r="MKK84" s="884"/>
      <c r="MKL84" s="884"/>
      <c r="MKM84" s="884"/>
      <c r="MKN84" s="884"/>
      <c r="MKO84" s="884"/>
      <c r="MKP84" s="884"/>
      <c r="MKQ84" s="884"/>
      <c r="MKR84" s="884"/>
      <c r="MKS84" s="884"/>
      <c r="MKT84" s="884"/>
      <c r="MKU84" s="884"/>
      <c r="MKV84" s="884"/>
      <c r="MKW84" s="884"/>
      <c r="MKX84" s="884"/>
      <c r="MKY84" s="884"/>
      <c r="MKZ84" s="884"/>
      <c r="MLA84" s="884"/>
      <c r="MLB84" s="884"/>
      <c r="MLC84" s="884"/>
      <c r="MLD84" s="884"/>
      <c r="MLE84" s="884"/>
      <c r="MLF84" s="884"/>
      <c r="MLG84" s="884"/>
      <c r="MLH84" s="884"/>
      <c r="MLI84" s="884"/>
      <c r="MLJ84" s="884"/>
      <c r="MLK84" s="884"/>
      <c r="MLL84" s="884"/>
      <c r="MLM84" s="884"/>
      <c r="MLN84" s="884"/>
      <c r="MLO84" s="884"/>
      <c r="MLP84" s="884"/>
      <c r="MLQ84" s="884"/>
      <c r="MLR84" s="884"/>
      <c r="MLS84" s="884"/>
      <c r="MLT84" s="884"/>
      <c r="MLU84" s="884"/>
      <c r="MLV84" s="884"/>
      <c r="MLW84" s="884"/>
      <c r="MLX84" s="884"/>
      <c r="MLY84" s="884"/>
      <c r="MLZ84" s="884"/>
      <c r="MMA84" s="884"/>
      <c r="MMB84" s="884"/>
      <c r="MMC84" s="884"/>
      <c r="MMD84" s="884"/>
      <c r="MME84" s="884"/>
      <c r="MMF84" s="884"/>
      <c r="MMG84" s="884"/>
      <c r="MMH84" s="884"/>
      <c r="MMI84" s="884"/>
      <c r="MMJ84" s="884"/>
      <c r="MMK84" s="884"/>
      <c r="MML84" s="884"/>
      <c r="MMM84" s="884"/>
      <c r="MMN84" s="884"/>
      <c r="MMO84" s="884"/>
      <c r="MMP84" s="884"/>
      <c r="MMQ84" s="884"/>
      <c r="MMR84" s="884"/>
      <c r="MMS84" s="884"/>
      <c r="MMT84" s="884"/>
      <c r="MMU84" s="884"/>
      <c r="MMV84" s="884"/>
      <c r="MMW84" s="884"/>
      <c r="MMX84" s="884"/>
      <c r="MMY84" s="884"/>
      <c r="MMZ84" s="884"/>
      <c r="MNA84" s="884"/>
      <c r="MNB84" s="884"/>
      <c r="MNC84" s="884"/>
      <c r="MND84" s="884"/>
      <c r="MNE84" s="884"/>
      <c r="MNF84" s="884"/>
      <c r="MNG84" s="884"/>
      <c r="MNH84" s="884"/>
      <c r="MNI84" s="884"/>
      <c r="MNJ84" s="884"/>
      <c r="MNK84" s="884"/>
      <c r="MNL84" s="884"/>
      <c r="MNM84" s="884"/>
      <c r="MNN84" s="884"/>
      <c r="MNO84" s="884"/>
      <c r="MNP84" s="884"/>
      <c r="MNQ84" s="884"/>
      <c r="MNR84" s="884"/>
      <c r="MNS84" s="884"/>
      <c r="MNT84" s="884"/>
      <c r="MNU84" s="884"/>
      <c r="MNV84" s="884"/>
      <c r="MNW84" s="884"/>
      <c r="MNX84" s="884"/>
      <c r="MNY84" s="884"/>
      <c r="MNZ84" s="884"/>
      <c r="MOA84" s="884"/>
      <c r="MOB84" s="884"/>
      <c r="MOC84" s="884"/>
      <c r="MOD84" s="884"/>
      <c r="MOE84" s="884"/>
      <c r="MOF84" s="884"/>
      <c r="MOG84" s="884"/>
      <c r="MOH84" s="884"/>
      <c r="MOI84" s="884"/>
      <c r="MOJ84" s="884"/>
      <c r="MOK84" s="884"/>
      <c r="MOL84" s="884"/>
      <c r="MOM84" s="884"/>
      <c r="MON84" s="884"/>
      <c r="MOO84" s="884"/>
      <c r="MOP84" s="884"/>
      <c r="MOQ84" s="884"/>
      <c r="MOR84" s="884"/>
      <c r="MOS84" s="884"/>
      <c r="MOT84" s="884"/>
      <c r="MOU84" s="884"/>
      <c r="MOV84" s="884"/>
      <c r="MOW84" s="884"/>
      <c r="MOX84" s="884"/>
      <c r="MOY84" s="884"/>
      <c r="MOZ84" s="884"/>
      <c r="MPA84" s="884"/>
      <c r="MPB84" s="884"/>
      <c r="MPC84" s="884"/>
      <c r="MPD84" s="884"/>
      <c r="MPE84" s="884"/>
      <c r="MPF84" s="884"/>
      <c r="MPG84" s="884"/>
      <c r="MPH84" s="884"/>
      <c r="MPI84" s="884"/>
      <c r="MPJ84" s="884"/>
      <c r="MPK84" s="884"/>
      <c r="MPL84" s="884"/>
      <c r="MPM84" s="884"/>
      <c r="MPN84" s="884"/>
      <c r="MPO84" s="884"/>
      <c r="MPP84" s="884"/>
      <c r="MPQ84" s="884"/>
      <c r="MPR84" s="884"/>
      <c r="MPS84" s="884"/>
      <c r="MPT84" s="884"/>
      <c r="MPU84" s="884"/>
      <c r="MPV84" s="884"/>
      <c r="MPW84" s="884"/>
      <c r="MPX84" s="884"/>
      <c r="MPY84" s="884"/>
      <c r="MPZ84" s="884"/>
      <c r="MQA84" s="884"/>
      <c r="MQB84" s="884"/>
      <c r="MQC84" s="884"/>
      <c r="MQD84" s="884"/>
      <c r="MQE84" s="884"/>
      <c r="MQF84" s="884"/>
      <c r="MQG84" s="884"/>
      <c r="MQH84" s="884"/>
      <c r="MQI84" s="884"/>
      <c r="MQJ84" s="884"/>
      <c r="MQK84" s="884"/>
      <c r="MQL84" s="884"/>
      <c r="MQM84" s="884"/>
      <c r="MQN84" s="884"/>
      <c r="MQO84" s="884"/>
      <c r="MQP84" s="884"/>
      <c r="MQQ84" s="884"/>
      <c r="MQR84" s="884"/>
      <c r="MQS84" s="884"/>
      <c r="MQT84" s="884"/>
      <c r="MQU84" s="884"/>
      <c r="MQV84" s="884"/>
      <c r="MQW84" s="884"/>
      <c r="MQX84" s="884"/>
      <c r="MQY84" s="884"/>
      <c r="MQZ84" s="884"/>
      <c r="MRA84" s="884"/>
      <c r="MRB84" s="884"/>
      <c r="MRC84" s="884"/>
      <c r="MRD84" s="884"/>
      <c r="MRE84" s="884"/>
      <c r="MRF84" s="884"/>
      <c r="MRG84" s="884"/>
      <c r="MRH84" s="884"/>
      <c r="MRI84" s="884"/>
      <c r="MRJ84" s="884"/>
      <c r="MRK84" s="884"/>
      <c r="MRL84" s="884"/>
      <c r="MRM84" s="884"/>
      <c r="MRN84" s="884"/>
      <c r="MRO84" s="884"/>
      <c r="MRP84" s="884"/>
      <c r="MRQ84" s="884"/>
      <c r="MRR84" s="884"/>
      <c r="MRS84" s="884"/>
      <c r="MRT84" s="884"/>
      <c r="MRU84" s="884"/>
      <c r="MRV84" s="884"/>
      <c r="MRW84" s="884"/>
      <c r="MRX84" s="884"/>
      <c r="MRY84" s="884"/>
      <c r="MRZ84" s="884"/>
      <c r="MSA84" s="884"/>
      <c r="MSB84" s="884"/>
      <c r="MSC84" s="884"/>
      <c r="MSD84" s="884"/>
      <c r="MSE84" s="884"/>
      <c r="MSF84" s="884"/>
      <c r="MSG84" s="884"/>
      <c r="MSH84" s="884"/>
      <c r="MSI84" s="884"/>
      <c r="MSJ84" s="884"/>
      <c r="MSK84" s="884"/>
      <c r="MSL84" s="884"/>
      <c r="MSM84" s="884"/>
      <c r="MSN84" s="884"/>
      <c r="MSO84" s="884"/>
      <c r="MSP84" s="884"/>
      <c r="MSQ84" s="884"/>
      <c r="MSR84" s="884"/>
      <c r="MSS84" s="884"/>
      <c r="MST84" s="884"/>
      <c r="MSU84" s="884"/>
      <c r="MSV84" s="884"/>
      <c r="MSW84" s="884"/>
      <c r="MSX84" s="884"/>
      <c r="MSY84" s="884"/>
      <c r="MSZ84" s="884"/>
      <c r="MTA84" s="884"/>
      <c r="MTB84" s="884"/>
      <c r="MTC84" s="884"/>
      <c r="MTD84" s="884"/>
      <c r="MTE84" s="884"/>
      <c r="MTF84" s="884"/>
      <c r="MTG84" s="884"/>
      <c r="MTH84" s="884"/>
      <c r="MTI84" s="884"/>
      <c r="MTJ84" s="884"/>
      <c r="MTK84" s="884"/>
      <c r="MTL84" s="884"/>
      <c r="MTM84" s="884"/>
      <c r="MTN84" s="884"/>
      <c r="MTO84" s="884"/>
      <c r="MTP84" s="884"/>
      <c r="MTQ84" s="884"/>
      <c r="MTR84" s="884"/>
      <c r="MTS84" s="884"/>
      <c r="MTT84" s="884"/>
      <c r="MTU84" s="884"/>
      <c r="MTV84" s="884"/>
      <c r="MTW84" s="884"/>
      <c r="MTX84" s="884"/>
      <c r="MTY84" s="884"/>
      <c r="MTZ84" s="884"/>
      <c r="MUA84" s="884"/>
      <c r="MUB84" s="884"/>
      <c r="MUC84" s="884"/>
      <c r="MUD84" s="884"/>
      <c r="MUE84" s="884"/>
      <c r="MUF84" s="884"/>
      <c r="MUG84" s="884"/>
      <c r="MUH84" s="884"/>
      <c r="MUI84" s="884"/>
      <c r="MUJ84" s="884"/>
      <c r="MUK84" s="884"/>
      <c r="MUL84" s="884"/>
      <c r="MUM84" s="884"/>
      <c r="MUN84" s="884"/>
      <c r="MUO84" s="884"/>
      <c r="MUP84" s="884"/>
      <c r="MUQ84" s="884"/>
      <c r="MUR84" s="884"/>
      <c r="MUS84" s="884"/>
      <c r="MUT84" s="884"/>
      <c r="MUU84" s="884"/>
      <c r="MUV84" s="884"/>
      <c r="MUW84" s="884"/>
      <c r="MUX84" s="884"/>
      <c r="MUY84" s="884"/>
      <c r="MUZ84" s="884"/>
      <c r="MVA84" s="884"/>
      <c r="MVB84" s="884"/>
      <c r="MVC84" s="884"/>
      <c r="MVD84" s="884"/>
      <c r="MVE84" s="884"/>
      <c r="MVF84" s="884"/>
      <c r="MVG84" s="884"/>
      <c r="MVH84" s="884"/>
      <c r="MVI84" s="884"/>
      <c r="MVJ84" s="884"/>
      <c r="MVK84" s="884"/>
      <c r="MVL84" s="884"/>
      <c r="MVM84" s="884"/>
      <c r="MVN84" s="884"/>
      <c r="MVO84" s="884"/>
      <c r="MVP84" s="884"/>
      <c r="MVQ84" s="884"/>
      <c r="MVR84" s="884"/>
      <c r="MVS84" s="884"/>
      <c r="MVT84" s="884"/>
      <c r="MVU84" s="884"/>
      <c r="MVV84" s="884"/>
      <c r="MVW84" s="884"/>
      <c r="MVX84" s="884"/>
      <c r="MVY84" s="884"/>
      <c r="MVZ84" s="884"/>
      <c r="MWA84" s="884"/>
      <c r="MWB84" s="884"/>
      <c r="MWC84" s="884"/>
      <c r="MWD84" s="884"/>
      <c r="MWE84" s="884"/>
      <c r="MWF84" s="884"/>
      <c r="MWG84" s="884"/>
      <c r="MWH84" s="884"/>
      <c r="MWI84" s="884"/>
      <c r="MWJ84" s="884"/>
      <c r="MWK84" s="884"/>
      <c r="MWL84" s="884"/>
      <c r="MWM84" s="884"/>
      <c r="MWN84" s="884"/>
      <c r="MWO84" s="884"/>
      <c r="MWP84" s="884"/>
      <c r="MWQ84" s="884"/>
      <c r="MWR84" s="884"/>
      <c r="MWS84" s="884"/>
      <c r="MWT84" s="884"/>
      <c r="MWU84" s="884"/>
      <c r="MWV84" s="884"/>
      <c r="MWW84" s="884"/>
      <c r="MWX84" s="884"/>
      <c r="MWY84" s="884"/>
      <c r="MWZ84" s="884"/>
      <c r="MXA84" s="884"/>
      <c r="MXB84" s="884"/>
      <c r="MXC84" s="884"/>
      <c r="MXD84" s="884"/>
      <c r="MXE84" s="884"/>
      <c r="MXF84" s="884"/>
      <c r="MXG84" s="884"/>
      <c r="MXH84" s="884"/>
      <c r="MXI84" s="884"/>
      <c r="MXJ84" s="884"/>
      <c r="MXK84" s="884"/>
      <c r="MXL84" s="884"/>
      <c r="MXM84" s="884"/>
      <c r="MXN84" s="884"/>
      <c r="MXO84" s="884"/>
      <c r="MXP84" s="884"/>
      <c r="MXQ84" s="884"/>
      <c r="MXR84" s="884"/>
      <c r="MXS84" s="884"/>
      <c r="MXT84" s="884"/>
      <c r="MXU84" s="884"/>
      <c r="MXV84" s="884"/>
      <c r="MXW84" s="884"/>
      <c r="MXX84" s="884"/>
      <c r="MXY84" s="884"/>
      <c r="MXZ84" s="884"/>
      <c r="MYA84" s="884"/>
      <c r="MYB84" s="884"/>
      <c r="MYC84" s="884"/>
      <c r="MYD84" s="884"/>
      <c r="MYE84" s="884"/>
      <c r="MYF84" s="884"/>
      <c r="MYG84" s="884"/>
      <c r="MYH84" s="884"/>
      <c r="MYI84" s="884"/>
      <c r="MYJ84" s="884"/>
      <c r="MYK84" s="884"/>
      <c r="MYL84" s="884"/>
      <c r="MYM84" s="884"/>
      <c r="MYN84" s="884"/>
      <c r="MYO84" s="884"/>
      <c r="MYP84" s="884"/>
      <c r="MYQ84" s="884"/>
      <c r="MYR84" s="884"/>
      <c r="MYS84" s="884"/>
      <c r="MYT84" s="884"/>
      <c r="MYU84" s="884"/>
      <c r="MYV84" s="884"/>
      <c r="MYW84" s="884"/>
      <c r="MYX84" s="884"/>
      <c r="MYY84" s="884"/>
      <c r="MYZ84" s="884"/>
      <c r="MZA84" s="884"/>
      <c r="MZB84" s="884"/>
      <c r="MZC84" s="884"/>
      <c r="MZD84" s="884"/>
      <c r="MZE84" s="884"/>
      <c r="MZF84" s="884"/>
      <c r="MZG84" s="884"/>
      <c r="MZH84" s="884"/>
      <c r="MZI84" s="884"/>
      <c r="MZJ84" s="884"/>
      <c r="MZK84" s="884"/>
      <c r="MZL84" s="884"/>
      <c r="MZM84" s="884"/>
      <c r="MZN84" s="884"/>
      <c r="MZO84" s="884"/>
      <c r="MZP84" s="884"/>
      <c r="MZQ84" s="884"/>
      <c r="MZR84" s="884"/>
      <c r="MZS84" s="884"/>
      <c r="MZT84" s="884"/>
      <c r="MZU84" s="884"/>
      <c r="MZV84" s="884"/>
      <c r="MZW84" s="884"/>
      <c r="MZX84" s="884"/>
      <c r="MZY84" s="884"/>
      <c r="MZZ84" s="884"/>
      <c r="NAA84" s="884"/>
      <c r="NAB84" s="884"/>
      <c r="NAC84" s="884"/>
      <c r="NAD84" s="884"/>
      <c r="NAE84" s="884"/>
      <c r="NAF84" s="884"/>
      <c r="NAG84" s="884"/>
      <c r="NAH84" s="884"/>
      <c r="NAI84" s="884"/>
      <c r="NAJ84" s="884"/>
      <c r="NAK84" s="884"/>
      <c r="NAL84" s="884"/>
      <c r="NAM84" s="884"/>
      <c r="NAN84" s="884"/>
      <c r="NAO84" s="884"/>
      <c r="NAP84" s="884"/>
      <c r="NAQ84" s="884"/>
      <c r="NAR84" s="884"/>
      <c r="NAS84" s="884"/>
      <c r="NAT84" s="884"/>
      <c r="NAU84" s="884"/>
      <c r="NAV84" s="884"/>
      <c r="NAW84" s="884"/>
      <c r="NAX84" s="884"/>
      <c r="NAY84" s="884"/>
      <c r="NAZ84" s="884"/>
      <c r="NBA84" s="884"/>
      <c r="NBB84" s="884"/>
      <c r="NBC84" s="884"/>
      <c r="NBD84" s="884"/>
      <c r="NBE84" s="884"/>
      <c r="NBF84" s="884"/>
      <c r="NBG84" s="884"/>
      <c r="NBH84" s="884"/>
      <c r="NBI84" s="884"/>
      <c r="NBJ84" s="884"/>
      <c r="NBK84" s="884"/>
      <c r="NBL84" s="884"/>
      <c r="NBM84" s="884"/>
      <c r="NBN84" s="884"/>
      <c r="NBO84" s="884"/>
      <c r="NBP84" s="884"/>
      <c r="NBQ84" s="884"/>
      <c r="NBR84" s="884"/>
      <c r="NBS84" s="884"/>
      <c r="NBT84" s="884"/>
      <c r="NBU84" s="884"/>
      <c r="NBV84" s="884"/>
      <c r="NBW84" s="884"/>
      <c r="NBX84" s="884"/>
      <c r="NBY84" s="884"/>
      <c r="NBZ84" s="884"/>
      <c r="NCA84" s="884"/>
      <c r="NCB84" s="884"/>
      <c r="NCC84" s="884"/>
      <c r="NCD84" s="884"/>
      <c r="NCE84" s="884"/>
      <c r="NCF84" s="884"/>
      <c r="NCG84" s="884"/>
      <c r="NCH84" s="884"/>
      <c r="NCI84" s="884"/>
      <c r="NCJ84" s="884"/>
      <c r="NCK84" s="884"/>
      <c r="NCL84" s="884"/>
      <c r="NCM84" s="884"/>
      <c r="NCN84" s="884"/>
      <c r="NCO84" s="884"/>
      <c r="NCP84" s="884"/>
      <c r="NCQ84" s="884"/>
      <c r="NCR84" s="884"/>
      <c r="NCS84" s="884"/>
      <c r="NCT84" s="884"/>
      <c r="NCU84" s="884"/>
      <c r="NCV84" s="884"/>
      <c r="NCW84" s="884"/>
      <c r="NCX84" s="884"/>
      <c r="NCY84" s="884"/>
      <c r="NCZ84" s="884"/>
      <c r="NDA84" s="884"/>
      <c r="NDB84" s="884"/>
      <c r="NDC84" s="884"/>
      <c r="NDD84" s="884"/>
      <c r="NDE84" s="884"/>
      <c r="NDF84" s="884"/>
      <c r="NDG84" s="884"/>
      <c r="NDH84" s="884"/>
      <c r="NDI84" s="884"/>
      <c r="NDJ84" s="884"/>
      <c r="NDK84" s="884"/>
      <c r="NDL84" s="884"/>
      <c r="NDM84" s="884"/>
      <c r="NDN84" s="884"/>
      <c r="NDO84" s="884"/>
      <c r="NDP84" s="884"/>
      <c r="NDQ84" s="884"/>
      <c r="NDR84" s="884"/>
      <c r="NDS84" s="884"/>
      <c r="NDT84" s="884"/>
      <c r="NDU84" s="884"/>
      <c r="NDV84" s="884"/>
      <c r="NDW84" s="884"/>
      <c r="NDX84" s="884"/>
      <c r="NDY84" s="884"/>
      <c r="NDZ84" s="884"/>
      <c r="NEA84" s="884"/>
      <c r="NEB84" s="884"/>
      <c r="NEC84" s="884"/>
      <c r="NED84" s="884"/>
      <c r="NEE84" s="884"/>
      <c r="NEF84" s="884"/>
      <c r="NEG84" s="884"/>
      <c r="NEH84" s="884"/>
      <c r="NEI84" s="884"/>
      <c r="NEJ84" s="884"/>
      <c r="NEK84" s="884"/>
      <c r="NEL84" s="884"/>
      <c r="NEM84" s="884"/>
      <c r="NEN84" s="884"/>
      <c r="NEO84" s="884"/>
      <c r="NEP84" s="884"/>
      <c r="NEQ84" s="884"/>
      <c r="NER84" s="884"/>
      <c r="NES84" s="884"/>
      <c r="NET84" s="884"/>
      <c r="NEU84" s="884"/>
      <c r="NEV84" s="884"/>
      <c r="NEW84" s="884"/>
      <c r="NEX84" s="884"/>
      <c r="NEY84" s="884"/>
      <c r="NEZ84" s="884"/>
      <c r="NFA84" s="884"/>
      <c r="NFB84" s="884"/>
      <c r="NFC84" s="884"/>
      <c r="NFD84" s="884"/>
      <c r="NFE84" s="884"/>
      <c r="NFF84" s="884"/>
      <c r="NFG84" s="884"/>
      <c r="NFH84" s="884"/>
      <c r="NFI84" s="884"/>
      <c r="NFJ84" s="884"/>
      <c r="NFK84" s="884"/>
      <c r="NFL84" s="884"/>
      <c r="NFM84" s="884"/>
      <c r="NFN84" s="884"/>
      <c r="NFO84" s="884"/>
      <c r="NFP84" s="884"/>
      <c r="NFQ84" s="884"/>
      <c r="NFR84" s="884"/>
      <c r="NFS84" s="884"/>
      <c r="NFT84" s="884"/>
      <c r="NFU84" s="884"/>
      <c r="NFV84" s="884"/>
      <c r="NFW84" s="884"/>
      <c r="NFX84" s="884"/>
      <c r="NFY84" s="884"/>
      <c r="NFZ84" s="884"/>
      <c r="NGA84" s="884"/>
      <c r="NGB84" s="884"/>
      <c r="NGC84" s="884"/>
      <c r="NGD84" s="884"/>
      <c r="NGE84" s="884"/>
      <c r="NGF84" s="884"/>
      <c r="NGG84" s="884"/>
      <c r="NGH84" s="884"/>
      <c r="NGI84" s="884"/>
      <c r="NGJ84" s="884"/>
      <c r="NGK84" s="884"/>
      <c r="NGL84" s="884"/>
      <c r="NGM84" s="884"/>
      <c r="NGN84" s="884"/>
      <c r="NGO84" s="884"/>
      <c r="NGP84" s="884"/>
      <c r="NGQ84" s="884"/>
      <c r="NGR84" s="884"/>
      <c r="NGS84" s="884"/>
      <c r="NGT84" s="884"/>
      <c r="NGU84" s="884"/>
      <c r="NGV84" s="884"/>
      <c r="NGW84" s="884"/>
      <c r="NGX84" s="884"/>
      <c r="NGY84" s="884"/>
      <c r="NGZ84" s="884"/>
      <c r="NHA84" s="884"/>
      <c r="NHB84" s="884"/>
      <c r="NHC84" s="884"/>
      <c r="NHD84" s="884"/>
      <c r="NHE84" s="884"/>
      <c r="NHF84" s="884"/>
      <c r="NHG84" s="884"/>
      <c r="NHH84" s="884"/>
      <c r="NHI84" s="884"/>
      <c r="NHJ84" s="884"/>
      <c r="NHK84" s="884"/>
      <c r="NHL84" s="884"/>
      <c r="NHM84" s="884"/>
      <c r="NHN84" s="884"/>
      <c r="NHO84" s="884"/>
      <c r="NHP84" s="884"/>
      <c r="NHQ84" s="884"/>
      <c r="NHR84" s="884"/>
      <c r="NHS84" s="884"/>
      <c r="NHT84" s="884"/>
      <c r="NHU84" s="884"/>
      <c r="NHV84" s="884"/>
      <c r="NHW84" s="884"/>
      <c r="NHX84" s="884"/>
      <c r="NHY84" s="884"/>
      <c r="NHZ84" s="884"/>
      <c r="NIA84" s="884"/>
      <c r="NIB84" s="884"/>
      <c r="NIC84" s="884"/>
      <c r="NID84" s="884"/>
      <c r="NIE84" s="884"/>
      <c r="NIF84" s="884"/>
      <c r="NIG84" s="884"/>
      <c r="NIH84" s="884"/>
      <c r="NII84" s="884"/>
      <c r="NIJ84" s="884"/>
      <c r="NIK84" s="884"/>
      <c r="NIL84" s="884"/>
      <c r="NIM84" s="884"/>
      <c r="NIN84" s="884"/>
      <c r="NIO84" s="884"/>
      <c r="NIP84" s="884"/>
      <c r="NIQ84" s="884"/>
      <c r="NIR84" s="884"/>
      <c r="NIS84" s="884"/>
      <c r="NIT84" s="884"/>
      <c r="NIU84" s="884"/>
      <c r="NIV84" s="884"/>
      <c r="NIW84" s="884"/>
      <c r="NIX84" s="884"/>
      <c r="NIY84" s="884"/>
      <c r="NIZ84" s="884"/>
      <c r="NJA84" s="884"/>
      <c r="NJB84" s="884"/>
      <c r="NJC84" s="884"/>
      <c r="NJD84" s="884"/>
      <c r="NJE84" s="884"/>
      <c r="NJF84" s="884"/>
      <c r="NJG84" s="884"/>
      <c r="NJH84" s="884"/>
      <c r="NJI84" s="884"/>
      <c r="NJJ84" s="884"/>
      <c r="NJK84" s="884"/>
      <c r="NJL84" s="884"/>
      <c r="NJM84" s="884"/>
      <c r="NJN84" s="884"/>
      <c r="NJO84" s="884"/>
      <c r="NJP84" s="884"/>
      <c r="NJQ84" s="884"/>
      <c r="NJR84" s="884"/>
      <c r="NJS84" s="884"/>
      <c r="NJT84" s="884"/>
      <c r="NJU84" s="884"/>
      <c r="NJV84" s="884"/>
      <c r="NJW84" s="884"/>
      <c r="NJX84" s="884"/>
      <c r="NJY84" s="884"/>
      <c r="NJZ84" s="884"/>
      <c r="NKA84" s="884"/>
      <c r="NKB84" s="884"/>
      <c r="NKC84" s="884"/>
      <c r="NKD84" s="884"/>
      <c r="NKE84" s="884"/>
      <c r="NKF84" s="884"/>
      <c r="NKG84" s="884"/>
      <c r="NKH84" s="884"/>
      <c r="NKI84" s="884"/>
      <c r="NKJ84" s="884"/>
      <c r="NKK84" s="884"/>
      <c r="NKL84" s="884"/>
      <c r="NKM84" s="884"/>
      <c r="NKN84" s="884"/>
      <c r="NKO84" s="884"/>
      <c r="NKP84" s="884"/>
      <c r="NKQ84" s="884"/>
      <c r="NKR84" s="884"/>
      <c r="NKS84" s="884"/>
      <c r="NKT84" s="884"/>
      <c r="NKU84" s="884"/>
      <c r="NKV84" s="884"/>
      <c r="NKW84" s="884"/>
      <c r="NKX84" s="884"/>
      <c r="NKY84" s="884"/>
      <c r="NKZ84" s="884"/>
      <c r="NLA84" s="884"/>
      <c r="NLB84" s="884"/>
      <c r="NLC84" s="884"/>
      <c r="NLD84" s="884"/>
      <c r="NLE84" s="884"/>
      <c r="NLF84" s="884"/>
      <c r="NLG84" s="884"/>
      <c r="NLH84" s="884"/>
      <c r="NLI84" s="884"/>
      <c r="NLJ84" s="884"/>
      <c r="NLK84" s="884"/>
      <c r="NLL84" s="884"/>
      <c r="NLM84" s="884"/>
      <c r="NLN84" s="884"/>
      <c r="NLO84" s="884"/>
      <c r="NLP84" s="884"/>
      <c r="NLQ84" s="884"/>
      <c r="NLR84" s="884"/>
      <c r="NLS84" s="884"/>
      <c r="NLT84" s="884"/>
      <c r="NLU84" s="884"/>
      <c r="NLV84" s="884"/>
      <c r="NLW84" s="884"/>
      <c r="NLX84" s="884"/>
      <c r="NLY84" s="884"/>
      <c r="NLZ84" s="884"/>
      <c r="NMA84" s="884"/>
      <c r="NMB84" s="884"/>
      <c r="NMC84" s="884"/>
      <c r="NMD84" s="884"/>
      <c r="NME84" s="884"/>
      <c r="NMF84" s="884"/>
      <c r="NMG84" s="884"/>
      <c r="NMH84" s="884"/>
      <c r="NMI84" s="884"/>
      <c r="NMJ84" s="884"/>
      <c r="NMK84" s="884"/>
      <c r="NML84" s="884"/>
      <c r="NMM84" s="884"/>
      <c r="NMN84" s="884"/>
      <c r="NMO84" s="884"/>
      <c r="NMP84" s="884"/>
      <c r="NMQ84" s="884"/>
      <c r="NMR84" s="884"/>
      <c r="NMS84" s="884"/>
      <c r="NMT84" s="884"/>
      <c r="NMU84" s="884"/>
      <c r="NMV84" s="884"/>
      <c r="NMW84" s="884"/>
      <c r="NMX84" s="884"/>
      <c r="NMY84" s="884"/>
      <c r="NMZ84" s="884"/>
      <c r="NNA84" s="884"/>
      <c r="NNB84" s="884"/>
      <c r="NNC84" s="884"/>
      <c r="NND84" s="884"/>
      <c r="NNE84" s="884"/>
      <c r="NNF84" s="884"/>
      <c r="NNG84" s="884"/>
      <c r="NNH84" s="884"/>
      <c r="NNI84" s="884"/>
      <c r="NNJ84" s="884"/>
      <c r="NNK84" s="884"/>
      <c r="NNL84" s="884"/>
      <c r="NNM84" s="884"/>
      <c r="NNN84" s="884"/>
      <c r="NNO84" s="884"/>
      <c r="NNP84" s="884"/>
      <c r="NNQ84" s="884"/>
      <c r="NNR84" s="884"/>
      <c r="NNS84" s="884"/>
      <c r="NNT84" s="884"/>
      <c r="NNU84" s="884"/>
      <c r="NNV84" s="884"/>
      <c r="NNW84" s="884"/>
      <c r="NNX84" s="884"/>
      <c r="NNY84" s="884"/>
      <c r="NNZ84" s="884"/>
      <c r="NOA84" s="884"/>
      <c r="NOB84" s="884"/>
      <c r="NOC84" s="884"/>
      <c r="NOD84" s="884"/>
      <c r="NOE84" s="884"/>
      <c r="NOF84" s="884"/>
      <c r="NOG84" s="884"/>
      <c r="NOH84" s="884"/>
      <c r="NOI84" s="884"/>
      <c r="NOJ84" s="884"/>
      <c r="NOK84" s="884"/>
      <c r="NOL84" s="884"/>
      <c r="NOM84" s="884"/>
      <c r="NON84" s="884"/>
      <c r="NOO84" s="884"/>
      <c r="NOP84" s="884"/>
      <c r="NOQ84" s="884"/>
      <c r="NOR84" s="884"/>
      <c r="NOS84" s="884"/>
      <c r="NOT84" s="884"/>
      <c r="NOU84" s="884"/>
      <c r="NOV84" s="884"/>
      <c r="NOW84" s="884"/>
      <c r="NOX84" s="884"/>
      <c r="NOY84" s="884"/>
      <c r="NOZ84" s="884"/>
      <c r="NPA84" s="884"/>
      <c r="NPB84" s="884"/>
      <c r="NPC84" s="884"/>
      <c r="NPD84" s="884"/>
      <c r="NPE84" s="884"/>
      <c r="NPF84" s="884"/>
      <c r="NPG84" s="884"/>
      <c r="NPH84" s="884"/>
      <c r="NPI84" s="884"/>
      <c r="NPJ84" s="884"/>
      <c r="NPK84" s="884"/>
      <c r="NPL84" s="884"/>
      <c r="NPM84" s="884"/>
      <c r="NPN84" s="884"/>
      <c r="NPO84" s="884"/>
      <c r="NPP84" s="884"/>
      <c r="NPQ84" s="884"/>
      <c r="NPR84" s="884"/>
      <c r="NPS84" s="884"/>
      <c r="NPT84" s="884"/>
      <c r="NPU84" s="884"/>
      <c r="NPV84" s="884"/>
      <c r="NPW84" s="884"/>
      <c r="NPX84" s="884"/>
      <c r="NPY84" s="884"/>
      <c r="NPZ84" s="884"/>
      <c r="NQA84" s="884"/>
      <c r="NQB84" s="884"/>
      <c r="NQC84" s="884"/>
      <c r="NQD84" s="884"/>
      <c r="NQE84" s="884"/>
      <c r="NQF84" s="884"/>
      <c r="NQG84" s="884"/>
      <c r="NQH84" s="884"/>
      <c r="NQI84" s="884"/>
      <c r="NQJ84" s="884"/>
      <c r="NQK84" s="884"/>
      <c r="NQL84" s="884"/>
      <c r="NQM84" s="884"/>
      <c r="NQN84" s="884"/>
      <c r="NQO84" s="884"/>
      <c r="NQP84" s="884"/>
      <c r="NQQ84" s="884"/>
      <c r="NQR84" s="884"/>
      <c r="NQS84" s="884"/>
      <c r="NQT84" s="884"/>
      <c r="NQU84" s="884"/>
      <c r="NQV84" s="884"/>
      <c r="NQW84" s="884"/>
      <c r="NQX84" s="884"/>
      <c r="NQY84" s="884"/>
      <c r="NQZ84" s="884"/>
      <c r="NRA84" s="884"/>
      <c r="NRB84" s="884"/>
      <c r="NRC84" s="884"/>
      <c r="NRD84" s="884"/>
      <c r="NRE84" s="884"/>
      <c r="NRF84" s="884"/>
      <c r="NRG84" s="884"/>
      <c r="NRH84" s="884"/>
      <c r="NRI84" s="884"/>
      <c r="NRJ84" s="884"/>
      <c r="NRK84" s="884"/>
      <c r="NRL84" s="884"/>
      <c r="NRM84" s="884"/>
      <c r="NRN84" s="884"/>
      <c r="NRO84" s="884"/>
      <c r="NRP84" s="884"/>
      <c r="NRQ84" s="884"/>
      <c r="NRR84" s="884"/>
      <c r="NRS84" s="884"/>
      <c r="NRT84" s="884"/>
      <c r="NRU84" s="884"/>
      <c r="NRV84" s="884"/>
      <c r="NRW84" s="884"/>
      <c r="NRX84" s="884"/>
      <c r="NRY84" s="884"/>
      <c r="NRZ84" s="884"/>
      <c r="NSA84" s="884"/>
      <c r="NSB84" s="884"/>
      <c r="NSC84" s="884"/>
      <c r="NSD84" s="884"/>
      <c r="NSE84" s="884"/>
      <c r="NSF84" s="884"/>
      <c r="NSG84" s="884"/>
      <c r="NSH84" s="884"/>
      <c r="NSI84" s="884"/>
      <c r="NSJ84" s="884"/>
      <c r="NSK84" s="884"/>
      <c r="NSL84" s="884"/>
      <c r="NSM84" s="884"/>
      <c r="NSN84" s="884"/>
      <c r="NSO84" s="884"/>
      <c r="NSP84" s="884"/>
      <c r="NSQ84" s="884"/>
      <c r="NSR84" s="884"/>
      <c r="NSS84" s="884"/>
      <c r="NST84" s="884"/>
      <c r="NSU84" s="884"/>
      <c r="NSV84" s="884"/>
      <c r="NSW84" s="884"/>
      <c r="NSX84" s="884"/>
      <c r="NSY84" s="884"/>
      <c r="NSZ84" s="884"/>
      <c r="NTA84" s="884"/>
      <c r="NTB84" s="884"/>
      <c r="NTC84" s="884"/>
      <c r="NTD84" s="884"/>
      <c r="NTE84" s="884"/>
      <c r="NTF84" s="884"/>
      <c r="NTG84" s="884"/>
      <c r="NTH84" s="884"/>
      <c r="NTI84" s="884"/>
      <c r="NTJ84" s="884"/>
      <c r="NTK84" s="884"/>
      <c r="NTL84" s="884"/>
      <c r="NTM84" s="884"/>
      <c r="NTN84" s="884"/>
      <c r="NTO84" s="884"/>
      <c r="NTP84" s="884"/>
      <c r="NTQ84" s="884"/>
      <c r="NTR84" s="884"/>
      <c r="NTS84" s="884"/>
      <c r="NTT84" s="884"/>
      <c r="NTU84" s="884"/>
      <c r="NTV84" s="884"/>
      <c r="NTW84" s="884"/>
      <c r="NTX84" s="884"/>
      <c r="NTY84" s="884"/>
      <c r="NTZ84" s="884"/>
      <c r="NUA84" s="884"/>
      <c r="NUB84" s="884"/>
      <c r="NUC84" s="884"/>
      <c r="NUD84" s="884"/>
      <c r="NUE84" s="884"/>
      <c r="NUF84" s="884"/>
      <c r="NUG84" s="884"/>
      <c r="NUH84" s="884"/>
      <c r="NUI84" s="884"/>
      <c r="NUJ84" s="884"/>
      <c r="NUK84" s="884"/>
      <c r="NUL84" s="884"/>
      <c r="NUM84" s="884"/>
      <c r="NUN84" s="884"/>
      <c r="NUO84" s="884"/>
      <c r="NUP84" s="884"/>
      <c r="NUQ84" s="884"/>
      <c r="NUR84" s="884"/>
      <c r="NUS84" s="884"/>
      <c r="NUT84" s="884"/>
      <c r="NUU84" s="884"/>
      <c r="NUV84" s="884"/>
      <c r="NUW84" s="884"/>
      <c r="NUX84" s="884"/>
      <c r="NUY84" s="884"/>
      <c r="NUZ84" s="884"/>
      <c r="NVA84" s="884"/>
      <c r="NVB84" s="884"/>
      <c r="NVC84" s="884"/>
      <c r="NVD84" s="884"/>
      <c r="NVE84" s="884"/>
      <c r="NVF84" s="884"/>
      <c r="NVG84" s="884"/>
      <c r="NVH84" s="884"/>
      <c r="NVI84" s="884"/>
      <c r="NVJ84" s="884"/>
      <c r="NVK84" s="884"/>
      <c r="NVL84" s="884"/>
      <c r="NVM84" s="884"/>
      <c r="NVN84" s="884"/>
      <c r="NVO84" s="884"/>
      <c r="NVP84" s="884"/>
      <c r="NVQ84" s="884"/>
      <c r="NVR84" s="884"/>
      <c r="NVS84" s="884"/>
      <c r="NVT84" s="884"/>
      <c r="NVU84" s="884"/>
      <c r="NVV84" s="884"/>
      <c r="NVW84" s="884"/>
      <c r="NVX84" s="884"/>
      <c r="NVY84" s="884"/>
      <c r="NVZ84" s="884"/>
      <c r="NWA84" s="884"/>
      <c r="NWB84" s="884"/>
      <c r="NWC84" s="884"/>
      <c r="NWD84" s="884"/>
      <c r="NWE84" s="884"/>
      <c r="NWF84" s="884"/>
      <c r="NWG84" s="884"/>
      <c r="NWH84" s="884"/>
      <c r="NWI84" s="884"/>
      <c r="NWJ84" s="884"/>
      <c r="NWK84" s="884"/>
      <c r="NWL84" s="884"/>
      <c r="NWM84" s="884"/>
      <c r="NWN84" s="884"/>
      <c r="NWO84" s="884"/>
      <c r="NWP84" s="884"/>
      <c r="NWQ84" s="884"/>
      <c r="NWR84" s="884"/>
      <c r="NWS84" s="884"/>
      <c r="NWT84" s="884"/>
      <c r="NWU84" s="884"/>
      <c r="NWV84" s="884"/>
      <c r="NWW84" s="884"/>
      <c r="NWX84" s="884"/>
      <c r="NWY84" s="884"/>
      <c r="NWZ84" s="884"/>
      <c r="NXA84" s="884"/>
      <c r="NXB84" s="884"/>
      <c r="NXC84" s="884"/>
      <c r="NXD84" s="884"/>
      <c r="NXE84" s="884"/>
      <c r="NXF84" s="884"/>
      <c r="NXG84" s="884"/>
      <c r="NXH84" s="884"/>
      <c r="NXI84" s="884"/>
      <c r="NXJ84" s="884"/>
      <c r="NXK84" s="884"/>
      <c r="NXL84" s="884"/>
      <c r="NXM84" s="884"/>
      <c r="NXN84" s="884"/>
      <c r="NXO84" s="884"/>
      <c r="NXP84" s="884"/>
      <c r="NXQ84" s="884"/>
      <c r="NXR84" s="884"/>
      <c r="NXS84" s="884"/>
      <c r="NXT84" s="884"/>
      <c r="NXU84" s="884"/>
      <c r="NXV84" s="884"/>
      <c r="NXW84" s="884"/>
      <c r="NXX84" s="884"/>
      <c r="NXY84" s="884"/>
      <c r="NXZ84" s="884"/>
      <c r="NYA84" s="884"/>
      <c r="NYB84" s="884"/>
      <c r="NYC84" s="884"/>
      <c r="NYD84" s="884"/>
      <c r="NYE84" s="884"/>
      <c r="NYF84" s="884"/>
      <c r="NYG84" s="884"/>
      <c r="NYH84" s="884"/>
      <c r="NYI84" s="884"/>
      <c r="NYJ84" s="884"/>
      <c r="NYK84" s="884"/>
      <c r="NYL84" s="884"/>
      <c r="NYM84" s="884"/>
      <c r="NYN84" s="884"/>
      <c r="NYO84" s="884"/>
      <c r="NYP84" s="884"/>
      <c r="NYQ84" s="884"/>
      <c r="NYR84" s="884"/>
      <c r="NYS84" s="884"/>
      <c r="NYT84" s="884"/>
      <c r="NYU84" s="884"/>
      <c r="NYV84" s="884"/>
      <c r="NYW84" s="884"/>
      <c r="NYX84" s="884"/>
      <c r="NYY84" s="884"/>
      <c r="NYZ84" s="884"/>
      <c r="NZA84" s="884"/>
      <c r="NZB84" s="884"/>
      <c r="NZC84" s="884"/>
      <c r="NZD84" s="884"/>
      <c r="NZE84" s="884"/>
      <c r="NZF84" s="884"/>
      <c r="NZG84" s="884"/>
      <c r="NZH84" s="884"/>
      <c r="NZI84" s="884"/>
      <c r="NZJ84" s="884"/>
      <c r="NZK84" s="884"/>
      <c r="NZL84" s="884"/>
      <c r="NZM84" s="884"/>
      <c r="NZN84" s="884"/>
      <c r="NZO84" s="884"/>
      <c r="NZP84" s="884"/>
      <c r="NZQ84" s="884"/>
      <c r="NZR84" s="884"/>
      <c r="NZS84" s="884"/>
      <c r="NZT84" s="884"/>
      <c r="NZU84" s="884"/>
      <c r="NZV84" s="884"/>
      <c r="NZW84" s="884"/>
      <c r="NZX84" s="884"/>
      <c r="NZY84" s="884"/>
      <c r="NZZ84" s="884"/>
      <c r="OAA84" s="884"/>
      <c r="OAB84" s="884"/>
      <c r="OAC84" s="884"/>
      <c r="OAD84" s="884"/>
      <c r="OAE84" s="884"/>
      <c r="OAF84" s="884"/>
      <c r="OAG84" s="884"/>
      <c r="OAH84" s="884"/>
      <c r="OAI84" s="884"/>
      <c r="OAJ84" s="884"/>
      <c r="OAK84" s="884"/>
      <c r="OAL84" s="884"/>
      <c r="OAM84" s="884"/>
      <c r="OAN84" s="884"/>
      <c r="OAO84" s="884"/>
      <c r="OAP84" s="884"/>
      <c r="OAQ84" s="884"/>
      <c r="OAR84" s="884"/>
      <c r="OAS84" s="884"/>
      <c r="OAT84" s="884"/>
      <c r="OAU84" s="884"/>
      <c r="OAV84" s="884"/>
      <c r="OAW84" s="884"/>
      <c r="OAX84" s="884"/>
      <c r="OAY84" s="884"/>
      <c r="OAZ84" s="884"/>
      <c r="OBA84" s="884"/>
      <c r="OBB84" s="884"/>
      <c r="OBC84" s="884"/>
      <c r="OBD84" s="884"/>
      <c r="OBE84" s="884"/>
      <c r="OBF84" s="884"/>
      <c r="OBG84" s="884"/>
      <c r="OBH84" s="884"/>
      <c r="OBI84" s="884"/>
      <c r="OBJ84" s="884"/>
      <c r="OBK84" s="884"/>
      <c r="OBL84" s="884"/>
      <c r="OBM84" s="884"/>
      <c r="OBN84" s="884"/>
      <c r="OBO84" s="884"/>
      <c r="OBP84" s="884"/>
      <c r="OBQ84" s="884"/>
      <c r="OBR84" s="884"/>
      <c r="OBS84" s="884"/>
      <c r="OBT84" s="884"/>
      <c r="OBU84" s="884"/>
      <c r="OBV84" s="884"/>
      <c r="OBW84" s="884"/>
      <c r="OBX84" s="884"/>
      <c r="OBY84" s="884"/>
      <c r="OBZ84" s="884"/>
      <c r="OCA84" s="884"/>
      <c r="OCB84" s="884"/>
      <c r="OCC84" s="884"/>
      <c r="OCD84" s="884"/>
      <c r="OCE84" s="884"/>
      <c r="OCF84" s="884"/>
      <c r="OCG84" s="884"/>
      <c r="OCH84" s="884"/>
      <c r="OCI84" s="884"/>
      <c r="OCJ84" s="884"/>
      <c r="OCK84" s="884"/>
      <c r="OCL84" s="884"/>
      <c r="OCM84" s="884"/>
      <c r="OCN84" s="884"/>
      <c r="OCO84" s="884"/>
      <c r="OCP84" s="884"/>
      <c r="OCQ84" s="884"/>
      <c r="OCR84" s="884"/>
      <c r="OCS84" s="884"/>
      <c r="OCT84" s="884"/>
      <c r="OCU84" s="884"/>
      <c r="OCV84" s="884"/>
      <c r="OCW84" s="884"/>
      <c r="OCX84" s="884"/>
      <c r="OCY84" s="884"/>
      <c r="OCZ84" s="884"/>
      <c r="ODA84" s="884"/>
      <c r="ODB84" s="884"/>
      <c r="ODC84" s="884"/>
      <c r="ODD84" s="884"/>
      <c r="ODE84" s="884"/>
      <c r="ODF84" s="884"/>
      <c r="ODG84" s="884"/>
      <c r="ODH84" s="884"/>
      <c r="ODI84" s="884"/>
      <c r="ODJ84" s="884"/>
      <c r="ODK84" s="884"/>
      <c r="ODL84" s="884"/>
      <c r="ODM84" s="884"/>
      <c r="ODN84" s="884"/>
      <c r="ODO84" s="884"/>
      <c r="ODP84" s="884"/>
      <c r="ODQ84" s="884"/>
      <c r="ODR84" s="884"/>
      <c r="ODS84" s="884"/>
      <c r="ODT84" s="884"/>
      <c r="ODU84" s="884"/>
      <c r="ODV84" s="884"/>
      <c r="ODW84" s="884"/>
      <c r="ODX84" s="884"/>
      <c r="ODY84" s="884"/>
      <c r="ODZ84" s="884"/>
      <c r="OEA84" s="884"/>
      <c r="OEB84" s="884"/>
      <c r="OEC84" s="884"/>
      <c r="OED84" s="884"/>
      <c r="OEE84" s="884"/>
      <c r="OEF84" s="884"/>
      <c r="OEG84" s="884"/>
      <c r="OEH84" s="884"/>
      <c r="OEI84" s="884"/>
      <c r="OEJ84" s="884"/>
      <c r="OEK84" s="884"/>
      <c r="OEL84" s="884"/>
      <c r="OEM84" s="884"/>
      <c r="OEN84" s="884"/>
      <c r="OEO84" s="884"/>
      <c r="OEP84" s="884"/>
      <c r="OEQ84" s="884"/>
      <c r="OER84" s="884"/>
      <c r="OES84" s="884"/>
      <c r="OET84" s="884"/>
      <c r="OEU84" s="884"/>
      <c r="OEV84" s="884"/>
      <c r="OEW84" s="884"/>
      <c r="OEX84" s="884"/>
      <c r="OEY84" s="884"/>
      <c r="OEZ84" s="884"/>
      <c r="OFA84" s="884"/>
      <c r="OFB84" s="884"/>
      <c r="OFC84" s="884"/>
      <c r="OFD84" s="884"/>
      <c r="OFE84" s="884"/>
      <c r="OFF84" s="884"/>
      <c r="OFG84" s="884"/>
      <c r="OFH84" s="884"/>
      <c r="OFI84" s="884"/>
      <c r="OFJ84" s="884"/>
      <c r="OFK84" s="884"/>
      <c r="OFL84" s="884"/>
      <c r="OFM84" s="884"/>
      <c r="OFN84" s="884"/>
      <c r="OFO84" s="884"/>
      <c r="OFP84" s="884"/>
      <c r="OFQ84" s="884"/>
      <c r="OFR84" s="884"/>
      <c r="OFS84" s="884"/>
      <c r="OFT84" s="884"/>
      <c r="OFU84" s="884"/>
      <c r="OFV84" s="884"/>
      <c r="OFW84" s="884"/>
      <c r="OFX84" s="884"/>
      <c r="OFY84" s="884"/>
      <c r="OFZ84" s="884"/>
      <c r="OGA84" s="884"/>
      <c r="OGB84" s="884"/>
      <c r="OGC84" s="884"/>
      <c r="OGD84" s="884"/>
      <c r="OGE84" s="884"/>
      <c r="OGF84" s="884"/>
      <c r="OGG84" s="884"/>
      <c r="OGH84" s="884"/>
      <c r="OGI84" s="884"/>
      <c r="OGJ84" s="884"/>
      <c r="OGK84" s="884"/>
      <c r="OGL84" s="884"/>
      <c r="OGM84" s="884"/>
      <c r="OGN84" s="884"/>
      <c r="OGO84" s="884"/>
      <c r="OGP84" s="884"/>
      <c r="OGQ84" s="884"/>
      <c r="OGR84" s="884"/>
      <c r="OGS84" s="884"/>
      <c r="OGT84" s="884"/>
      <c r="OGU84" s="884"/>
      <c r="OGV84" s="884"/>
      <c r="OGW84" s="884"/>
      <c r="OGX84" s="884"/>
      <c r="OGY84" s="884"/>
      <c r="OGZ84" s="884"/>
      <c r="OHA84" s="884"/>
      <c r="OHB84" s="884"/>
      <c r="OHC84" s="884"/>
      <c r="OHD84" s="884"/>
      <c r="OHE84" s="884"/>
      <c r="OHF84" s="884"/>
      <c r="OHG84" s="884"/>
      <c r="OHH84" s="884"/>
      <c r="OHI84" s="884"/>
      <c r="OHJ84" s="884"/>
      <c r="OHK84" s="884"/>
      <c r="OHL84" s="884"/>
      <c r="OHM84" s="884"/>
      <c r="OHN84" s="884"/>
      <c r="OHO84" s="884"/>
      <c r="OHP84" s="884"/>
      <c r="OHQ84" s="884"/>
      <c r="OHR84" s="884"/>
      <c r="OHS84" s="884"/>
      <c r="OHT84" s="884"/>
      <c r="OHU84" s="884"/>
      <c r="OHV84" s="884"/>
      <c r="OHW84" s="884"/>
      <c r="OHX84" s="884"/>
      <c r="OHY84" s="884"/>
      <c r="OHZ84" s="884"/>
      <c r="OIA84" s="884"/>
      <c r="OIB84" s="884"/>
      <c r="OIC84" s="884"/>
      <c r="OID84" s="884"/>
      <c r="OIE84" s="884"/>
      <c r="OIF84" s="884"/>
      <c r="OIG84" s="884"/>
      <c r="OIH84" s="884"/>
      <c r="OII84" s="884"/>
      <c r="OIJ84" s="884"/>
      <c r="OIK84" s="884"/>
      <c r="OIL84" s="884"/>
      <c r="OIM84" s="884"/>
      <c r="OIN84" s="884"/>
      <c r="OIO84" s="884"/>
      <c r="OIP84" s="884"/>
      <c r="OIQ84" s="884"/>
      <c r="OIR84" s="884"/>
      <c r="OIS84" s="884"/>
      <c r="OIT84" s="884"/>
      <c r="OIU84" s="884"/>
      <c r="OIV84" s="884"/>
      <c r="OIW84" s="884"/>
      <c r="OIX84" s="884"/>
      <c r="OIY84" s="884"/>
      <c r="OIZ84" s="884"/>
      <c r="OJA84" s="884"/>
      <c r="OJB84" s="884"/>
      <c r="OJC84" s="884"/>
      <c r="OJD84" s="884"/>
      <c r="OJE84" s="884"/>
      <c r="OJF84" s="884"/>
      <c r="OJG84" s="884"/>
      <c r="OJH84" s="884"/>
      <c r="OJI84" s="884"/>
      <c r="OJJ84" s="884"/>
      <c r="OJK84" s="884"/>
      <c r="OJL84" s="884"/>
      <c r="OJM84" s="884"/>
      <c r="OJN84" s="884"/>
      <c r="OJO84" s="884"/>
      <c r="OJP84" s="884"/>
      <c r="OJQ84" s="884"/>
      <c r="OJR84" s="884"/>
      <c r="OJS84" s="884"/>
      <c r="OJT84" s="884"/>
      <c r="OJU84" s="884"/>
      <c r="OJV84" s="884"/>
      <c r="OJW84" s="884"/>
      <c r="OJX84" s="884"/>
      <c r="OJY84" s="884"/>
      <c r="OJZ84" s="884"/>
      <c r="OKA84" s="884"/>
      <c r="OKB84" s="884"/>
      <c r="OKC84" s="884"/>
      <c r="OKD84" s="884"/>
      <c r="OKE84" s="884"/>
      <c r="OKF84" s="884"/>
      <c r="OKG84" s="884"/>
      <c r="OKH84" s="884"/>
      <c r="OKI84" s="884"/>
      <c r="OKJ84" s="884"/>
      <c r="OKK84" s="884"/>
      <c r="OKL84" s="884"/>
      <c r="OKM84" s="884"/>
      <c r="OKN84" s="884"/>
      <c r="OKO84" s="884"/>
      <c r="OKP84" s="884"/>
      <c r="OKQ84" s="884"/>
      <c r="OKR84" s="884"/>
      <c r="OKS84" s="884"/>
      <c r="OKT84" s="884"/>
      <c r="OKU84" s="884"/>
      <c r="OKV84" s="884"/>
      <c r="OKW84" s="884"/>
      <c r="OKX84" s="884"/>
      <c r="OKY84" s="884"/>
      <c r="OKZ84" s="884"/>
      <c r="OLA84" s="884"/>
      <c r="OLB84" s="884"/>
      <c r="OLC84" s="884"/>
      <c r="OLD84" s="884"/>
      <c r="OLE84" s="884"/>
      <c r="OLF84" s="884"/>
      <c r="OLG84" s="884"/>
      <c r="OLH84" s="884"/>
      <c r="OLI84" s="884"/>
      <c r="OLJ84" s="884"/>
      <c r="OLK84" s="884"/>
      <c r="OLL84" s="884"/>
      <c r="OLM84" s="884"/>
      <c r="OLN84" s="884"/>
      <c r="OLO84" s="884"/>
      <c r="OLP84" s="884"/>
      <c r="OLQ84" s="884"/>
      <c r="OLR84" s="884"/>
      <c r="OLS84" s="884"/>
      <c r="OLT84" s="884"/>
      <c r="OLU84" s="884"/>
      <c r="OLV84" s="884"/>
      <c r="OLW84" s="884"/>
      <c r="OLX84" s="884"/>
      <c r="OLY84" s="884"/>
      <c r="OLZ84" s="884"/>
      <c r="OMA84" s="884"/>
      <c r="OMB84" s="884"/>
      <c r="OMC84" s="884"/>
      <c r="OMD84" s="884"/>
      <c r="OME84" s="884"/>
      <c r="OMF84" s="884"/>
      <c r="OMG84" s="884"/>
      <c r="OMH84" s="884"/>
      <c r="OMI84" s="884"/>
      <c r="OMJ84" s="884"/>
      <c r="OMK84" s="884"/>
      <c r="OML84" s="884"/>
      <c r="OMM84" s="884"/>
      <c r="OMN84" s="884"/>
      <c r="OMO84" s="884"/>
      <c r="OMP84" s="884"/>
      <c r="OMQ84" s="884"/>
      <c r="OMR84" s="884"/>
      <c r="OMS84" s="884"/>
      <c r="OMT84" s="884"/>
      <c r="OMU84" s="884"/>
      <c r="OMV84" s="884"/>
      <c r="OMW84" s="884"/>
      <c r="OMX84" s="884"/>
      <c r="OMY84" s="884"/>
      <c r="OMZ84" s="884"/>
      <c r="ONA84" s="884"/>
      <c r="ONB84" s="884"/>
      <c r="ONC84" s="884"/>
      <c r="OND84" s="884"/>
      <c r="ONE84" s="884"/>
      <c r="ONF84" s="884"/>
      <c r="ONG84" s="884"/>
      <c r="ONH84" s="884"/>
      <c r="ONI84" s="884"/>
      <c r="ONJ84" s="884"/>
      <c r="ONK84" s="884"/>
      <c r="ONL84" s="884"/>
      <c r="ONM84" s="884"/>
      <c r="ONN84" s="884"/>
      <c r="ONO84" s="884"/>
      <c r="ONP84" s="884"/>
      <c r="ONQ84" s="884"/>
      <c r="ONR84" s="884"/>
      <c r="ONS84" s="884"/>
      <c r="ONT84" s="884"/>
      <c r="ONU84" s="884"/>
      <c r="ONV84" s="884"/>
      <c r="ONW84" s="884"/>
      <c r="ONX84" s="884"/>
      <c r="ONY84" s="884"/>
      <c r="ONZ84" s="884"/>
      <c r="OOA84" s="884"/>
      <c r="OOB84" s="884"/>
      <c r="OOC84" s="884"/>
      <c r="OOD84" s="884"/>
      <c r="OOE84" s="884"/>
      <c r="OOF84" s="884"/>
      <c r="OOG84" s="884"/>
      <c r="OOH84" s="884"/>
      <c r="OOI84" s="884"/>
      <c r="OOJ84" s="884"/>
      <c r="OOK84" s="884"/>
      <c r="OOL84" s="884"/>
      <c r="OOM84" s="884"/>
      <c r="OON84" s="884"/>
      <c r="OOO84" s="884"/>
      <c r="OOP84" s="884"/>
      <c r="OOQ84" s="884"/>
      <c r="OOR84" s="884"/>
      <c r="OOS84" s="884"/>
      <c r="OOT84" s="884"/>
      <c r="OOU84" s="884"/>
      <c r="OOV84" s="884"/>
      <c r="OOW84" s="884"/>
      <c r="OOX84" s="884"/>
      <c r="OOY84" s="884"/>
      <c r="OOZ84" s="884"/>
      <c r="OPA84" s="884"/>
      <c r="OPB84" s="884"/>
      <c r="OPC84" s="884"/>
      <c r="OPD84" s="884"/>
      <c r="OPE84" s="884"/>
      <c r="OPF84" s="884"/>
      <c r="OPG84" s="884"/>
      <c r="OPH84" s="884"/>
      <c r="OPI84" s="884"/>
      <c r="OPJ84" s="884"/>
      <c r="OPK84" s="884"/>
      <c r="OPL84" s="884"/>
      <c r="OPM84" s="884"/>
      <c r="OPN84" s="884"/>
      <c r="OPO84" s="884"/>
      <c r="OPP84" s="884"/>
      <c r="OPQ84" s="884"/>
      <c r="OPR84" s="884"/>
      <c r="OPS84" s="884"/>
      <c r="OPT84" s="884"/>
      <c r="OPU84" s="884"/>
      <c r="OPV84" s="884"/>
      <c r="OPW84" s="884"/>
      <c r="OPX84" s="884"/>
      <c r="OPY84" s="884"/>
      <c r="OPZ84" s="884"/>
      <c r="OQA84" s="884"/>
      <c r="OQB84" s="884"/>
      <c r="OQC84" s="884"/>
      <c r="OQD84" s="884"/>
      <c r="OQE84" s="884"/>
      <c r="OQF84" s="884"/>
      <c r="OQG84" s="884"/>
      <c r="OQH84" s="884"/>
      <c r="OQI84" s="884"/>
      <c r="OQJ84" s="884"/>
      <c r="OQK84" s="884"/>
      <c r="OQL84" s="884"/>
      <c r="OQM84" s="884"/>
      <c r="OQN84" s="884"/>
      <c r="OQO84" s="884"/>
      <c r="OQP84" s="884"/>
      <c r="OQQ84" s="884"/>
      <c r="OQR84" s="884"/>
      <c r="OQS84" s="884"/>
      <c r="OQT84" s="884"/>
      <c r="OQU84" s="884"/>
      <c r="OQV84" s="884"/>
      <c r="OQW84" s="884"/>
      <c r="OQX84" s="884"/>
      <c r="OQY84" s="884"/>
      <c r="OQZ84" s="884"/>
      <c r="ORA84" s="884"/>
      <c r="ORB84" s="884"/>
      <c r="ORC84" s="884"/>
      <c r="ORD84" s="884"/>
      <c r="ORE84" s="884"/>
      <c r="ORF84" s="884"/>
      <c r="ORG84" s="884"/>
      <c r="ORH84" s="884"/>
      <c r="ORI84" s="884"/>
      <c r="ORJ84" s="884"/>
      <c r="ORK84" s="884"/>
      <c r="ORL84" s="884"/>
      <c r="ORM84" s="884"/>
      <c r="ORN84" s="884"/>
      <c r="ORO84" s="884"/>
      <c r="ORP84" s="884"/>
      <c r="ORQ84" s="884"/>
      <c r="ORR84" s="884"/>
      <c r="ORS84" s="884"/>
      <c r="ORT84" s="884"/>
      <c r="ORU84" s="884"/>
      <c r="ORV84" s="884"/>
      <c r="ORW84" s="884"/>
      <c r="ORX84" s="884"/>
      <c r="ORY84" s="884"/>
      <c r="ORZ84" s="884"/>
      <c r="OSA84" s="884"/>
      <c r="OSB84" s="884"/>
      <c r="OSC84" s="884"/>
      <c r="OSD84" s="884"/>
      <c r="OSE84" s="884"/>
      <c r="OSF84" s="884"/>
      <c r="OSG84" s="884"/>
      <c r="OSH84" s="884"/>
      <c r="OSI84" s="884"/>
      <c r="OSJ84" s="884"/>
      <c r="OSK84" s="884"/>
      <c r="OSL84" s="884"/>
      <c r="OSM84" s="884"/>
      <c r="OSN84" s="884"/>
      <c r="OSO84" s="884"/>
      <c r="OSP84" s="884"/>
      <c r="OSQ84" s="884"/>
      <c r="OSR84" s="884"/>
      <c r="OSS84" s="884"/>
      <c r="OST84" s="884"/>
      <c r="OSU84" s="884"/>
      <c r="OSV84" s="884"/>
      <c r="OSW84" s="884"/>
      <c r="OSX84" s="884"/>
      <c r="OSY84" s="884"/>
      <c r="OSZ84" s="884"/>
      <c r="OTA84" s="884"/>
      <c r="OTB84" s="884"/>
      <c r="OTC84" s="884"/>
      <c r="OTD84" s="884"/>
      <c r="OTE84" s="884"/>
      <c r="OTF84" s="884"/>
      <c r="OTG84" s="884"/>
      <c r="OTH84" s="884"/>
      <c r="OTI84" s="884"/>
      <c r="OTJ84" s="884"/>
      <c r="OTK84" s="884"/>
      <c r="OTL84" s="884"/>
      <c r="OTM84" s="884"/>
      <c r="OTN84" s="884"/>
      <c r="OTO84" s="884"/>
      <c r="OTP84" s="884"/>
      <c r="OTQ84" s="884"/>
      <c r="OTR84" s="884"/>
      <c r="OTS84" s="884"/>
      <c r="OTT84" s="884"/>
      <c r="OTU84" s="884"/>
      <c r="OTV84" s="884"/>
      <c r="OTW84" s="884"/>
      <c r="OTX84" s="884"/>
      <c r="OTY84" s="884"/>
      <c r="OTZ84" s="884"/>
      <c r="OUA84" s="884"/>
      <c r="OUB84" s="884"/>
      <c r="OUC84" s="884"/>
      <c r="OUD84" s="884"/>
      <c r="OUE84" s="884"/>
      <c r="OUF84" s="884"/>
      <c r="OUG84" s="884"/>
      <c r="OUH84" s="884"/>
      <c r="OUI84" s="884"/>
      <c r="OUJ84" s="884"/>
      <c r="OUK84" s="884"/>
      <c r="OUL84" s="884"/>
      <c r="OUM84" s="884"/>
      <c r="OUN84" s="884"/>
      <c r="OUO84" s="884"/>
      <c r="OUP84" s="884"/>
      <c r="OUQ84" s="884"/>
      <c r="OUR84" s="884"/>
      <c r="OUS84" s="884"/>
      <c r="OUT84" s="884"/>
      <c r="OUU84" s="884"/>
      <c r="OUV84" s="884"/>
      <c r="OUW84" s="884"/>
      <c r="OUX84" s="884"/>
      <c r="OUY84" s="884"/>
      <c r="OUZ84" s="884"/>
      <c r="OVA84" s="884"/>
      <c r="OVB84" s="884"/>
      <c r="OVC84" s="884"/>
      <c r="OVD84" s="884"/>
      <c r="OVE84" s="884"/>
      <c r="OVF84" s="884"/>
      <c r="OVG84" s="884"/>
      <c r="OVH84" s="884"/>
      <c r="OVI84" s="884"/>
      <c r="OVJ84" s="884"/>
      <c r="OVK84" s="884"/>
      <c r="OVL84" s="884"/>
      <c r="OVM84" s="884"/>
      <c r="OVN84" s="884"/>
      <c r="OVO84" s="884"/>
      <c r="OVP84" s="884"/>
      <c r="OVQ84" s="884"/>
      <c r="OVR84" s="884"/>
      <c r="OVS84" s="884"/>
      <c r="OVT84" s="884"/>
      <c r="OVU84" s="884"/>
      <c r="OVV84" s="884"/>
      <c r="OVW84" s="884"/>
      <c r="OVX84" s="884"/>
      <c r="OVY84" s="884"/>
      <c r="OVZ84" s="884"/>
      <c r="OWA84" s="884"/>
      <c r="OWB84" s="884"/>
      <c r="OWC84" s="884"/>
      <c r="OWD84" s="884"/>
      <c r="OWE84" s="884"/>
      <c r="OWF84" s="884"/>
      <c r="OWG84" s="884"/>
      <c r="OWH84" s="884"/>
      <c r="OWI84" s="884"/>
      <c r="OWJ84" s="884"/>
      <c r="OWK84" s="884"/>
      <c r="OWL84" s="884"/>
      <c r="OWM84" s="884"/>
      <c r="OWN84" s="884"/>
      <c r="OWO84" s="884"/>
      <c r="OWP84" s="884"/>
      <c r="OWQ84" s="884"/>
      <c r="OWR84" s="884"/>
      <c r="OWS84" s="884"/>
      <c r="OWT84" s="884"/>
      <c r="OWU84" s="884"/>
      <c r="OWV84" s="884"/>
      <c r="OWW84" s="884"/>
      <c r="OWX84" s="884"/>
      <c r="OWY84" s="884"/>
      <c r="OWZ84" s="884"/>
      <c r="OXA84" s="884"/>
      <c r="OXB84" s="884"/>
      <c r="OXC84" s="884"/>
      <c r="OXD84" s="884"/>
      <c r="OXE84" s="884"/>
      <c r="OXF84" s="884"/>
      <c r="OXG84" s="884"/>
      <c r="OXH84" s="884"/>
      <c r="OXI84" s="884"/>
      <c r="OXJ84" s="884"/>
      <c r="OXK84" s="884"/>
      <c r="OXL84" s="884"/>
      <c r="OXM84" s="884"/>
      <c r="OXN84" s="884"/>
      <c r="OXO84" s="884"/>
      <c r="OXP84" s="884"/>
      <c r="OXQ84" s="884"/>
      <c r="OXR84" s="884"/>
      <c r="OXS84" s="884"/>
      <c r="OXT84" s="884"/>
      <c r="OXU84" s="884"/>
      <c r="OXV84" s="884"/>
      <c r="OXW84" s="884"/>
      <c r="OXX84" s="884"/>
      <c r="OXY84" s="884"/>
      <c r="OXZ84" s="884"/>
      <c r="OYA84" s="884"/>
      <c r="OYB84" s="884"/>
      <c r="OYC84" s="884"/>
      <c r="OYD84" s="884"/>
      <c r="OYE84" s="884"/>
      <c r="OYF84" s="884"/>
      <c r="OYG84" s="884"/>
      <c r="OYH84" s="884"/>
      <c r="OYI84" s="884"/>
      <c r="OYJ84" s="884"/>
      <c r="OYK84" s="884"/>
      <c r="OYL84" s="884"/>
      <c r="OYM84" s="884"/>
      <c r="OYN84" s="884"/>
      <c r="OYO84" s="884"/>
      <c r="OYP84" s="884"/>
      <c r="OYQ84" s="884"/>
      <c r="OYR84" s="884"/>
      <c r="OYS84" s="884"/>
      <c r="OYT84" s="884"/>
      <c r="OYU84" s="884"/>
      <c r="OYV84" s="884"/>
      <c r="OYW84" s="884"/>
      <c r="OYX84" s="884"/>
      <c r="OYY84" s="884"/>
      <c r="OYZ84" s="884"/>
      <c r="OZA84" s="884"/>
      <c r="OZB84" s="884"/>
      <c r="OZC84" s="884"/>
      <c r="OZD84" s="884"/>
      <c r="OZE84" s="884"/>
      <c r="OZF84" s="884"/>
      <c r="OZG84" s="884"/>
      <c r="OZH84" s="884"/>
      <c r="OZI84" s="884"/>
      <c r="OZJ84" s="884"/>
      <c r="OZK84" s="884"/>
      <c r="OZL84" s="884"/>
      <c r="OZM84" s="884"/>
      <c r="OZN84" s="884"/>
      <c r="OZO84" s="884"/>
      <c r="OZP84" s="884"/>
      <c r="OZQ84" s="884"/>
      <c r="OZR84" s="884"/>
      <c r="OZS84" s="884"/>
      <c r="OZT84" s="884"/>
      <c r="OZU84" s="884"/>
      <c r="OZV84" s="884"/>
      <c r="OZW84" s="884"/>
      <c r="OZX84" s="884"/>
      <c r="OZY84" s="884"/>
      <c r="OZZ84" s="884"/>
      <c r="PAA84" s="884"/>
      <c r="PAB84" s="884"/>
      <c r="PAC84" s="884"/>
      <c r="PAD84" s="884"/>
      <c r="PAE84" s="884"/>
      <c r="PAF84" s="884"/>
      <c r="PAG84" s="884"/>
      <c r="PAH84" s="884"/>
      <c r="PAI84" s="884"/>
      <c r="PAJ84" s="884"/>
      <c r="PAK84" s="884"/>
      <c r="PAL84" s="884"/>
      <c r="PAM84" s="884"/>
      <c r="PAN84" s="884"/>
      <c r="PAO84" s="884"/>
      <c r="PAP84" s="884"/>
      <c r="PAQ84" s="884"/>
      <c r="PAR84" s="884"/>
      <c r="PAS84" s="884"/>
      <c r="PAT84" s="884"/>
      <c r="PAU84" s="884"/>
      <c r="PAV84" s="884"/>
      <c r="PAW84" s="884"/>
      <c r="PAX84" s="884"/>
      <c r="PAY84" s="884"/>
      <c r="PAZ84" s="884"/>
      <c r="PBA84" s="884"/>
      <c r="PBB84" s="884"/>
      <c r="PBC84" s="884"/>
      <c r="PBD84" s="884"/>
      <c r="PBE84" s="884"/>
      <c r="PBF84" s="884"/>
      <c r="PBG84" s="884"/>
      <c r="PBH84" s="884"/>
      <c r="PBI84" s="884"/>
      <c r="PBJ84" s="884"/>
      <c r="PBK84" s="884"/>
      <c r="PBL84" s="884"/>
      <c r="PBM84" s="884"/>
      <c r="PBN84" s="884"/>
      <c r="PBO84" s="884"/>
      <c r="PBP84" s="884"/>
      <c r="PBQ84" s="884"/>
      <c r="PBR84" s="884"/>
      <c r="PBS84" s="884"/>
      <c r="PBT84" s="884"/>
      <c r="PBU84" s="884"/>
      <c r="PBV84" s="884"/>
      <c r="PBW84" s="884"/>
      <c r="PBX84" s="884"/>
      <c r="PBY84" s="884"/>
      <c r="PBZ84" s="884"/>
      <c r="PCA84" s="884"/>
      <c r="PCB84" s="884"/>
      <c r="PCC84" s="884"/>
      <c r="PCD84" s="884"/>
      <c r="PCE84" s="884"/>
      <c r="PCF84" s="884"/>
      <c r="PCG84" s="884"/>
      <c r="PCH84" s="884"/>
      <c r="PCI84" s="884"/>
      <c r="PCJ84" s="884"/>
      <c r="PCK84" s="884"/>
      <c r="PCL84" s="884"/>
      <c r="PCM84" s="884"/>
      <c r="PCN84" s="884"/>
      <c r="PCO84" s="884"/>
      <c r="PCP84" s="884"/>
      <c r="PCQ84" s="884"/>
      <c r="PCR84" s="884"/>
      <c r="PCS84" s="884"/>
      <c r="PCT84" s="884"/>
      <c r="PCU84" s="884"/>
      <c r="PCV84" s="884"/>
      <c r="PCW84" s="884"/>
      <c r="PCX84" s="884"/>
      <c r="PCY84" s="884"/>
      <c r="PCZ84" s="884"/>
      <c r="PDA84" s="884"/>
      <c r="PDB84" s="884"/>
      <c r="PDC84" s="884"/>
      <c r="PDD84" s="884"/>
      <c r="PDE84" s="884"/>
      <c r="PDF84" s="884"/>
      <c r="PDG84" s="884"/>
      <c r="PDH84" s="884"/>
      <c r="PDI84" s="884"/>
      <c r="PDJ84" s="884"/>
      <c r="PDK84" s="884"/>
      <c r="PDL84" s="884"/>
      <c r="PDM84" s="884"/>
      <c r="PDN84" s="884"/>
      <c r="PDO84" s="884"/>
      <c r="PDP84" s="884"/>
      <c r="PDQ84" s="884"/>
      <c r="PDR84" s="884"/>
      <c r="PDS84" s="884"/>
      <c r="PDT84" s="884"/>
      <c r="PDU84" s="884"/>
      <c r="PDV84" s="884"/>
      <c r="PDW84" s="884"/>
      <c r="PDX84" s="884"/>
      <c r="PDY84" s="884"/>
      <c r="PDZ84" s="884"/>
      <c r="PEA84" s="884"/>
      <c r="PEB84" s="884"/>
      <c r="PEC84" s="884"/>
      <c r="PED84" s="884"/>
      <c r="PEE84" s="884"/>
      <c r="PEF84" s="884"/>
      <c r="PEG84" s="884"/>
      <c r="PEH84" s="884"/>
      <c r="PEI84" s="884"/>
      <c r="PEJ84" s="884"/>
      <c r="PEK84" s="884"/>
      <c r="PEL84" s="884"/>
      <c r="PEM84" s="884"/>
      <c r="PEN84" s="884"/>
      <c r="PEO84" s="884"/>
      <c r="PEP84" s="884"/>
      <c r="PEQ84" s="884"/>
      <c r="PER84" s="884"/>
      <c r="PES84" s="884"/>
      <c r="PET84" s="884"/>
      <c r="PEU84" s="884"/>
      <c r="PEV84" s="884"/>
      <c r="PEW84" s="884"/>
      <c r="PEX84" s="884"/>
      <c r="PEY84" s="884"/>
      <c r="PEZ84" s="884"/>
      <c r="PFA84" s="884"/>
      <c r="PFB84" s="884"/>
      <c r="PFC84" s="884"/>
      <c r="PFD84" s="884"/>
      <c r="PFE84" s="884"/>
      <c r="PFF84" s="884"/>
      <c r="PFG84" s="884"/>
      <c r="PFH84" s="884"/>
      <c r="PFI84" s="884"/>
      <c r="PFJ84" s="884"/>
      <c r="PFK84" s="884"/>
      <c r="PFL84" s="884"/>
      <c r="PFM84" s="884"/>
      <c r="PFN84" s="884"/>
      <c r="PFO84" s="884"/>
      <c r="PFP84" s="884"/>
      <c r="PFQ84" s="884"/>
      <c r="PFR84" s="884"/>
      <c r="PFS84" s="884"/>
      <c r="PFT84" s="884"/>
      <c r="PFU84" s="884"/>
      <c r="PFV84" s="884"/>
      <c r="PFW84" s="884"/>
      <c r="PFX84" s="884"/>
      <c r="PFY84" s="884"/>
      <c r="PFZ84" s="884"/>
      <c r="PGA84" s="884"/>
      <c r="PGB84" s="884"/>
      <c r="PGC84" s="884"/>
      <c r="PGD84" s="884"/>
      <c r="PGE84" s="884"/>
      <c r="PGF84" s="884"/>
      <c r="PGG84" s="884"/>
      <c r="PGH84" s="884"/>
      <c r="PGI84" s="884"/>
      <c r="PGJ84" s="884"/>
      <c r="PGK84" s="884"/>
      <c r="PGL84" s="884"/>
      <c r="PGM84" s="884"/>
      <c r="PGN84" s="884"/>
      <c r="PGO84" s="884"/>
      <c r="PGP84" s="884"/>
      <c r="PGQ84" s="884"/>
      <c r="PGR84" s="884"/>
      <c r="PGS84" s="884"/>
      <c r="PGT84" s="884"/>
      <c r="PGU84" s="884"/>
      <c r="PGV84" s="884"/>
      <c r="PGW84" s="884"/>
      <c r="PGX84" s="884"/>
      <c r="PGY84" s="884"/>
      <c r="PGZ84" s="884"/>
      <c r="PHA84" s="884"/>
      <c r="PHB84" s="884"/>
      <c r="PHC84" s="884"/>
      <c r="PHD84" s="884"/>
      <c r="PHE84" s="884"/>
      <c r="PHF84" s="884"/>
      <c r="PHG84" s="884"/>
      <c r="PHH84" s="884"/>
      <c r="PHI84" s="884"/>
      <c r="PHJ84" s="884"/>
      <c r="PHK84" s="884"/>
      <c r="PHL84" s="884"/>
      <c r="PHM84" s="884"/>
      <c r="PHN84" s="884"/>
      <c r="PHO84" s="884"/>
      <c r="PHP84" s="884"/>
      <c r="PHQ84" s="884"/>
      <c r="PHR84" s="884"/>
      <c r="PHS84" s="884"/>
      <c r="PHT84" s="884"/>
      <c r="PHU84" s="884"/>
      <c r="PHV84" s="884"/>
      <c r="PHW84" s="884"/>
      <c r="PHX84" s="884"/>
      <c r="PHY84" s="884"/>
      <c r="PHZ84" s="884"/>
      <c r="PIA84" s="884"/>
      <c r="PIB84" s="884"/>
      <c r="PIC84" s="884"/>
      <c r="PID84" s="884"/>
      <c r="PIE84" s="884"/>
      <c r="PIF84" s="884"/>
      <c r="PIG84" s="884"/>
      <c r="PIH84" s="884"/>
      <c r="PII84" s="884"/>
      <c r="PIJ84" s="884"/>
      <c r="PIK84" s="884"/>
      <c r="PIL84" s="884"/>
      <c r="PIM84" s="884"/>
      <c r="PIN84" s="884"/>
      <c r="PIO84" s="884"/>
      <c r="PIP84" s="884"/>
      <c r="PIQ84" s="884"/>
      <c r="PIR84" s="884"/>
      <c r="PIS84" s="884"/>
      <c r="PIT84" s="884"/>
      <c r="PIU84" s="884"/>
      <c r="PIV84" s="884"/>
      <c r="PIW84" s="884"/>
      <c r="PIX84" s="884"/>
      <c r="PIY84" s="884"/>
      <c r="PIZ84" s="884"/>
      <c r="PJA84" s="884"/>
      <c r="PJB84" s="884"/>
      <c r="PJC84" s="884"/>
      <c r="PJD84" s="884"/>
      <c r="PJE84" s="884"/>
      <c r="PJF84" s="884"/>
      <c r="PJG84" s="884"/>
      <c r="PJH84" s="884"/>
      <c r="PJI84" s="884"/>
      <c r="PJJ84" s="884"/>
      <c r="PJK84" s="884"/>
      <c r="PJL84" s="884"/>
      <c r="PJM84" s="884"/>
      <c r="PJN84" s="884"/>
      <c r="PJO84" s="884"/>
      <c r="PJP84" s="884"/>
      <c r="PJQ84" s="884"/>
      <c r="PJR84" s="884"/>
      <c r="PJS84" s="884"/>
      <c r="PJT84" s="884"/>
      <c r="PJU84" s="884"/>
      <c r="PJV84" s="884"/>
      <c r="PJW84" s="884"/>
      <c r="PJX84" s="884"/>
      <c r="PJY84" s="884"/>
      <c r="PJZ84" s="884"/>
      <c r="PKA84" s="884"/>
      <c r="PKB84" s="884"/>
      <c r="PKC84" s="884"/>
      <c r="PKD84" s="884"/>
      <c r="PKE84" s="884"/>
      <c r="PKF84" s="884"/>
      <c r="PKG84" s="884"/>
      <c r="PKH84" s="884"/>
      <c r="PKI84" s="884"/>
      <c r="PKJ84" s="884"/>
      <c r="PKK84" s="884"/>
      <c r="PKL84" s="884"/>
      <c r="PKM84" s="884"/>
      <c r="PKN84" s="884"/>
      <c r="PKO84" s="884"/>
      <c r="PKP84" s="884"/>
      <c r="PKQ84" s="884"/>
      <c r="PKR84" s="884"/>
      <c r="PKS84" s="884"/>
      <c r="PKT84" s="884"/>
      <c r="PKU84" s="884"/>
      <c r="PKV84" s="884"/>
      <c r="PKW84" s="884"/>
      <c r="PKX84" s="884"/>
      <c r="PKY84" s="884"/>
      <c r="PKZ84" s="884"/>
      <c r="PLA84" s="884"/>
      <c r="PLB84" s="884"/>
      <c r="PLC84" s="884"/>
      <c r="PLD84" s="884"/>
      <c r="PLE84" s="884"/>
      <c r="PLF84" s="884"/>
      <c r="PLG84" s="884"/>
      <c r="PLH84" s="884"/>
      <c r="PLI84" s="884"/>
      <c r="PLJ84" s="884"/>
      <c r="PLK84" s="884"/>
      <c r="PLL84" s="884"/>
      <c r="PLM84" s="884"/>
      <c r="PLN84" s="884"/>
      <c r="PLO84" s="884"/>
      <c r="PLP84" s="884"/>
      <c r="PLQ84" s="884"/>
      <c r="PLR84" s="884"/>
      <c r="PLS84" s="884"/>
      <c r="PLT84" s="884"/>
      <c r="PLU84" s="884"/>
      <c r="PLV84" s="884"/>
      <c r="PLW84" s="884"/>
      <c r="PLX84" s="884"/>
      <c r="PLY84" s="884"/>
      <c r="PLZ84" s="884"/>
      <c r="PMA84" s="884"/>
      <c r="PMB84" s="884"/>
      <c r="PMC84" s="884"/>
      <c r="PMD84" s="884"/>
      <c r="PME84" s="884"/>
      <c r="PMF84" s="884"/>
      <c r="PMG84" s="884"/>
      <c r="PMH84" s="884"/>
      <c r="PMI84" s="884"/>
      <c r="PMJ84" s="884"/>
      <c r="PMK84" s="884"/>
      <c r="PML84" s="884"/>
      <c r="PMM84" s="884"/>
      <c r="PMN84" s="884"/>
      <c r="PMO84" s="884"/>
      <c r="PMP84" s="884"/>
      <c r="PMQ84" s="884"/>
      <c r="PMR84" s="884"/>
      <c r="PMS84" s="884"/>
      <c r="PMT84" s="884"/>
      <c r="PMU84" s="884"/>
      <c r="PMV84" s="884"/>
      <c r="PMW84" s="884"/>
      <c r="PMX84" s="884"/>
      <c r="PMY84" s="884"/>
      <c r="PMZ84" s="884"/>
      <c r="PNA84" s="884"/>
      <c r="PNB84" s="884"/>
      <c r="PNC84" s="884"/>
      <c r="PND84" s="884"/>
      <c r="PNE84" s="884"/>
      <c r="PNF84" s="884"/>
      <c r="PNG84" s="884"/>
      <c r="PNH84" s="884"/>
      <c r="PNI84" s="884"/>
      <c r="PNJ84" s="884"/>
      <c r="PNK84" s="884"/>
      <c r="PNL84" s="884"/>
      <c r="PNM84" s="884"/>
      <c r="PNN84" s="884"/>
      <c r="PNO84" s="884"/>
      <c r="PNP84" s="884"/>
      <c r="PNQ84" s="884"/>
      <c r="PNR84" s="884"/>
      <c r="PNS84" s="884"/>
      <c r="PNT84" s="884"/>
      <c r="PNU84" s="884"/>
      <c r="PNV84" s="884"/>
      <c r="PNW84" s="884"/>
      <c r="PNX84" s="884"/>
      <c r="PNY84" s="884"/>
      <c r="PNZ84" s="884"/>
      <c r="POA84" s="884"/>
      <c r="POB84" s="884"/>
      <c r="POC84" s="884"/>
      <c r="POD84" s="884"/>
      <c r="POE84" s="884"/>
      <c r="POF84" s="884"/>
      <c r="POG84" s="884"/>
      <c r="POH84" s="884"/>
      <c r="POI84" s="884"/>
      <c r="POJ84" s="884"/>
      <c r="POK84" s="884"/>
      <c r="POL84" s="884"/>
      <c r="POM84" s="884"/>
      <c r="PON84" s="884"/>
      <c r="POO84" s="884"/>
      <c r="POP84" s="884"/>
      <c r="POQ84" s="884"/>
      <c r="POR84" s="884"/>
      <c r="POS84" s="884"/>
      <c r="POT84" s="884"/>
      <c r="POU84" s="884"/>
      <c r="POV84" s="884"/>
      <c r="POW84" s="884"/>
      <c r="POX84" s="884"/>
      <c r="POY84" s="884"/>
      <c r="POZ84" s="884"/>
      <c r="PPA84" s="884"/>
      <c r="PPB84" s="884"/>
      <c r="PPC84" s="884"/>
      <c r="PPD84" s="884"/>
      <c r="PPE84" s="884"/>
      <c r="PPF84" s="884"/>
      <c r="PPG84" s="884"/>
      <c r="PPH84" s="884"/>
      <c r="PPI84" s="884"/>
      <c r="PPJ84" s="884"/>
      <c r="PPK84" s="884"/>
      <c r="PPL84" s="884"/>
      <c r="PPM84" s="884"/>
      <c r="PPN84" s="884"/>
      <c r="PPO84" s="884"/>
      <c r="PPP84" s="884"/>
      <c r="PPQ84" s="884"/>
      <c r="PPR84" s="884"/>
      <c r="PPS84" s="884"/>
      <c r="PPT84" s="884"/>
      <c r="PPU84" s="884"/>
      <c r="PPV84" s="884"/>
      <c r="PPW84" s="884"/>
      <c r="PPX84" s="884"/>
      <c r="PPY84" s="884"/>
      <c r="PPZ84" s="884"/>
      <c r="PQA84" s="884"/>
      <c r="PQB84" s="884"/>
      <c r="PQC84" s="884"/>
      <c r="PQD84" s="884"/>
      <c r="PQE84" s="884"/>
      <c r="PQF84" s="884"/>
      <c r="PQG84" s="884"/>
      <c r="PQH84" s="884"/>
      <c r="PQI84" s="884"/>
      <c r="PQJ84" s="884"/>
      <c r="PQK84" s="884"/>
      <c r="PQL84" s="884"/>
      <c r="PQM84" s="884"/>
      <c r="PQN84" s="884"/>
      <c r="PQO84" s="884"/>
      <c r="PQP84" s="884"/>
      <c r="PQQ84" s="884"/>
      <c r="PQR84" s="884"/>
      <c r="PQS84" s="884"/>
      <c r="PQT84" s="884"/>
      <c r="PQU84" s="884"/>
      <c r="PQV84" s="884"/>
      <c r="PQW84" s="884"/>
      <c r="PQX84" s="884"/>
      <c r="PQY84" s="884"/>
      <c r="PQZ84" s="884"/>
      <c r="PRA84" s="884"/>
      <c r="PRB84" s="884"/>
      <c r="PRC84" s="884"/>
      <c r="PRD84" s="884"/>
      <c r="PRE84" s="884"/>
      <c r="PRF84" s="884"/>
      <c r="PRG84" s="884"/>
      <c r="PRH84" s="884"/>
      <c r="PRI84" s="884"/>
      <c r="PRJ84" s="884"/>
      <c r="PRK84" s="884"/>
      <c r="PRL84" s="884"/>
      <c r="PRM84" s="884"/>
      <c r="PRN84" s="884"/>
      <c r="PRO84" s="884"/>
      <c r="PRP84" s="884"/>
      <c r="PRQ84" s="884"/>
      <c r="PRR84" s="884"/>
      <c r="PRS84" s="884"/>
      <c r="PRT84" s="884"/>
      <c r="PRU84" s="884"/>
      <c r="PRV84" s="884"/>
      <c r="PRW84" s="884"/>
      <c r="PRX84" s="884"/>
      <c r="PRY84" s="884"/>
      <c r="PRZ84" s="884"/>
      <c r="PSA84" s="884"/>
      <c r="PSB84" s="884"/>
      <c r="PSC84" s="884"/>
      <c r="PSD84" s="884"/>
      <c r="PSE84" s="884"/>
      <c r="PSF84" s="884"/>
      <c r="PSG84" s="884"/>
      <c r="PSH84" s="884"/>
      <c r="PSI84" s="884"/>
      <c r="PSJ84" s="884"/>
      <c r="PSK84" s="884"/>
      <c r="PSL84" s="884"/>
      <c r="PSM84" s="884"/>
      <c r="PSN84" s="884"/>
      <c r="PSO84" s="884"/>
      <c r="PSP84" s="884"/>
      <c r="PSQ84" s="884"/>
      <c r="PSR84" s="884"/>
      <c r="PSS84" s="884"/>
      <c r="PST84" s="884"/>
      <c r="PSU84" s="884"/>
      <c r="PSV84" s="884"/>
      <c r="PSW84" s="884"/>
      <c r="PSX84" s="884"/>
      <c r="PSY84" s="884"/>
      <c r="PSZ84" s="884"/>
      <c r="PTA84" s="884"/>
      <c r="PTB84" s="884"/>
      <c r="PTC84" s="884"/>
      <c r="PTD84" s="884"/>
      <c r="PTE84" s="884"/>
      <c r="PTF84" s="884"/>
      <c r="PTG84" s="884"/>
      <c r="PTH84" s="884"/>
      <c r="PTI84" s="884"/>
      <c r="PTJ84" s="884"/>
      <c r="PTK84" s="884"/>
      <c r="PTL84" s="884"/>
      <c r="PTM84" s="884"/>
      <c r="PTN84" s="884"/>
      <c r="PTO84" s="884"/>
      <c r="PTP84" s="884"/>
      <c r="PTQ84" s="884"/>
      <c r="PTR84" s="884"/>
      <c r="PTS84" s="884"/>
      <c r="PTT84" s="884"/>
      <c r="PTU84" s="884"/>
      <c r="PTV84" s="884"/>
      <c r="PTW84" s="884"/>
      <c r="PTX84" s="884"/>
      <c r="PTY84" s="884"/>
      <c r="PTZ84" s="884"/>
      <c r="PUA84" s="884"/>
      <c r="PUB84" s="884"/>
      <c r="PUC84" s="884"/>
      <c r="PUD84" s="884"/>
      <c r="PUE84" s="884"/>
      <c r="PUF84" s="884"/>
      <c r="PUG84" s="884"/>
      <c r="PUH84" s="884"/>
      <c r="PUI84" s="884"/>
      <c r="PUJ84" s="884"/>
      <c r="PUK84" s="884"/>
      <c r="PUL84" s="884"/>
      <c r="PUM84" s="884"/>
      <c r="PUN84" s="884"/>
      <c r="PUO84" s="884"/>
      <c r="PUP84" s="884"/>
      <c r="PUQ84" s="884"/>
      <c r="PUR84" s="884"/>
      <c r="PUS84" s="884"/>
      <c r="PUT84" s="884"/>
      <c r="PUU84" s="884"/>
      <c r="PUV84" s="884"/>
      <c r="PUW84" s="884"/>
      <c r="PUX84" s="884"/>
      <c r="PUY84" s="884"/>
      <c r="PUZ84" s="884"/>
      <c r="PVA84" s="884"/>
      <c r="PVB84" s="884"/>
      <c r="PVC84" s="884"/>
      <c r="PVD84" s="884"/>
      <c r="PVE84" s="884"/>
      <c r="PVF84" s="884"/>
      <c r="PVG84" s="884"/>
      <c r="PVH84" s="884"/>
      <c r="PVI84" s="884"/>
      <c r="PVJ84" s="884"/>
      <c r="PVK84" s="884"/>
      <c r="PVL84" s="884"/>
      <c r="PVM84" s="884"/>
      <c r="PVN84" s="884"/>
      <c r="PVO84" s="884"/>
      <c r="PVP84" s="884"/>
      <c r="PVQ84" s="884"/>
      <c r="PVR84" s="884"/>
      <c r="PVS84" s="884"/>
      <c r="PVT84" s="884"/>
      <c r="PVU84" s="884"/>
      <c r="PVV84" s="884"/>
      <c r="PVW84" s="884"/>
      <c r="PVX84" s="884"/>
      <c r="PVY84" s="884"/>
      <c r="PVZ84" s="884"/>
      <c r="PWA84" s="884"/>
      <c r="PWB84" s="884"/>
      <c r="PWC84" s="884"/>
      <c r="PWD84" s="884"/>
      <c r="PWE84" s="884"/>
      <c r="PWF84" s="884"/>
      <c r="PWG84" s="884"/>
      <c r="PWH84" s="884"/>
      <c r="PWI84" s="884"/>
      <c r="PWJ84" s="884"/>
      <c r="PWK84" s="884"/>
      <c r="PWL84" s="884"/>
      <c r="PWM84" s="884"/>
      <c r="PWN84" s="884"/>
      <c r="PWO84" s="884"/>
      <c r="PWP84" s="884"/>
      <c r="PWQ84" s="884"/>
      <c r="PWR84" s="884"/>
      <c r="PWS84" s="884"/>
      <c r="PWT84" s="884"/>
      <c r="PWU84" s="884"/>
      <c r="PWV84" s="884"/>
      <c r="PWW84" s="884"/>
      <c r="PWX84" s="884"/>
      <c r="PWY84" s="884"/>
      <c r="PWZ84" s="884"/>
      <c r="PXA84" s="884"/>
      <c r="PXB84" s="884"/>
      <c r="PXC84" s="884"/>
      <c r="PXD84" s="884"/>
      <c r="PXE84" s="884"/>
      <c r="PXF84" s="884"/>
      <c r="PXG84" s="884"/>
      <c r="PXH84" s="884"/>
      <c r="PXI84" s="884"/>
      <c r="PXJ84" s="884"/>
      <c r="PXK84" s="884"/>
      <c r="PXL84" s="884"/>
      <c r="PXM84" s="884"/>
      <c r="PXN84" s="884"/>
      <c r="PXO84" s="884"/>
      <c r="PXP84" s="884"/>
      <c r="PXQ84" s="884"/>
      <c r="PXR84" s="884"/>
      <c r="PXS84" s="884"/>
      <c r="PXT84" s="884"/>
      <c r="PXU84" s="884"/>
      <c r="PXV84" s="884"/>
      <c r="PXW84" s="884"/>
      <c r="PXX84" s="884"/>
      <c r="PXY84" s="884"/>
      <c r="PXZ84" s="884"/>
      <c r="PYA84" s="884"/>
      <c r="PYB84" s="884"/>
      <c r="PYC84" s="884"/>
      <c r="PYD84" s="884"/>
      <c r="PYE84" s="884"/>
      <c r="PYF84" s="884"/>
      <c r="PYG84" s="884"/>
      <c r="PYH84" s="884"/>
      <c r="PYI84" s="884"/>
      <c r="PYJ84" s="884"/>
      <c r="PYK84" s="884"/>
      <c r="PYL84" s="884"/>
      <c r="PYM84" s="884"/>
      <c r="PYN84" s="884"/>
      <c r="PYO84" s="884"/>
      <c r="PYP84" s="884"/>
      <c r="PYQ84" s="884"/>
      <c r="PYR84" s="884"/>
      <c r="PYS84" s="884"/>
      <c r="PYT84" s="884"/>
      <c r="PYU84" s="884"/>
      <c r="PYV84" s="884"/>
      <c r="PYW84" s="884"/>
      <c r="PYX84" s="884"/>
      <c r="PYY84" s="884"/>
      <c r="PYZ84" s="884"/>
      <c r="PZA84" s="884"/>
      <c r="PZB84" s="884"/>
      <c r="PZC84" s="884"/>
      <c r="PZD84" s="884"/>
      <c r="PZE84" s="884"/>
      <c r="PZF84" s="884"/>
      <c r="PZG84" s="884"/>
      <c r="PZH84" s="884"/>
      <c r="PZI84" s="884"/>
      <c r="PZJ84" s="884"/>
      <c r="PZK84" s="884"/>
      <c r="PZL84" s="884"/>
      <c r="PZM84" s="884"/>
      <c r="PZN84" s="884"/>
      <c r="PZO84" s="884"/>
      <c r="PZP84" s="884"/>
      <c r="PZQ84" s="884"/>
      <c r="PZR84" s="884"/>
      <c r="PZS84" s="884"/>
      <c r="PZT84" s="884"/>
      <c r="PZU84" s="884"/>
      <c r="PZV84" s="884"/>
      <c r="PZW84" s="884"/>
      <c r="PZX84" s="884"/>
      <c r="PZY84" s="884"/>
      <c r="PZZ84" s="884"/>
      <c r="QAA84" s="884"/>
      <c r="QAB84" s="884"/>
      <c r="QAC84" s="884"/>
      <c r="QAD84" s="884"/>
      <c r="QAE84" s="884"/>
      <c r="QAF84" s="884"/>
      <c r="QAG84" s="884"/>
      <c r="QAH84" s="884"/>
      <c r="QAI84" s="884"/>
      <c r="QAJ84" s="884"/>
      <c r="QAK84" s="884"/>
      <c r="QAL84" s="884"/>
      <c r="QAM84" s="884"/>
      <c r="QAN84" s="884"/>
      <c r="QAO84" s="884"/>
      <c r="QAP84" s="884"/>
      <c r="QAQ84" s="884"/>
      <c r="QAR84" s="884"/>
      <c r="QAS84" s="884"/>
      <c r="QAT84" s="884"/>
      <c r="QAU84" s="884"/>
      <c r="QAV84" s="884"/>
      <c r="QAW84" s="884"/>
      <c r="QAX84" s="884"/>
      <c r="QAY84" s="884"/>
      <c r="QAZ84" s="884"/>
      <c r="QBA84" s="884"/>
      <c r="QBB84" s="884"/>
      <c r="QBC84" s="884"/>
      <c r="QBD84" s="884"/>
      <c r="QBE84" s="884"/>
      <c r="QBF84" s="884"/>
      <c r="QBG84" s="884"/>
      <c r="QBH84" s="884"/>
      <c r="QBI84" s="884"/>
      <c r="QBJ84" s="884"/>
      <c r="QBK84" s="884"/>
      <c r="QBL84" s="884"/>
      <c r="QBM84" s="884"/>
      <c r="QBN84" s="884"/>
      <c r="QBO84" s="884"/>
      <c r="QBP84" s="884"/>
      <c r="QBQ84" s="884"/>
      <c r="QBR84" s="884"/>
      <c r="QBS84" s="884"/>
      <c r="QBT84" s="884"/>
      <c r="QBU84" s="884"/>
      <c r="QBV84" s="884"/>
      <c r="QBW84" s="884"/>
      <c r="QBX84" s="884"/>
      <c r="QBY84" s="884"/>
      <c r="QBZ84" s="884"/>
      <c r="QCA84" s="884"/>
      <c r="QCB84" s="884"/>
      <c r="QCC84" s="884"/>
      <c r="QCD84" s="884"/>
      <c r="QCE84" s="884"/>
      <c r="QCF84" s="884"/>
      <c r="QCG84" s="884"/>
      <c r="QCH84" s="884"/>
      <c r="QCI84" s="884"/>
      <c r="QCJ84" s="884"/>
      <c r="QCK84" s="884"/>
      <c r="QCL84" s="884"/>
      <c r="QCM84" s="884"/>
      <c r="QCN84" s="884"/>
      <c r="QCO84" s="884"/>
      <c r="QCP84" s="884"/>
      <c r="QCQ84" s="884"/>
      <c r="QCR84" s="884"/>
      <c r="QCS84" s="884"/>
      <c r="QCT84" s="884"/>
      <c r="QCU84" s="884"/>
      <c r="QCV84" s="884"/>
      <c r="QCW84" s="884"/>
      <c r="QCX84" s="884"/>
      <c r="QCY84" s="884"/>
      <c r="QCZ84" s="884"/>
      <c r="QDA84" s="884"/>
      <c r="QDB84" s="884"/>
      <c r="QDC84" s="884"/>
      <c r="QDD84" s="884"/>
      <c r="QDE84" s="884"/>
      <c r="QDF84" s="884"/>
      <c r="QDG84" s="884"/>
      <c r="QDH84" s="884"/>
      <c r="QDI84" s="884"/>
      <c r="QDJ84" s="884"/>
      <c r="QDK84" s="884"/>
      <c r="QDL84" s="884"/>
      <c r="QDM84" s="884"/>
      <c r="QDN84" s="884"/>
      <c r="QDO84" s="884"/>
      <c r="QDP84" s="884"/>
      <c r="QDQ84" s="884"/>
      <c r="QDR84" s="884"/>
      <c r="QDS84" s="884"/>
      <c r="QDT84" s="884"/>
      <c r="QDU84" s="884"/>
      <c r="QDV84" s="884"/>
      <c r="QDW84" s="884"/>
      <c r="QDX84" s="884"/>
      <c r="QDY84" s="884"/>
      <c r="QDZ84" s="884"/>
      <c r="QEA84" s="884"/>
      <c r="QEB84" s="884"/>
      <c r="QEC84" s="884"/>
      <c r="QED84" s="884"/>
      <c r="QEE84" s="884"/>
      <c r="QEF84" s="884"/>
      <c r="QEG84" s="884"/>
      <c r="QEH84" s="884"/>
      <c r="QEI84" s="884"/>
      <c r="QEJ84" s="884"/>
      <c r="QEK84" s="884"/>
      <c r="QEL84" s="884"/>
      <c r="QEM84" s="884"/>
      <c r="QEN84" s="884"/>
      <c r="QEO84" s="884"/>
      <c r="QEP84" s="884"/>
      <c r="QEQ84" s="884"/>
      <c r="QER84" s="884"/>
      <c r="QES84" s="884"/>
      <c r="QET84" s="884"/>
      <c r="QEU84" s="884"/>
      <c r="QEV84" s="884"/>
      <c r="QEW84" s="884"/>
      <c r="QEX84" s="884"/>
      <c r="QEY84" s="884"/>
      <c r="QEZ84" s="884"/>
      <c r="QFA84" s="884"/>
      <c r="QFB84" s="884"/>
      <c r="QFC84" s="884"/>
      <c r="QFD84" s="884"/>
      <c r="QFE84" s="884"/>
      <c r="QFF84" s="884"/>
      <c r="QFG84" s="884"/>
      <c r="QFH84" s="884"/>
      <c r="QFI84" s="884"/>
      <c r="QFJ84" s="884"/>
      <c r="QFK84" s="884"/>
      <c r="QFL84" s="884"/>
      <c r="QFM84" s="884"/>
      <c r="QFN84" s="884"/>
      <c r="QFO84" s="884"/>
      <c r="QFP84" s="884"/>
      <c r="QFQ84" s="884"/>
      <c r="QFR84" s="884"/>
      <c r="QFS84" s="884"/>
      <c r="QFT84" s="884"/>
      <c r="QFU84" s="884"/>
      <c r="QFV84" s="884"/>
      <c r="QFW84" s="884"/>
      <c r="QFX84" s="884"/>
      <c r="QFY84" s="884"/>
      <c r="QFZ84" s="884"/>
      <c r="QGA84" s="884"/>
      <c r="QGB84" s="884"/>
      <c r="QGC84" s="884"/>
      <c r="QGD84" s="884"/>
      <c r="QGE84" s="884"/>
      <c r="QGF84" s="884"/>
      <c r="QGG84" s="884"/>
      <c r="QGH84" s="884"/>
      <c r="QGI84" s="884"/>
      <c r="QGJ84" s="884"/>
      <c r="QGK84" s="884"/>
      <c r="QGL84" s="884"/>
      <c r="QGM84" s="884"/>
      <c r="QGN84" s="884"/>
      <c r="QGO84" s="884"/>
      <c r="QGP84" s="884"/>
      <c r="QGQ84" s="884"/>
      <c r="QGR84" s="884"/>
      <c r="QGS84" s="884"/>
      <c r="QGT84" s="884"/>
      <c r="QGU84" s="884"/>
      <c r="QGV84" s="884"/>
      <c r="QGW84" s="884"/>
      <c r="QGX84" s="884"/>
      <c r="QGY84" s="884"/>
      <c r="QGZ84" s="884"/>
      <c r="QHA84" s="884"/>
      <c r="QHB84" s="884"/>
      <c r="QHC84" s="884"/>
      <c r="QHD84" s="884"/>
      <c r="QHE84" s="884"/>
      <c r="QHF84" s="884"/>
      <c r="QHG84" s="884"/>
      <c r="QHH84" s="884"/>
      <c r="QHI84" s="884"/>
      <c r="QHJ84" s="884"/>
      <c r="QHK84" s="884"/>
      <c r="QHL84" s="884"/>
      <c r="QHM84" s="884"/>
      <c r="QHN84" s="884"/>
      <c r="QHO84" s="884"/>
      <c r="QHP84" s="884"/>
      <c r="QHQ84" s="884"/>
      <c r="QHR84" s="884"/>
      <c r="QHS84" s="884"/>
      <c r="QHT84" s="884"/>
      <c r="QHU84" s="884"/>
      <c r="QHV84" s="884"/>
      <c r="QHW84" s="884"/>
      <c r="QHX84" s="884"/>
      <c r="QHY84" s="884"/>
      <c r="QHZ84" s="884"/>
      <c r="QIA84" s="884"/>
      <c r="QIB84" s="884"/>
      <c r="QIC84" s="884"/>
      <c r="QID84" s="884"/>
      <c r="QIE84" s="884"/>
      <c r="QIF84" s="884"/>
      <c r="QIG84" s="884"/>
      <c r="QIH84" s="884"/>
      <c r="QII84" s="884"/>
      <c r="QIJ84" s="884"/>
      <c r="QIK84" s="884"/>
      <c r="QIL84" s="884"/>
      <c r="QIM84" s="884"/>
      <c r="QIN84" s="884"/>
      <c r="QIO84" s="884"/>
      <c r="QIP84" s="884"/>
      <c r="QIQ84" s="884"/>
      <c r="QIR84" s="884"/>
      <c r="QIS84" s="884"/>
      <c r="QIT84" s="884"/>
      <c r="QIU84" s="884"/>
      <c r="QIV84" s="884"/>
      <c r="QIW84" s="884"/>
      <c r="QIX84" s="884"/>
      <c r="QIY84" s="884"/>
      <c r="QIZ84" s="884"/>
      <c r="QJA84" s="884"/>
      <c r="QJB84" s="884"/>
      <c r="QJC84" s="884"/>
      <c r="QJD84" s="884"/>
      <c r="QJE84" s="884"/>
      <c r="QJF84" s="884"/>
      <c r="QJG84" s="884"/>
      <c r="QJH84" s="884"/>
      <c r="QJI84" s="884"/>
      <c r="QJJ84" s="884"/>
      <c r="QJK84" s="884"/>
      <c r="QJL84" s="884"/>
      <c r="QJM84" s="884"/>
      <c r="QJN84" s="884"/>
      <c r="QJO84" s="884"/>
      <c r="QJP84" s="884"/>
      <c r="QJQ84" s="884"/>
      <c r="QJR84" s="884"/>
      <c r="QJS84" s="884"/>
      <c r="QJT84" s="884"/>
      <c r="QJU84" s="884"/>
      <c r="QJV84" s="884"/>
      <c r="QJW84" s="884"/>
      <c r="QJX84" s="884"/>
      <c r="QJY84" s="884"/>
      <c r="QJZ84" s="884"/>
      <c r="QKA84" s="884"/>
      <c r="QKB84" s="884"/>
      <c r="QKC84" s="884"/>
      <c r="QKD84" s="884"/>
      <c r="QKE84" s="884"/>
      <c r="QKF84" s="884"/>
      <c r="QKG84" s="884"/>
      <c r="QKH84" s="884"/>
      <c r="QKI84" s="884"/>
      <c r="QKJ84" s="884"/>
      <c r="QKK84" s="884"/>
      <c r="QKL84" s="884"/>
      <c r="QKM84" s="884"/>
      <c r="QKN84" s="884"/>
      <c r="QKO84" s="884"/>
      <c r="QKP84" s="884"/>
      <c r="QKQ84" s="884"/>
      <c r="QKR84" s="884"/>
      <c r="QKS84" s="884"/>
      <c r="QKT84" s="884"/>
      <c r="QKU84" s="884"/>
      <c r="QKV84" s="884"/>
      <c r="QKW84" s="884"/>
      <c r="QKX84" s="884"/>
      <c r="QKY84" s="884"/>
      <c r="QKZ84" s="884"/>
      <c r="QLA84" s="884"/>
      <c r="QLB84" s="884"/>
      <c r="QLC84" s="884"/>
      <c r="QLD84" s="884"/>
      <c r="QLE84" s="884"/>
      <c r="QLF84" s="884"/>
      <c r="QLG84" s="884"/>
      <c r="QLH84" s="884"/>
      <c r="QLI84" s="884"/>
      <c r="QLJ84" s="884"/>
      <c r="QLK84" s="884"/>
      <c r="QLL84" s="884"/>
      <c r="QLM84" s="884"/>
      <c r="QLN84" s="884"/>
      <c r="QLO84" s="884"/>
      <c r="QLP84" s="884"/>
      <c r="QLQ84" s="884"/>
      <c r="QLR84" s="884"/>
      <c r="QLS84" s="884"/>
      <c r="QLT84" s="884"/>
      <c r="QLU84" s="884"/>
      <c r="QLV84" s="884"/>
      <c r="QLW84" s="884"/>
      <c r="QLX84" s="884"/>
      <c r="QLY84" s="884"/>
      <c r="QLZ84" s="884"/>
      <c r="QMA84" s="884"/>
      <c r="QMB84" s="884"/>
      <c r="QMC84" s="884"/>
      <c r="QMD84" s="884"/>
      <c r="QME84" s="884"/>
      <c r="QMF84" s="884"/>
      <c r="QMG84" s="884"/>
      <c r="QMH84" s="884"/>
      <c r="QMI84" s="884"/>
      <c r="QMJ84" s="884"/>
      <c r="QMK84" s="884"/>
      <c r="QML84" s="884"/>
      <c r="QMM84" s="884"/>
      <c r="QMN84" s="884"/>
      <c r="QMO84" s="884"/>
      <c r="QMP84" s="884"/>
      <c r="QMQ84" s="884"/>
      <c r="QMR84" s="884"/>
      <c r="QMS84" s="884"/>
      <c r="QMT84" s="884"/>
      <c r="QMU84" s="884"/>
      <c r="QMV84" s="884"/>
      <c r="QMW84" s="884"/>
      <c r="QMX84" s="884"/>
      <c r="QMY84" s="884"/>
      <c r="QMZ84" s="884"/>
      <c r="QNA84" s="884"/>
      <c r="QNB84" s="884"/>
      <c r="QNC84" s="884"/>
      <c r="QND84" s="884"/>
      <c r="QNE84" s="884"/>
      <c r="QNF84" s="884"/>
      <c r="QNG84" s="884"/>
      <c r="QNH84" s="884"/>
      <c r="QNI84" s="884"/>
      <c r="QNJ84" s="884"/>
      <c r="QNK84" s="884"/>
      <c r="QNL84" s="884"/>
      <c r="QNM84" s="884"/>
      <c r="QNN84" s="884"/>
      <c r="QNO84" s="884"/>
      <c r="QNP84" s="884"/>
      <c r="QNQ84" s="884"/>
      <c r="QNR84" s="884"/>
      <c r="QNS84" s="884"/>
      <c r="QNT84" s="884"/>
      <c r="QNU84" s="884"/>
      <c r="QNV84" s="884"/>
      <c r="QNW84" s="884"/>
      <c r="QNX84" s="884"/>
      <c r="QNY84" s="884"/>
      <c r="QNZ84" s="884"/>
      <c r="QOA84" s="884"/>
      <c r="QOB84" s="884"/>
      <c r="QOC84" s="884"/>
      <c r="QOD84" s="884"/>
      <c r="QOE84" s="884"/>
      <c r="QOF84" s="884"/>
      <c r="QOG84" s="884"/>
      <c r="QOH84" s="884"/>
      <c r="QOI84" s="884"/>
      <c r="QOJ84" s="884"/>
      <c r="QOK84" s="884"/>
      <c r="QOL84" s="884"/>
      <c r="QOM84" s="884"/>
      <c r="QON84" s="884"/>
      <c r="QOO84" s="884"/>
      <c r="QOP84" s="884"/>
      <c r="QOQ84" s="884"/>
      <c r="QOR84" s="884"/>
      <c r="QOS84" s="884"/>
      <c r="QOT84" s="884"/>
      <c r="QOU84" s="884"/>
      <c r="QOV84" s="884"/>
      <c r="QOW84" s="884"/>
      <c r="QOX84" s="884"/>
      <c r="QOY84" s="884"/>
      <c r="QOZ84" s="884"/>
      <c r="QPA84" s="884"/>
      <c r="QPB84" s="884"/>
      <c r="QPC84" s="884"/>
      <c r="QPD84" s="884"/>
      <c r="QPE84" s="884"/>
      <c r="QPF84" s="884"/>
      <c r="QPG84" s="884"/>
      <c r="QPH84" s="884"/>
      <c r="QPI84" s="884"/>
      <c r="QPJ84" s="884"/>
      <c r="QPK84" s="884"/>
      <c r="QPL84" s="884"/>
      <c r="QPM84" s="884"/>
      <c r="QPN84" s="884"/>
      <c r="QPO84" s="884"/>
      <c r="QPP84" s="884"/>
      <c r="QPQ84" s="884"/>
      <c r="QPR84" s="884"/>
      <c r="QPS84" s="884"/>
      <c r="QPT84" s="884"/>
      <c r="QPU84" s="884"/>
      <c r="QPV84" s="884"/>
      <c r="QPW84" s="884"/>
      <c r="QPX84" s="884"/>
      <c r="QPY84" s="884"/>
      <c r="QPZ84" s="884"/>
      <c r="QQA84" s="884"/>
      <c r="QQB84" s="884"/>
      <c r="QQC84" s="884"/>
      <c r="QQD84" s="884"/>
      <c r="QQE84" s="884"/>
      <c r="QQF84" s="884"/>
      <c r="QQG84" s="884"/>
      <c r="QQH84" s="884"/>
      <c r="QQI84" s="884"/>
      <c r="QQJ84" s="884"/>
      <c r="QQK84" s="884"/>
      <c r="QQL84" s="884"/>
      <c r="QQM84" s="884"/>
      <c r="QQN84" s="884"/>
      <c r="QQO84" s="884"/>
      <c r="QQP84" s="884"/>
      <c r="QQQ84" s="884"/>
      <c r="QQR84" s="884"/>
      <c r="QQS84" s="884"/>
      <c r="QQT84" s="884"/>
      <c r="QQU84" s="884"/>
      <c r="QQV84" s="884"/>
      <c r="QQW84" s="884"/>
      <c r="QQX84" s="884"/>
      <c r="QQY84" s="884"/>
      <c r="QQZ84" s="884"/>
      <c r="QRA84" s="884"/>
      <c r="QRB84" s="884"/>
      <c r="QRC84" s="884"/>
      <c r="QRD84" s="884"/>
      <c r="QRE84" s="884"/>
      <c r="QRF84" s="884"/>
      <c r="QRG84" s="884"/>
      <c r="QRH84" s="884"/>
      <c r="QRI84" s="884"/>
      <c r="QRJ84" s="884"/>
      <c r="QRK84" s="884"/>
      <c r="QRL84" s="884"/>
      <c r="QRM84" s="884"/>
      <c r="QRN84" s="884"/>
      <c r="QRO84" s="884"/>
      <c r="QRP84" s="884"/>
      <c r="QRQ84" s="884"/>
      <c r="QRR84" s="884"/>
      <c r="QRS84" s="884"/>
      <c r="QRT84" s="884"/>
      <c r="QRU84" s="884"/>
      <c r="QRV84" s="884"/>
      <c r="QRW84" s="884"/>
      <c r="QRX84" s="884"/>
      <c r="QRY84" s="884"/>
      <c r="QRZ84" s="884"/>
      <c r="QSA84" s="884"/>
      <c r="QSB84" s="884"/>
      <c r="QSC84" s="884"/>
      <c r="QSD84" s="884"/>
      <c r="QSE84" s="884"/>
      <c r="QSF84" s="884"/>
      <c r="QSG84" s="884"/>
      <c r="QSH84" s="884"/>
      <c r="QSI84" s="884"/>
      <c r="QSJ84" s="884"/>
      <c r="QSK84" s="884"/>
      <c r="QSL84" s="884"/>
      <c r="QSM84" s="884"/>
      <c r="QSN84" s="884"/>
      <c r="QSO84" s="884"/>
      <c r="QSP84" s="884"/>
      <c r="QSQ84" s="884"/>
      <c r="QSR84" s="884"/>
      <c r="QSS84" s="884"/>
      <c r="QST84" s="884"/>
      <c r="QSU84" s="884"/>
      <c r="QSV84" s="884"/>
      <c r="QSW84" s="884"/>
      <c r="QSX84" s="884"/>
      <c r="QSY84" s="884"/>
      <c r="QSZ84" s="884"/>
      <c r="QTA84" s="884"/>
      <c r="QTB84" s="884"/>
      <c r="QTC84" s="884"/>
      <c r="QTD84" s="884"/>
      <c r="QTE84" s="884"/>
      <c r="QTF84" s="884"/>
      <c r="QTG84" s="884"/>
      <c r="QTH84" s="884"/>
      <c r="QTI84" s="884"/>
      <c r="QTJ84" s="884"/>
      <c r="QTK84" s="884"/>
      <c r="QTL84" s="884"/>
      <c r="QTM84" s="884"/>
      <c r="QTN84" s="884"/>
      <c r="QTO84" s="884"/>
      <c r="QTP84" s="884"/>
      <c r="QTQ84" s="884"/>
      <c r="QTR84" s="884"/>
      <c r="QTS84" s="884"/>
      <c r="QTT84" s="884"/>
      <c r="QTU84" s="884"/>
      <c r="QTV84" s="884"/>
      <c r="QTW84" s="884"/>
      <c r="QTX84" s="884"/>
      <c r="QTY84" s="884"/>
      <c r="QTZ84" s="884"/>
      <c r="QUA84" s="884"/>
      <c r="QUB84" s="884"/>
      <c r="QUC84" s="884"/>
      <c r="QUD84" s="884"/>
      <c r="QUE84" s="884"/>
      <c r="QUF84" s="884"/>
      <c r="QUG84" s="884"/>
      <c r="QUH84" s="884"/>
      <c r="QUI84" s="884"/>
      <c r="QUJ84" s="884"/>
      <c r="QUK84" s="884"/>
      <c r="QUL84" s="884"/>
      <c r="QUM84" s="884"/>
      <c r="QUN84" s="884"/>
      <c r="QUO84" s="884"/>
      <c r="QUP84" s="884"/>
      <c r="QUQ84" s="884"/>
      <c r="QUR84" s="884"/>
      <c r="QUS84" s="884"/>
      <c r="QUT84" s="884"/>
      <c r="QUU84" s="884"/>
      <c r="QUV84" s="884"/>
      <c r="QUW84" s="884"/>
      <c r="QUX84" s="884"/>
      <c r="QUY84" s="884"/>
      <c r="QUZ84" s="884"/>
      <c r="QVA84" s="884"/>
      <c r="QVB84" s="884"/>
      <c r="QVC84" s="884"/>
      <c r="QVD84" s="884"/>
      <c r="QVE84" s="884"/>
      <c r="QVF84" s="884"/>
      <c r="QVG84" s="884"/>
      <c r="QVH84" s="884"/>
      <c r="QVI84" s="884"/>
      <c r="QVJ84" s="884"/>
      <c r="QVK84" s="884"/>
      <c r="QVL84" s="884"/>
      <c r="QVM84" s="884"/>
      <c r="QVN84" s="884"/>
      <c r="QVO84" s="884"/>
      <c r="QVP84" s="884"/>
      <c r="QVQ84" s="884"/>
      <c r="QVR84" s="884"/>
      <c r="QVS84" s="884"/>
      <c r="QVT84" s="884"/>
      <c r="QVU84" s="884"/>
      <c r="QVV84" s="884"/>
      <c r="QVW84" s="884"/>
      <c r="QVX84" s="884"/>
      <c r="QVY84" s="884"/>
      <c r="QVZ84" s="884"/>
      <c r="QWA84" s="884"/>
      <c r="QWB84" s="884"/>
      <c r="QWC84" s="884"/>
      <c r="QWD84" s="884"/>
      <c r="QWE84" s="884"/>
      <c r="QWF84" s="884"/>
      <c r="QWG84" s="884"/>
      <c r="QWH84" s="884"/>
      <c r="QWI84" s="884"/>
      <c r="QWJ84" s="884"/>
      <c r="QWK84" s="884"/>
      <c r="QWL84" s="884"/>
      <c r="QWM84" s="884"/>
      <c r="QWN84" s="884"/>
      <c r="QWO84" s="884"/>
      <c r="QWP84" s="884"/>
      <c r="QWQ84" s="884"/>
      <c r="QWR84" s="884"/>
      <c r="QWS84" s="884"/>
      <c r="QWT84" s="884"/>
      <c r="QWU84" s="884"/>
      <c r="QWV84" s="884"/>
      <c r="QWW84" s="884"/>
      <c r="QWX84" s="884"/>
      <c r="QWY84" s="884"/>
      <c r="QWZ84" s="884"/>
      <c r="QXA84" s="884"/>
      <c r="QXB84" s="884"/>
      <c r="QXC84" s="884"/>
      <c r="QXD84" s="884"/>
      <c r="QXE84" s="884"/>
      <c r="QXF84" s="884"/>
      <c r="QXG84" s="884"/>
      <c r="QXH84" s="884"/>
      <c r="QXI84" s="884"/>
      <c r="QXJ84" s="884"/>
      <c r="QXK84" s="884"/>
      <c r="QXL84" s="884"/>
      <c r="QXM84" s="884"/>
      <c r="QXN84" s="884"/>
      <c r="QXO84" s="884"/>
      <c r="QXP84" s="884"/>
      <c r="QXQ84" s="884"/>
      <c r="QXR84" s="884"/>
      <c r="QXS84" s="884"/>
      <c r="QXT84" s="884"/>
      <c r="QXU84" s="884"/>
      <c r="QXV84" s="884"/>
      <c r="QXW84" s="884"/>
      <c r="QXX84" s="884"/>
      <c r="QXY84" s="884"/>
      <c r="QXZ84" s="884"/>
      <c r="QYA84" s="884"/>
      <c r="QYB84" s="884"/>
      <c r="QYC84" s="884"/>
      <c r="QYD84" s="884"/>
      <c r="QYE84" s="884"/>
      <c r="QYF84" s="884"/>
      <c r="QYG84" s="884"/>
      <c r="QYH84" s="884"/>
      <c r="QYI84" s="884"/>
      <c r="QYJ84" s="884"/>
      <c r="QYK84" s="884"/>
      <c r="QYL84" s="884"/>
      <c r="QYM84" s="884"/>
      <c r="QYN84" s="884"/>
      <c r="QYO84" s="884"/>
      <c r="QYP84" s="884"/>
      <c r="QYQ84" s="884"/>
      <c r="QYR84" s="884"/>
      <c r="QYS84" s="884"/>
      <c r="QYT84" s="884"/>
      <c r="QYU84" s="884"/>
      <c r="QYV84" s="884"/>
      <c r="QYW84" s="884"/>
      <c r="QYX84" s="884"/>
      <c r="QYY84" s="884"/>
      <c r="QYZ84" s="884"/>
      <c r="QZA84" s="884"/>
      <c r="QZB84" s="884"/>
      <c r="QZC84" s="884"/>
      <c r="QZD84" s="884"/>
      <c r="QZE84" s="884"/>
      <c r="QZF84" s="884"/>
      <c r="QZG84" s="884"/>
      <c r="QZH84" s="884"/>
      <c r="QZI84" s="884"/>
      <c r="QZJ84" s="884"/>
      <c r="QZK84" s="884"/>
      <c r="QZL84" s="884"/>
      <c r="QZM84" s="884"/>
      <c r="QZN84" s="884"/>
      <c r="QZO84" s="884"/>
      <c r="QZP84" s="884"/>
      <c r="QZQ84" s="884"/>
      <c r="QZR84" s="884"/>
      <c r="QZS84" s="884"/>
      <c r="QZT84" s="884"/>
      <c r="QZU84" s="884"/>
      <c r="QZV84" s="884"/>
      <c r="QZW84" s="884"/>
      <c r="QZX84" s="884"/>
      <c r="QZY84" s="884"/>
      <c r="QZZ84" s="884"/>
      <c r="RAA84" s="884"/>
      <c r="RAB84" s="884"/>
      <c r="RAC84" s="884"/>
      <c r="RAD84" s="884"/>
      <c r="RAE84" s="884"/>
      <c r="RAF84" s="884"/>
      <c r="RAG84" s="884"/>
      <c r="RAH84" s="884"/>
      <c r="RAI84" s="884"/>
      <c r="RAJ84" s="884"/>
      <c r="RAK84" s="884"/>
      <c r="RAL84" s="884"/>
      <c r="RAM84" s="884"/>
      <c r="RAN84" s="884"/>
      <c r="RAO84" s="884"/>
      <c r="RAP84" s="884"/>
      <c r="RAQ84" s="884"/>
      <c r="RAR84" s="884"/>
      <c r="RAS84" s="884"/>
      <c r="RAT84" s="884"/>
      <c r="RAU84" s="884"/>
      <c r="RAV84" s="884"/>
      <c r="RAW84" s="884"/>
      <c r="RAX84" s="884"/>
      <c r="RAY84" s="884"/>
      <c r="RAZ84" s="884"/>
      <c r="RBA84" s="884"/>
      <c r="RBB84" s="884"/>
      <c r="RBC84" s="884"/>
      <c r="RBD84" s="884"/>
      <c r="RBE84" s="884"/>
      <c r="RBF84" s="884"/>
      <c r="RBG84" s="884"/>
      <c r="RBH84" s="884"/>
      <c r="RBI84" s="884"/>
      <c r="RBJ84" s="884"/>
      <c r="RBK84" s="884"/>
      <c r="RBL84" s="884"/>
      <c r="RBM84" s="884"/>
      <c r="RBN84" s="884"/>
      <c r="RBO84" s="884"/>
      <c r="RBP84" s="884"/>
      <c r="RBQ84" s="884"/>
      <c r="RBR84" s="884"/>
      <c r="RBS84" s="884"/>
      <c r="RBT84" s="884"/>
      <c r="RBU84" s="884"/>
      <c r="RBV84" s="884"/>
      <c r="RBW84" s="884"/>
      <c r="RBX84" s="884"/>
      <c r="RBY84" s="884"/>
      <c r="RBZ84" s="884"/>
      <c r="RCA84" s="884"/>
      <c r="RCB84" s="884"/>
      <c r="RCC84" s="884"/>
      <c r="RCD84" s="884"/>
      <c r="RCE84" s="884"/>
      <c r="RCF84" s="884"/>
      <c r="RCG84" s="884"/>
      <c r="RCH84" s="884"/>
      <c r="RCI84" s="884"/>
      <c r="RCJ84" s="884"/>
      <c r="RCK84" s="884"/>
      <c r="RCL84" s="884"/>
      <c r="RCM84" s="884"/>
      <c r="RCN84" s="884"/>
      <c r="RCO84" s="884"/>
      <c r="RCP84" s="884"/>
      <c r="RCQ84" s="884"/>
      <c r="RCR84" s="884"/>
      <c r="RCS84" s="884"/>
      <c r="RCT84" s="884"/>
      <c r="RCU84" s="884"/>
      <c r="RCV84" s="884"/>
      <c r="RCW84" s="884"/>
      <c r="RCX84" s="884"/>
      <c r="RCY84" s="884"/>
      <c r="RCZ84" s="884"/>
      <c r="RDA84" s="884"/>
      <c r="RDB84" s="884"/>
      <c r="RDC84" s="884"/>
      <c r="RDD84" s="884"/>
      <c r="RDE84" s="884"/>
      <c r="RDF84" s="884"/>
      <c r="RDG84" s="884"/>
      <c r="RDH84" s="884"/>
      <c r="RDI84" s="884"/>
      <c r="RDJ84" s="884"/>
      <c r="RDK84" s="884"/>
      <c r="RDL84" s="884"/>
      <c r="RDM84" s="884"/>
      <c r="RDN84" s="884"/>
      <c r="RDO84" s="884"/>
      <c r="RDP84" s="884"/>
      <c r="RDQ84" s="884"/>
      <c r="RDR84" s="884"/>
      <c r="RDS84" s="884"/>
      <c r="RDT84" s="884"/>
      <c r="RDU84" s="884"/>
      <c r="RDV84" s="884"/>
      <c r="RDW84" s="884"/>
      <c r="RDX84" s="884"/>
      <c r="RDY84" s="884"/>
      <c r="RDZ84" s="884"/>
      <c r="REA84" s="884"/>
      <c r="REB84" s="884"/>
      <c r="REC84" s="884"/>
      <c r="RED84" s="884"/>
      <c r="REE84" s="884"/>
      <c r="REF84" s="884"/>
      <c r="REG84" s="884"/>
      <c r="REH84" s="884"/>
      <c r="REI84" s="884"/>
      <c r="REJ84" s="884"/>
      <c r="REK84" s="884"/>
      <c r="REL84" s="884"/>
      <c r="REM84" s="884"/>
      <c r="REN84" s="884"/>
      <c r="REO84" s="884"/>
      <c r="REP84" s="884"/>
      <c r="REQ84" s="884"/>
      <c r="RER84" s="884"/>
      <c r="RES84" s="884"/>
      <c r="RET84" s="884"/>
      <c r="REU84" s="884"/>
      <c r="REV84" s="884"/>
      <c r="REW84" s="884"/>
      <c r="REX84" s="884"/>
      <c r="REY84" s="884"/>
      <c r="REZ84" s="884"/>
      <c r="RFA84" s="884"/>
      <c r="RFB84" s="884"/>
      <c r="RFC84" s="884"/>
      <c r="RFD84" s="884"/>
      <c r="RFE84" s="884"/>
      <c r="RFF84" s="884"/>
      <c r="RFG84" s="884"/>
      <c r="RFH84" s="884"/>
      <c r="RFI84" s="884"/>
      <c r="RFJ84" s="884"/>
      <c r="RFK84" s="884"/>
      <c r="RFL84" s="884"/>
      <c r="RFM84" s="884"/>
      <c r="RFN84" s="884"/>
      <c r="RFO84" s="884"/>
      <c r="RFP84" s="884"/>
      <c r="RFQ84" s="884"/>
      <c r="RFR84" s="884"/>
      <c r="RFS84" s="884"/>
      <c r="RFT84" s="884"/>
      <c r="RFU84" s="884"/>
      <c r="RFV84" s="884"/>
      <c r="RFW84" s="884"/>
      <c r="RFX84" s="884"/>
      <c r="RFY84" s="884"/>
      <c r="RFZ84" s="884"/>
      <c r="RGA84" s="884"/>
      <c r="RGB84" s="884"/>
      <c r="RGC84" s="884"/>
      <c r="RGD84" s="884"/>
      <c r="RGE84" s="884"/>
      <c r="RGF84" s="884"/>
      <c r="RGG84" s="884"/>
      <c r="RGH84" s="884"/>
      <c r="RGI84" s="884"/>
      <c r="RGJ84" s="884"/>
      <c r="RGK84" s="884"/>
      <c r="RGL84" s="884"/>
      <c r="RGM84" s="884"/>
      <c r="RGN84" s="884"/>
      <c r="RGO84" s="884"/>
      <c r="RGP84" s="884"/>
      <c r="RGQ84" s="884"/>
      <c r="RGR84" s="884"/>
      <c r="RGS84" s="884"/>
      <c r="RGT84" s="884"/>
      <c r="RGU84" s="884"/>
      <c r="RGV84" s="884"/>
      <c r="RGW84" s="884"/>
      <c r="RGX84" s="884"/>
      <c r="RGY84" s="884"/>
      <c r="RGZ84" s="884"/>
      <c r="RHA84" s="884"/>
      <c r="RHB84" s="884"/>
      <c r="RHC84" s="884"/>
      <c r="RHD84" s="884"/>
      <c r="RHE84" s="884"/>
      <c r="RHF84" s="884"/>
      <c r="RHG84" s="884"/>
      <c r="RHH84" s="884"/>
      <c r="RHI84" s="884"/>
      <c r="RHJ84" s="884"/>
      <c r="RHK84" s="884"/>
      <c r="RHL84" s="884"/>
      <c r="RHM84" s="884"/>
      <c r="RHN84" s="884"/>
      <c r="RHO84" s="884"/>
      <c r="RHP84" s="884"/>
      <c r="RHQ84" s="884"/>
      <c r="RHR84" s="884"/>
      <c r="RHS84" s="884"/>
      <c r="RHT84" s="884"/>
      <c r="RHU84" s="884"/>
      <c r="RHV84" s="884"/>
      <c r="RHW84" s="884"/>
      <c r="RHX84" s="884"/>
      <c r="RHY84" s="884"/>
      <c r="RHZ84" s="884"/>
      <c r="RIA84" s="884"/>
      <c r="RIB84" s="884"/>
      <c r="RIC84" s="884"/>
      <c r="RID84" s="884"/>
      <c r="RIE84" s="884"/>
      <c r="RIF84" s="884"/>
      <c r="RIG84" s="884"/>
      <c r="RIH84" s="884"/>
      <c r="RII84" s="884"/>
      <c r="RIJ84" s="884"/>
      <c r="RIK84" s="884"/>
      <c r="RIL84" s="884"/>
      <c r="RIM84" s="884"/>
      <c r="RIN84" s="884"/>
      <c r="RIO84" s="884"/>
      <c r="RIP84" s="884"/>
      <c r="RIQ84" s="884"/>
      <c r="RIR84" s="884"/>
      <c r="RIS84" s="884"/>
      <c r="RIT84" s="884"/>
      <c r="RIU84" s="884"/>
      <c r="RIV84" s="884"/>
      <c r="RIW84" s="884"/>
      <c r="RIX84" s="884"/>
      <c r="RIY84" s="884"/>
      <c r="RIZ84" s="884"/>
      <c r="RJA84" s="884"/>
      <c r="RJB84" s="884"/>
      <c r="RJC84" s="884"/>
      <c r="RJD84" s="884"/>
      <c r="RJE84" s="884"/>
      <c r="RJF84" s="884"/>
      <c r="RJG84" s="884"/>
      <c r="RJH84" s="884"/>
      <c r="RJI84" s="884"/>
      <c r="RJJ84" s="884"/>
      <c r="RJK84" s="884"/>
      <c r="RJL84" s="884"/>
      <c r="RJM84" s="884"/>
      <c r="RJN84" s="884"/>
      <c r="RJO84" s="884"/>
      <c r="RJP84" s="884"/>
      <c r="RJQ84" s="884"/>
      <c r="RJR84" s="884"/>
      <c r="RJS84" s="884"/>
      <c r="RJT84" s="884"/>
      <c r="RJU84" s="884"/>
      <c r="RJV84" s="884"/>
      <c r="RJW84" s="884"/>
      <c r="RJX84" s="884"/>
      <c r="RJY84" s="884"/>
      <c r="RJZ84" s="884"/>
      <c r="RKA84" s="884"/>
      <c r="RKB84" s="884"/>
      <c r="RKC84" s="884"/>
      <c r="RKD84" s="884"/>
      <c r="RKE84" s="884"/>
      <c r="RKF84" s="884"/>
      <c r="RKG84" s="884"/>
      <c r="RKH84" s="884"/>
      <c r="RKI84" s="884"/>
      <c r="RKJ84" s="884"/>
      <c r="RKK84" s="884"/>
      <c r="RKL84" s="884"/>
      <c r="RKM84" s="884"/>
      <c r="RKN84" s="884"/>
      <c r="RKO84" s="884"/>
      <c r="RKP84" s="884"/>
      <c r="RKQ84" s="884"/>
      <c r="RKR84" s="884"/>
      <c r="RKS84" s="884"/>
      <c r="RKT84" s="884"/>
      <c r="RKU84" s="884"/>
      <c r="RKV84" s="884"/>
      <c r="RKW84" s="884"/>
      <c r="RKX84" s="884"/>
      <c r="RKY84" s="884"/>
      <c r="RKZ84" s="884"/>
      <c r="RLA84" s="884"/>
      <c r="RLB84" s="884"/>
      <c r="RLC84" s="884"/>
      <c r="RLD84" s="884"/>
      <c r="RLE84" s="884"/>
      <c r="RLF84" s="884"/>
      <c r="RLG84" s="884"/>
      <c r="RLH84" s="884"/>
      <c r="RLI84" s="884"/>
      <c r="RLJ84" s="884"/>
      <c r="RLK84" s="884"/>
      <c r="RLL84" s="884"/>
      <c r="RLM84" s="884"/>
      <c r="RLN84" s="884"/>
      <c r="RLO84" s="884"/>
      <c r="RLP84" s="884"/>
      <c r="RLQ84" s="884"/>
      <c r="RLR84" s="884"/>
      <c r="RLS84" s="884"/>
      <c r="RLT84" s="884"/>
      <c r="RLU84" s="884"/>
      <c r="RLV84" s="884"/>
      <c r="RLW84" s="884"/>
      <c r="RLX84" s="884"/>
      <c r="RLY84" s="884"/>
      <c r="RLZ84" s="884"/>
      <c r="RMA84" s="884"/>
      <c r="RMB84" s="884"/>
      <c r="RMC84" s="884"/>
      <c r="RMD84" s="884"/>
      <c r="RME84" s="884"/>
      <c r="RMF84" s="884"/>
      <c r="RMG84" s="884"/>
      <c r="RMH84" s="884"/>
      <c r="RMI84" s="884"/>
      <c r="RMJ84" s="884"/>
      <c r="RMK84" s="884"/>
      <c r="RML84" s="884"/>
      <c r="RMM84" s="884"/>
      <c r="RMN84" s="884"/>
      <c r="RMO84" s="884"/>
      <c r="RMP84" s="884"/>
      <c r="RMQ84" s="884"/>
      <c r="RMR84" s="884"/>
      <c r="RMS84" s="884"/>
      <c r="RMT84" s="884"/>
      <c r="RMU84" s="884"/>
      <c r="RMV84" s="884"/>
      <c r="RMW84" s="884"/>
      <c r="RMX84" s="884"/>
      <c r="RMY84" s="884"/>
      <c r="RMZ84" s="884"/>
      <c r="RNA84" s="884"/>
      <c r="RNB84" s="884"/>
      <c r="RNC84" s="884"/>
      <c r="RND84" s="884"/>
      <c r="RNE84" s="884"/>
      <c r="RNF84" s="884"/>
      <c r="RNG84" s="884"/>
      <c r="RNH84" s="884"/>
      <c r="RNI84" s="884"/>
      <c r="RNJ84" s="884"/>
      <c r="RNK84" s="884"/>
      <c r="RNL84" s="884"/>
      <c r="RNM84" s="884"/>
      <c r="RNN84" s="884"/>
      <c r="RNO84" s="884"/>
      <c r="RNP84" s="884"/>
      <c r="RNQ84" s="884"/>
      <c r="RNR84" s="884"/>
      <c r="RNS84" s="884"/>
      <c r="RNT84" s="884"/>
      <c r="RNU84" s="884"/>
      <c r="RNV84" s="884"/>
      <c r="RNW84" s="884"/>
      <c r="RNX84" s="884"/>
      <c r="RNY84" s="884"/>
      <c r="RNZ84" s="884"/>
      <c r="ROA84" s="884"/>
      <c r="ROB84" s="884"/>
      <c r="ROC84" s="884"/>
      <c r="ROD84" s="884"/>
      <c r="ROE84" s="884"/>
      <c r="ROF84" s="884"/>
      <c r="ROG84" s="884"/>
      <c r="ROH84" s="884"/>
      <c r="ROI84" s="884"/>
      <c r="ROJ84" s="884"/>
      <c r="ROK84" s="884"/>
      <c r="ROL84" s="884"/>
      <c r="ROM84" s="884"/>
      <c r="RON84" s="884"/>
      <c r="ROO84" s="884"/>
      <c r="ROP84" s="884"/>
      <c r="ROQ84" s="884"/>
      <c r="ROR84" s="884"/>
      <c r="ROS84" s="884"/>
      <c r="ROT84" s="884"/>
      <c r="ROU84" s="884"/>
      <c r="ROV84" s="884"/>
      <c r="ROW84" s="884"/>
      <c r="ROX84" s="884"/>
      <c r="ROY84" s="884"/>
      <c r="ROZ84" s="884"/>
      <c r="RPA84" s="884"/>
      <c r="RPB84" s="884"/>
      <c r="RPC84" s="884"/>
      <c r="RPD84" s="884"/>
      <c r="RPE84" s="884"/>
      <c r="RPF84" s="884"/>
      <c r="RPG84" s="884"/>
      <c r="RPH84" s="884"/>
      <c r="RPI84" s="884"/>
      <c r="RPJ84" s="884"/>
      <c r="RPK84" s="884"/>
      <c r="RPL84" s="884"/>
      <c r="RPM84" s="884"/>
      <c r="RPN84" s="884"/>
      <c r="RPO84" s="884"/>
      <c r="RPP84" s="884"/>
      <c r="RPQ84" s="884"/>
      <c r="RPR84" s="884"/>
      <c r="RPS84" s="884"/>
      <c r="RPT84" s="884"/>
      <c r="RPU84" s="884"/>
      <c r="RPV84" s="884"/>
      <c r="RPW84" s="884"/>
      <c r="RPX84" s="884"/>
      <c r="RPY84" s="884"/>
      <c r="RPZ84" s="884"/>
      <c r="RQA84" s="884"/>
      <c r="RQB84" s="884"/>
      <c r="RQC84" s="884"/>
      <c r="RQD84" s="884"/>
      <c r="RQE84" s="884"/>
      <c r="RQF84" s="884"/>
      <c r="RQG84" s="884"/>
      <c r="RQH84" s="884"/>
      <c r="RQI84" s="884"/>
      <c r="RQJ84" s="884"/>
      <c r="RQK84" s="884"/>
      <c r="RQL84" s="884"/>
      <c r="RQM84" s="884"/>
      <c r="RQN84" s="884"/>
      <c r="RQO84" s="884"/>
      <c r="RQP84" s="884"/>
      <c r="RQQ84" s="884"/>
      <c r="RQR84" s="884"/>
      <c r="RQS84" s="884"/>
      <c r="RQT84" s="884"/>
      <c r="RQU84" s="884"/>
      <c r="RQV84" s="884"/>
      <c r="RQW84" s="884"/>
      <c r="RQX84" s="884"/>
      <c r="RQY84" s="884"/>
      <c r="RQZ84" s="884"/>
      <c r="RRA84" s="884"/>
      <c r="RRB84" s="884"/>
      <c r="RRC84" s="884"/>
      <c r="RRD84" s="884"/>
      <c r="RRE84" s="884"/>
      <c r="RRF84" s="884"/>
      <c r="RRG84" s="884"/>
      <c r="RRH84" s="884"/>
      <c r="RRI84" s="884"/>
      <c r="RRJ84" s="884"/>
      <c r="RRK84" s="884"/>
      <c r="RRL84" s="884"/>
      <c r="RRM84" s="884"/>
      <c r="RRN84" s="884"/>
      <c r="RRO84" s="884"/>
      <c r="RRP84" s="884"/>
      <c r="RRQ84" s="884"/>
      <c r="RRR84" s="884"/>
      <c r="RRS84" s="884"/>
      <c r="RRT84" s="884"/>
      <c r="RRU84" s="884"/>
      <c r="RRV84" s="884"/>
      <c r="RRW84" s="884"/>
      <c r="RRX84" s="884"/>
      <c r="RRY84" s="884"/>
      <c r="RRZ84" s="884"/>
      <c r="RSA84" s="884"/>
      <c r="RSB84" s="884"/>
      <c r="RSC84" s="884"/>
      <c r="RSD84" s="884"/>
      <c r="RSE84" s="884"/>
      <c r="RSF84" s="884"/>
      <c r="RSG84" s="884"/>
      <c r="RSH84" s="884"/>
      <c r="RSI84" s="884"/>
      <c r="RSJ84" s="884"/>
      <c r="RSK84" s="884"/>
      <c r="RSL84" s="884"/>
      <c r="RSM84" s="884"/>
      <c r="RSN84" s="884"/>
      <c r="RSO84" s="884"/>
      <c r="RSP84" s="884"/>
      <c r="RSQ84" s="884"/>
      <c r="RSR84" s="884"/>
      <c r="RSS84" s="884"/>
      <c r="RST84" s="884"/>
      <c r="RSU84" s="884"/>
      <c r="RSV84" s="884"/>
      <c r="RSW84" s="884"/>
      <c r="RSX84" s="884"/>
      <c r="RSY84" s="884"/>
      <c r="RSZ84" s="884"/>
      <c r="RTA84" s="884"/>
      <c r="RTB84" s="884"/>
      <c r="RTC84" s="884"/>
      <c r="RTD84" s="884"/>
      <c r="RTE84" s="884"/>
      <c r="RTF84" s="884"/>
      <c r="RTG84" s="884"/>
      <c r="RTH84" s="884"/>
      <c r="RTI84" s="884"/>
      <c r="RTJ84" s="884"/>
      <c r="RTK84" s="884"/>
      <c r="RTL84" s="884"/>
      <c r="RTM84" s="884"/>
      <c r="RTN84" s="884"/>
      <c r="RTO84" s="884"/>
      <c r="RTP84" s="884"/>
      <c r="RTQ84" s="884"/>
      <c r="RTR84" s="884"/>
      <c r="RTS84" s="884"/>
      <c r="RTT84" s="884"/>
      <c r="RTU84" s="884"/>
      <c r="RTV84" s="884"/>
      <c r="RTW84" s="884"/>
      <c r="RTX84" s="884"/>
      <c r="RTY84" s="884"/>
      <c r="RTZ84" s="884"/>
      <c r="RUA84" s="884"/>
      <c r="RUB84" s="884"/>
      <c r="RUC84" s="884"/>
      <c r="RUD84" s="884"/>
      <c r="RUE84" s="884"/>
      <c r="RUF84" s="884"/>
      <c r="RUG84" s="884"/>
      <c r="RUH84" s="884"/>
      <c r="RUI84" s="884"/>
      <c r="RUJ84" s="884"/>
      <c r="RUK84" s="884"/>
      <c r="RUL84" s="884"/>
      <c r="RUM84" s="884"/>
      <c r="RUN84" s="884"/>
      <c r="RUO84" s="884"/>
      <c r="RUP84" s="884"/>
      <c r="RUQ84" s="884"/>
      <c r="RUR84" s="884"/>
      <c r="RUS84" s="884"/>
      <c r="RUT84" s="884"/>
      <c r="RUU84" s="884"/>
      <c r="RUV84" s="884"/>
      <c r="RUW84" s="884"/>
      <c r="RUX84" s="884"/>
      <c r="RUY84" s="884"/>
      <c r="RUZ84" s="884"/>
      <c r="RVA84" s="884"/>
      <c r="RVB84" s="884"/>
      <c r="RVC84" s="884"/>
      <c r="RVD84" s="884"/>
      <c r="RVE84" s="884"/>
      <c r="RVF84" s="884"/>
      <c r="RVG84" s="884"/>
      <c r="RVH84" s="884"/>
      <c r="RVI84" s="884"/>
      <c r="RVJ84" s="884"/>
      <c r="RVK84" s="884"/>
      <c r="RVL84" s="884"/>
      <c r="RVM84" s="884"/>
      <c r="RVN84" s="884"/>
      <c r="RVO84" s="884"/>
      <c r="RVP84" s="884"/>
      <c r="RVQ84" s="884"/>
      <c r="RVR84" s="884"/>
      <c r="RVS84" s="884"/>
      <c r="RVT84" s="884"/>
      <c r="RVU84" s="884"/>
      <c r="RVV84" s="884"/>
      <c r="RVW84" s="884"/>
      <c r="RVX84" s="884"/>
      <c r="RVY84" s="884"/>
      <c r="RVZ84" s="884"/>
      <c r="RWA84" s="884"/>
      <c r="RWB84" s="884"/>
      <c r="RWC84" s="884"/>
      <c r="RWD84" s="884"/>
      <c r="RWE84" s="884"/>
      <c r="RWF84" s="884"/>
      <c r="RWG84" s="884"/>
      <c r="RWH84" s="884"/>
      <c r="RWI84" s="884"/>
      <c r="RWJ84" s="884"/>
      <c r="RWK84" s="884"/>
      <c r="RWL84" s="884"/>
      <c r="RWM84" s="884"/>
      <c r="RWN84" s="884"/>
      <c r="RWO84" s="884"/>
      <c r="RWP84" s="884"/>
      <c r="RWQ84" s="884"/>
      <c r="RWR84" s="884"/>
      <c r="RWS84" s="884"/>
      <c r="RWT84" s="884"/>
      <c r="RWU84" s="884"/>
      <c r="RWV84" s="884"/>
      <c r="RWW84" s="884"/>
      <c r="RWX84" s="884"/>
      <c r="RWY84" s="884"/>
      <c r="RWZ84" s="884"/>
      <c r="RXA84" s="884"/>
      <c r="RXB84" s="884"/>
      <c r="RXC84" s="884"/>
      <c r="RXD84" s="884"/>
      <c r="RXE84" s="884"/>
      <c r="RXF84" s="884"/>
      <c r="RXG84" s="884"/>
      <c r="RXH84" s="884"/>
      <c r="RXI84" s="884"/>
      <c r="RXJ84" s="884"/>
      <c r="RXK84" s="884"/>
      <c r="RXL84" s="884"/>
      <c r="RXM84" s="884"/>
      <c r="RXN84" s="884"/>
      <c r="RXO84" s="884"/>
      <c r="RXP84" s="884"/>
      <c r="RXQ84" s="884"/>
      <c r="RXR84" s="884"/>
      <c r="RXS84" s="884"/>
      <c r="RXT84" s="884"/>
      <c r="RXU84" s="884"/>
      <c r="RXV84" s="884"/>
      <c r="RXW84" s="884"/>
      <c r="RXX84" s="884"/>
      <c r="RXY84" s="884"/>
      <c r="RXZ84" s="884"/>
      <c r="RYA84" s="884"/>
      <c r="RYB84" s="884"/>
      <c r="RYC84" s="884"/>
      <c r="RYD84" s="884"/>
      <c r="RYE84" s="884"/>
      <c r="RYF84" s="884"/>
      <c r="RYG84" s="884"/>
      <c r="RYH84" s="884"/>
      <c r="RYI84" s="884"/>
      <c r="RYJ84" s="884"/>
      <c r="RYK84" s="884"/>
      <c r="RYL84" s="884"/>
      <c r="RYM84" s="884"/>
      <c r="RYN84" s="884"/>
      <c r="RYO84" s="884"/>
      <c r="RYP84" s="884"/>
      <c r="RYQ84" s="884"/>
      <c r="RYR84" s="884"/>
      <c r="RYS84" s="884"/>
      <c r="RYT84" s="884"/>
      <c r="RYU84" s="884"/>
      <c r="RYV84" s="884"/>
      <c r="RYW84" s="884"/>
      <c r="RYX84" s="884"/>
      <c r="RYY84" s="884"/>
      <c r="RYZ84" s="884"/>
      <c r="RZA84" s="884"/>
      <c r="RZB84" s="884"/>
      <c r="RZC84" s="884"/>
      <c r="RZD84" s="884"/>
      <c r="RZE84" s="884"/>
      <c r="RZF84" s="884"/>
      <c r="RZG84" s="884"/>
      <c r="RZH84" s="884"/>
      <c r="RZI84" s="884"/>
      <c r="RZJ84" s="884"/>
      <c r="RZK84" s="884"/>
      <c r="RZL84" s="884"/>
      <c r="RZM84" s="884"/>
      <c r="RZN84" s="884"/>
      <c r="RZO84" s="884"/>
      <c r="RZP84" s="884"/>
      <c r="RZQ84" s="884"/>
      <c r="RZR84" s="884"/>
      <c r="RZS84" s="884"/>
      <c r="RZT84" s="884"/>
      <c r="RZU84" s="884"/>
      <c r="RZV84" s="884"/>
      <c r="RZW84" s="884"/>
      <c r="RZX84" s="884"/>
      <c r="RZY84" s="884"/>
      <c r="RZZ84" s="884"/>
      <c r="SAA84" s="884"/>
      <c r="SAB84" s="884"/>
      <c r="SAC84" s="884"/>
      <c r="SAD84" s="884"/>
      <c r="SAE84" s="884"/>
      <c r="SAF84" s="884"/>
      <c r="SAG84" s="884"/>
      <c r="SAH84" s="884"/>
      <c r="SAI84" s="884"/>
      <c r="SAJ84" s="884"/>
      <c r="SAK84" s="884"/>
      <c r="SAL84" s="884"/>
      <c r="SAM84" s="884"/>
      <c r="SAN84" s="884"/>
      <c r="SAO84" s="884"/>
      <c r="SAP84" s="884"/>
      <c r="SAQ84" s="884"/>
      <c r="SAR84" s="884"/>
      <c r="SAS84" s="884"/>
      <c r="SAT84" s="884"/>
      <c r="SAU84" s="884"/>
      <c r="SAV84" s="884"/>
      <c r="SAW84" s="884"/>
      <c r="SAX84" s="884"/>
      <c r="SAY84" s="884"/>
      <c r="SAZ84" s="884"/>
      <c r="SBA84" s="884"/>
      <c r="SBB84" s="884"/>
      <c r="SBC84" s="884"/>
      <c r="SBD84" s="884"/>
      <c r="SBE84" s="884"/>
      <c r="SBF84" s="884"/>
      <c r="SBG84" s="884"/>
      <c r="SBH84" s="884"/>
      <c r="SBI84" s="884"/>
      <c r="SBJ84" s="884"/>
      <c r="SBK84" s="884"/>
      <c r="SBL84" s="884"/>
      <c r="SBM84" s="884"/>
      <c r="SBN84" s="884"/>
      <c r="SBO84" s="884"/>
      <c r="SBP84" s="884"/>
      <c r="SBQ84" s="884"/>
      <c r="SBR84" s="884"/>
      <c r="SBS84" s="884"/>
      <c r="SBT84" s="884"/>
      <c r="SBU84" s="884"/>
      <c r="SBV84" s="884"/>
      <c r="SBW84" s="884"/>
      <c r="SBX84" s="884"/>
      <c r="SBY84" s="884"/>
      <c r="SBZ84" s="884"/>
      <c r="SCA84" s="884"/>
      <c r="SCB84" s="884"/>
      <c r="SCC84" s="884"/>
      <c r="SCD84" s="884"/>
      <c r="SCE84" s="884"/>
      <c r="SCF84" s="884"/>
      <c r="SCG84" s="884"/>
      <c r="SCH84" s="884"/>
      <c r="SCI84" s="884"/>
      <c r="SCJ84" s="884"/>
      <c r="SCK84" s="884"/>
      <c r="SCL84" s="884"/>
      <c r="SCM84" s="884"/>
      <c r="SCN84" s="884"/>
      <c r="SCO84" s="884"/>
      <c r="SCP84" s="884"/>
      <c r="SCQ84" s="884"/>
      <c r="SCR84" s="884"/>
      <c r="SCS84" s="884"/>
      <c r="SCT84" s="884"/>
      <c r="SCU84" s="884"/>
      <c r="SCV84" s="884"/>
      <c r="SCW84" s="884"/>
      <c r="SCX84" s="884"/>
      <c r="SCY84" s="884"/>
      <c r="SCZ84" s="884"/>
      <c r="SDA84" s="884"/>
      <c r="SDB84" s="884"/>
      <c r="SDC84" s="884"/>
      <c r="SDD84" s="884"/>
      <c r="SDE84" s="884"/>
      <c r="SDF84" s="884"/>
      <c r="SDG84" s="884"/>
      <c r="SDH84" s="884"/>
      <c r="SDI84" s="884"/>
      <c r="SDJ84" s="884"/>
      <c r="SDK84" s="884"/>
      <c r="SDL84" s="884"/>
      <c r="SDM84" s="884"/>
      <c r="SDN84" s="884"/>
      <c r="SDO84" s="884"/>
      <c r="SDP84" s="884"/>
      <c r="SDQ84" s="884"/>
      <c r="SDR84" s="884"/>
      <c r="SDS84" s="884"/>
      <c r="SDT84" s="884"/>
      <c r="SDU84" s="884"/>
      <c r="SDV84" s="884"/>
      <c r="SDW84" s="884"/>
      <c r="SDX84" s="884"/>
      <c r="SDY84" s="884"/>
      <c r="SDZ84" s="884"/>
      <c r="SEA84" s="884"/>
      <c r="SEB84" s="884"/>
      <c r="SEC84" s="884"/>
      <c r="SED84" s="884"/>
      <c r="SEE84" s="884"/>
      <c r="SEF84" s="884"/>
      <c r="SEG84" s="884"/>
      <c r="SEH84" s="884"/>
      <c r="SEI84" s="884"/>
      <c r="SEJ84" s="884"/>
      <c r="SEK84" s="884"/>
      <c r="SEL84" s="884"/>
      <c r="SEM84" s="884"/>
      <c r="SEN84" s="884"/>
      <c r="SEO84" s="884"/>
      <c r="SEP84" s="884"/>
      <c r="SEQ84" s="884"/>
      <c r="SER84" s="884"/>
      <c r="SES84" s="884"/>
      <c r="SET84" s="884"/>
      <c r="SEU84" s="884"/>
      <c r="SEV84" s="884"/>
      <c r="SEW84" s="884"/>
      <c r="SEX84" s="884"/>
      <c r="SEY84" s="884"/>
      <c r="SEZ84" s="884"/>
      <c r="SFA84" s="884"/>
      <c r="SFB84" s="884"/>
      <c r="SFC84" s="884"/>
      <c r="SFD84" s="884"/>
      <c r="SFE84" s="884"/>
      <c r="SFF84" s="884"/>
      <c r="SFG84" s="884"/>
      <c r="SFH84" s="884"/>
      <c r="SFI84" s="884"/>
      <c r="SFJ84" s="884"/>
      <c r="SFK84" s="884"/>
      <c r="SFL84" s="884"/>
      <c r="SFM84" s="884"/>
      <c r="SFN84" s="884"/>
      <c r="SFO84" s="884"/>
      <c r="SFP84" s="884"/>
      <c r="SFQ84" s="884"/>
      <c r="SFR84" s="884"/>
      <c r="SFS84" s="884"/>
      <c r="SFT84" s="884"/>
      <c r="SFU84" s="884"/>
      <c r="SFV84" s="884"/>
      <c r="SFW84" s="884"/>
      <c r="SFX84" s="884"/>
      <c r="SFY84" s="884"/>
      <c r="SFZ84" s="884"/>
      <c r="SGA84" s="884"/>
      <c r="SGB84" s="884"/>
      <c r="SGC84" s="884"/>
      <c r="SGD84" s="884"/>
      <c r="SGE84" s="884"/>
      <c r="SGF84" s="884"/>
      <c r="SGG84" s="884"/>
      <c r="SGH84" s="884"/>
      <c r="SGI84" s="884"/>
      <c r="SGJ84" s="884"/>
      <c r="SGK84" s="884"/>
      <c r="SGL84" s="884"/>
      <c r="SGM84" s="884"/>
      <c r="SGN84" s="884"/>
      <c r="SGO84" s="884"/>
      <c r="SGP84" s="884"/>
      <c r="SGQ84" s="884"/>
      <c r="SGR84" s="884"/>
      <c r="SGS84" s="884"/>
      <c r="SGT84" s="884"/>
      <c r="SGU84" s="884"/>
      <c r="SGV84" s="884"/>
      <c r="SGW84" s="884"/>
      <c r="SGX84" s="884"/>
      <c r="SGY84" s="884"/>
      <c r="SGZ84" s="884"/>
      <c r="SHA84" s="884"/>
      <c r="SHB84" s="884"/>
      <c r="SHC84" s="884"/>
      <c r="SHD84" s="884"/>
      <c r="SHE84" s="884"/>
      <c r="SHF84" s="884"/>
      <c r="SHG84" s="884"/>
      <c r="SHH84" s="884"/>
      <c r="SHI84" s="884"/>
      <c r="SHJ84" s="884"/>
      <c r="SHK84" s="884"/>
      <c r="SHL84" s="884"/>
      <c r="SHM84" s="884"/>
      <c r="SHN84" s="884"/>
      <c r="SHO84" s="884"/>
      <c r="SHP84" s="884"/>
      <c r="SHQ84" s="884"/>
      <c r="SHR84" s="884"/>
      <c r="SHS84" s="884"/>
      <c r="SHT84" s="884"/>
      <c r="SHU84" s="884"/>
      <c r="SHV84" s="884"/>
      <c r="SHW84" s="884"/>
      <c r="SHX84" s="884"/>
      <c r="SHY84" s="884"/>
      <c r="SHZ84" s="884"/>
      <c r="SIA84" s="884"/>
      <c r="SIB84" s="884"/>
      <c r="SIC84" s="884"/>
      <c r="SID84" s="884"/>
      <c r="SIE84" s="884"/>
      <c r="SIF84" s="884"/>
      <c r="SIG84" s="884"/>
      <c r="SIH84" s="884"/>
      <c r="SII84" s="884"/>
      <c r="SIJ84" s="884"/>
      <c r="SIK84" s="884"/>
      <c r="SIL84" s="884"/>
      <c r="SIM84" s="884"/>
      <c r="SIN84" s="884"/>
      <c r="SIO84" s="884"/>
      <c r="SIP84" s="884"/>
      <c r="SIQ84" s="884"/>
      <c r="SIR84" s="884"/>
      <c r="SIS84" s="884"/>
      <c r="SIT84" s="884"/>
      <c r="SIU84" s="884"/>
      <c r="SIV84" s="884"/>
      <c r="SIW84" s="884"/>
      <c r="SIX84" s="884"/>
      <c r="SIY84" s="884"/>
      <c r="SIZ84" s="884"/>
      <c r="SJA84" s="884"/>
      <c r="SJB84" s="884"/>
      <c r="SJC84" s="884"/>
      <c r="SJD84" s="884"/>
      <c r="SJE84" s="884"/>
      <c r="SJF84" s="884"/>
      <c r="SJG84" s="884"/>
      <c r="SJH84" s="884"/>
      <c r="SJI84" s="884"/>
      <c r="SJJ84" s="884"/>
      <c r="SJK84" s="884"/>
      <c r="SJL84" s="884"/>
      <c r="SJM84" s="884"/>
      <c r="SJN84" s="884"/>
      <c r="SJO84" s="884"/>
      <c r="SJP84" s="884"/>
      <c r="SJQ84" s="884"/>
      <c r="SJR84" s="884"/>
      <c r="SJS84" s="884"/>
      <c r="SJT84" s="884"/>
      <c r="SJU84" s="884"/>
      <c r="SJV84" s="884"/>
      <c r="SJW84" s="884"/>
      <c r="SJX84" s="884"/>
      <c r="SJY84" s="884"/>
      <c r="SJZ84" s="884"/>
      <c r="SKA84" s="884"/>
      <c r="SKB84" s="884"/>
      <c r="SKC84" s="884"/>
      <c r="SKD84" s="884"/>
      <c r="SKE84" s="884"/>
      <c r="SKF84" s="884"/>
      <c r="SKG84" s="884"/>
      <c r="SKH84" s="884"/>
      <c r="SKI84" s="884"/>
      <c r="SKJ84" s="884"/>
      <c r="SKK84" s="884"/>
      <c r="SKL84" s="884"/>
      <c r="SKM84" s="884"/>
      <c r="SKN84" s="884"/>
      <c r="SKO84" s="884"/>
      <c r="SKP84" s="884"/>
      <c r="SKQ84" s="884"/>
      <c r="SKR84" s="884"/>
      <c r="SKS84" s="884"/>
      <c r="SKT84" s="884"/>
      <c r="SKU84" s="884"/>
      <c r="SKV84" s="884"/>
      <c r="SKW84" s="884"/>
      <c r="SKX84" s="884"/>
      <c r="SKY84" s="884"/>
      <c r="SKZ84" s="884"/>
      <c r="SLA84" s="884"/>
      <c r="SLB84" s="884"/>
      <c r="SLC84" s="884"/>
      <c r="SLD84" s="884"/>
      <c r="SLE84" s="884"/>
      <c r="SLF84" s="884"/>
      <c r="SLG84" s="884"/>
      <c r="SLH84" s="884"/>
      <c r="SLI84" s="884"/>
      <c r="SLJ84" s="884"/>
      <c r="SLK84" s="884"/>
      <c r="SLL84" s="884"/>
      <c r="SLM84" s="884"/>
      <c r="SLN84" s="884"/>
      <c r="SLO84" s="884"/>
      <c r="SLP84" s="884"/>
      <c r="SLQ84" s="884"/>
      <c r="SLR84" s="884"/>
      <c r="SLS84" s="884"/>
      <c r="SLT84" s="884"/>
      <c r="SLU84" s="884"/>
      <c r="SLV84" s="884"/>
      <c r="SLW84" s="884"/>
      <c r="SLX84" s="884"/>
      <c r="SLY84" s="884"/>
      <c r="SLZ84" s="884"/>
      <c r="SMA84" s="884"/>
      <c r="SMB84" s="884"/>
      <c r="SMC84" s="884"/>
      <c r="SMD84" s="884"/>
      <c r="SME84" s="884"/>
      <c r="SMF84" s="884"/>
      <c r="SMG84" s="884"/>
      <c r="SMH84" s="884"/>
      <c r="SMI84" s="884"/>
      <c r="SMJ84" s="884"/>
      <c r="SMK84" s="884"/>
      <c r="SML84" s="884"/>
      <c r="SMM84" s="884"/>
      <c r="SMN84" s="884"/>
      <c r="SMO84" s="884"/>
      <c r="SMP84" s="884"/>
      <c r="SMQ84" s="884"/>
      <c r="SMR84" s="884"/>
      <c r="SMS84" s="884"/>
      <c r="SMT84" s="884"/>
      <c r="SMU84" s="884"/>
      <c r="SMV84" s="884"/>
      <c r="SMW84" s="884"/>
      <c r="SMX84" s="884"/>
      <c r="SMY84" s="884"/>
      <c r="SMZ84" s="884"/>
      <c r="SNA84" s="884"/>
      <c r="SNB84" s="884"/>
      <c r="SNC84" s="884"/>
      <c r="SND84" s="884"/>
      <c r="SNE84" s="884"/>
      <c r="SNF84" s="884"/>
      <c r="SNG84" s="884"/>
      <c r="SNH84" s="884"/>
      <c r="SNI84" s="884"/>
      <c r="SNJ84" s="884"/>
      <c r="SNK84" s="884"/>
      <c r="SNL84" s="884"/>
      <c r="SNM84" s="884"/>
      <c r="SNN84" s="884"/>
      <c r="SNO84" s="884"/>
      <c r="SNP84" s="884"/>
      <c r="SNQ84" s="884"/>
      <c r="SNR84" s="884"/>
      <c r="SNS84" s="884"/>
      <c r="SNT84" s="884"/>
      <c r="SNU84" s="884"/>
      <c r="SNV84" s="884"/>
      <c r="SNW84" s="884"/>
      <c r="SNX84" s="884"/>
      <c r="SNY84" s="884"/>
      <c r="SNZ84" s="884"/>
      <c r="SOA84" s="884"/>
      <c r="SOB84" s="884"/>
      <c r="SOC84" s="884"/>
      <c r="SOD84" s="884"/>
      <c r="SOE84" s="884"/>
      <c r="SOF84" s="884"/>
      <c r="SOG84" s="884"/>
      <c r="SOH84" s="884"/>
      <c r="SOI84" s="884"/>
      <c r="SOJ84" s="884"/>
      <c r="SOK84" s="884"/>
      <c r="SOL84" s="884"/>
      <c r="SOM84" s="884"/>
      <c r="SON84" s="884"/>
      <c r="SOO84" s="884"/>
      <c r="SOP84" s="884"/>
      <c r="SOQ84" s="884"/>
      <c r="SOR84" s="884"/>
      <c r="SOS84" s="884"/>
      <c r="SOT84" s="884"/>
      <c r="SOU84" s="884"/>
      <c r="SOV84" s="884"/>
      <c r="SOW84" s="884"/>
      <c r="SOX84" s="884"/>
      <c r="SOY84" s="884"/>
      <c r="SOZ84" s="884"/>
      <c r="SPA84" s="884"/>
      <c r="SPB84" s="884"/>
      <c r="SPC84" s="884"/>
      <c r="SPD84" s="884"/>
      <c r="SPE84" s="884"/>
      <c r="SPF84" s="884"/>
      <c r="SPG84" s="884"/>
      <c r="SPH84" s="884"/>
      <c r="SPI84" s="884"/>
      <c r="SPJ84" s="884"/>
      <c r="SPK84" s="884"/>
      <c r="SPL84" s="884"/>
      <c r="SPM84" s="884"/>
      <c r="SPN84" s="884"/>
      <c r="SPO84" s="884"/>
      <c r="SPP84" s="884"/>
      <c r="SPQ84" s="884"/>
      <c r="SPR84" s="884"/>
      <c r="SPS84" s="884"/>
      <c r="SPT84" s="884"/>
      <c r="SPU84" s="884"/>
      <c r="SPV84" s="884"/>
      <c r="SPW84" s="884"/>
      <c r="SPX84" s="884"/>
      <c r="SPY84" s="884"/>
      <c r="SPZ84" s="884"/>
      <c r="SQA84" s="884"/>
      <c r="SQB84" s="884"/>
      <c r="SQC84" s="884"/>
      <c r="SQD84" s="884"/>
      <c r="SQE84" s="884"/>
      <c r="SQF84" s="884"/>
      <c r="SQG84" s="884"/>
      <c r="SQH84" s="884"/>
      <c r="SQI84" s="884"/>
      <c r="SQJ84" s="884"/>
      <c r="SQK84" s="884"/>
      <c r="SQL84" s="884"/>
      <c r="SQM84" s="884"/>
      <c r="SQN84" s="884"/>
      <c r="SQO84" s="884"/>
      <c r="SQP84" s="884"/>
      <c r="SQQ84" s="884"/>
      <c r="SQR84" s="884"/>
      <c r="SQS84" s="884"/>
      <c r="SQT84" s="884"/>
      <c r="SQU84" s="884"/>
      <c r="SQV84" s="884"/>
      <c r="SQW84" s="884"/>
      <c r="SQX84" s="884"/>
      <c r="SQY84" s="884"/>
      <c r="SQZ84" s="884"/>
      <c r="SRA84" s="884"/>
      <c r="SRB84" s="884"/>
      <c r="SRC84" s="884"/>
      <c r="SRD84" s="884"/>
      <c r="SRE84" s="884"/>
      <c r="SRF84" s="884"/>
      <c r="SRG84" s="884"/>
      <c r="SRH84" s="884"/>
      <c r="SRI84" s="884"/>
      <c r="SRJ84" s="884"/>
      <c r="SRK84" s="884"/>
      <c r="SRL84" s="884"/>
      <c r="SRM84" s="884"/>
      <c r="SRN84" s="884"/>
      <c r="SRO84" s="884"/>
      <c r="SRP84" s="884"/>
      <c r="SRQ84" s="884"/>
      <c r="SRR84" s="884"/>
      <c r="SRS84" s="884"/>
      <c r="SRT84" s="884"/>
      <c r="SRU84" s="884"/>
      <c r="SRV84" s="884"/>
      <c r="SRW84" s="884"/>
      <c r="SRX84" s="884"/>
      <c r="SRY84" s="884"/>
      <c r="SRZ84" s="884"/>
      <c r="SSA84" s="884"/>
      <c r="SSB84" s="884"/>
      <c r="SSC84" s="884"/>
      <c r="SSD84" s="884"/>
      <c r="SSE84" s="884"/>
      <c r="SSF84" s="884"/>
      <c r="SSG84" s="884"/>
      <c r="SSH84" s="884"/>
      <c r="SSI84" s="884"/>
      <c r="SSJ84" s="884"/>
      <c r="SSK84" s="884"/>
      <c r="SSL84" s="884"/>
      <c r="SSM84" s="884"/>
      <c r="SSN84" s="884"/>
      <c r="SSO84" s="884"/>
      <c r="SSP84" s="884"/>
      <c r="SSQ84" s="884"/>
      <c r="SSR84" s="884"/>
      <c r="SSS84" s="884"/>
      <c r="SST84" s="884"/>
      <c r="SSU84" s="884"/>
      <c r="SSV84" s="884"/>
      <c r="SSW84" s="884"/>
      <c r="SSX84" s="884"/>
      <c r="SSY84" s="884"/>
      <c r="SSZ84" s="884"/>
      <c r="STA84" s="884"/>
      <c r="STB84" s="884"/>
      <c r="STC84" s="884"/>
      <c r="STD84" s="884"/>
      <c r="STE84" s="884"/>
      <c r="STF84" s="884"/>
      <c r="STG84" s="884"/>
      <c r="STH84" s="884"/>
      <c r="STI84" s="884"/>
      <c r="STJ84" s="884"/>
      <c r="STK84" s="884"/>
      <c r="STL84" s="884"/>
      <c r="STM84" s="884"/>
      <c r="STN84" s="884"/>
      <c r="STO84" s="884"/>
      <c r="STP84" s="884"/>
      <c r="STQ84" s="884"/>
      <c r="STR84" s="884"/>
      <c r="STS84" s="884"/>
      <c r="STT84" s="884"/>
      <c r="STU84" s="884"/>
      <c r="STV84" s="884"/>
      <c r="STW84" s="884"/>
      <c r="STX84" s="884"/>
      <c r="STY84" s="884"/>
      <c r="STZ84" s="884"/>
      <c r="SUA84" s="884"/>
      <c r="SUB84" s="884"/>
      <c r="SUC84" s="884"/>
      <c r="SUD84" s="884"/>
      <c r="SUE84" s="884"/>
      <c r="SUF84" s="884"/>
      <c r="SUG84" s="884"/>
      <c r="SUH84" s="884"/>
      <c r="SUI84" s="884"/>
      <c r="SUJ84" s="884"/>
      <c r="SUK84" s="884"/>
      <c r="SUL84" s="884"/>
      <c r="SUM84" s="884"/>
      <c r="SUN84" s="884"/>
      <c r="SUO84" s="884"/>
      <c r="SUP84" s="884"/>
      <c r="SUQ84" s="884"/>
      <c r="SUR84" s="884"/>
      <c r="SUS84" s="884"/>
      <c r="SUT84" s="884"/>
      <c r="SUU84" s="884"/>
      <c r="SUV84" s="884"/>
      <c r="SUW84" s="884"/>
      <c r="SUX84" s="884"/>
      <c r="SUY84" s="884"/>
      <c r="SUZ84" s="884"/>
      <c r="SVA84" s="884"/>
      <c r="SVB84" s="884"/>
      <c r="SVC84" s="884"/>
      <c r="SVD84" s="884"/>
      <c r="SVE84" s="884"/>
      <c r="SVF84" s="884"/>
      <c r="SVG84" s="884"/>
      <c r="SVH84" s="884"/>
      <c r="SVI84" s="884"/>
      <c r="SVJ84" s="884"/>
      <c r="SVK84" s="884"/>
      <c r="SVL84" s="884"/>
      <c r="SVM84" s="884"/>
      <c r="SVN84" s="884"/>
      <c r="SVO84" s="884"/>
      <c r="SVP84" s="884"/>
      <c r="SVQ84" s="884"/>
      <c r="SVR84" s="884"/>
      <c r="SVS84" s="884"/>
      <c r="SVT84" s="884"/>
      <c r="SVU84" s="884"/>
      <c r="SVV84" s="884"/>
      <c r="SVW84" s="884"/>
      <c r="SVX84" s="884"/>
      <c r="SVY84" s="884"/>
      <c r="SVZ84" s="884"/>
      <c r="SWA84" s="884"/>
      <c r="SWB84" s="884"/>
      <c r="SWC84" s="884"/>
      <c r="SWD84" s="884"/>
      <c r="SWE84" s="884"/>
      <c r="SWF84" s="884"/>
      <c r="SWG84" s="884"/>
      <c r="SWH84" s="884"/>
      <c r="SWI84" s="884"/>
      <c r="SWJ84" s="884"/>
      <c r="SWK84" s="884"/>
      <c r="SWL84" s="884"/>
      <c r="SWM84" s="884"/>
      <c r="SWN84" s="884"/>
      <c r="SWO84" s="884"/>
      <c r="SWP84" s="884"/>
      <c r="SWQ84" s="884"/>
      <c r="SWR84" s="884"/>
      <c r="SWS84" s="884"/>
      <c r="SWT84" s="884"/>
      <c r="SWU84" s="884"/>
      <c r="SWV84" s="884"/>
      <c r="SWW84" s="884"/>
      <c r="SWX84" s="884"/>
      <c r="SWY84" s="884"/>
      <c r="SWZ84" s="884"/>
      <c r="SXA84" s="884"/>
      <c r="SXB84" s="884"/>
      <c r="SXC84" s="884"/>
      <c r="SXD84" s="884"/>
      <c r="SXE84" s="884"/>
      <c r="SXF84" s="884"/>
      <c r="SXG84" s="884"/>
      <c r="SXH84" s="884"/>
      <c r="SXI84" s="884"/>
      <c r="SXJ84" s="884"/>
      <c r="SXK84" s="884"/>
      <c r="SXL84" s="884"/>
      <c r="SXM84" s="884"/>
      <c r="SXN84" s="884"/>
      <c r="SXO84" s="884"/>
      <c r="SXP84" s="884"/>
      <c r="SXQ84" s="884"/>
      <c r="SXR84" s="884"/>
      <c r="SXS84" s="884"/>
      <c r="SXT84" s="884"/>
      <c r="SXU84" s="884"/>
      <c r="SXV84" s="884"/>
      <c r="SXW84" s="884"/>
      <c r="SXX84" s="884"/>
      <c r="SXY84" s="884"/>
      <c r="SXZ84" s="884"/>
      <c r="SYA84" s="884"/>
      <c r="SYB84" s="884"/>
      <c r="SYC84" s="884"/>
      <c r="SYD84" s="884"/>
      <c r="SYE84" s="884"/>
      <c r="SYF84" s="884"/>
      <c r="SYG84" s="884"/>
      <c r="SYH84" s="884"/>
      <c r="SYI84" s="884"/>
      <c r="SYJ84" s="884"/>
      <c r="SYK84" s="884"/>
      <c r="SYL84" s="884"/>
      <c r="SYM84" s="884"/>
      <c r="SYN84" s="884"/>
      <c r="SYO84" s="884"/>
      <c r="SYP84" s="884"/>
      <c r="SYQ84" s="884"/>
      <c r="SYR84" s="884"/>
      <c r="SYS84" s="884"/>
      <c r="SYT84" s="884"/>
      <c r="SYU84" s="884"/>
      <c r="SYV84" s="884"/>
      <c r="SYW84" s="884"/>
      <c r="SYX84" s="884"/>
      <c r="SYY84" s="884"/>
      <c r="SYZ84" s="884"/>
      <c r="SZA84" s="884"/>
      <c r="SZB84" s="884"/>
      <c r="SZC84" s="884"/>
      <c r="SZD84" s="884"/>
      <c r="SZE84" s="884"/>
      <c r="SZF84" s="884"/>
      <c r="SZG84" s="884"/>
      <c r="SZH84" s="884"/>
      <c r="SZI84" s="884"/>
      <c r="SZJ84" s="884"/>
      <c r="SZK84" s="884"/>
      <c r="SZL84" s="884"/>
      <c r="SZM84" s="884"/>
      <c r="SZN84" s="884"/>
      <c r="SZO84" s="884"/>
      <c r="SZP84" s="884"/>
      <c r="SZQ84" s="884"/>
      <c r="SZR84" s="884"/>
      <c r="SZS84" s="884"/>
      <c r="SZT84" s="884"/>
      <c r="SZU84" s="884"/>
      <c r="SZV84" s="884"/>
      <c r="SZW84" s="884"/>
      <c r="SZX84" s="884"/>
      <c r="SZY84" s="884"/>
      <c r="SZZ84" s="884"/>
      <c r="TAA84" s="884"/>
      <c r="TAB84" s="884"/>
      <c r="TAC84" s="884"/>
      <c r="TAD84" s="884"/>
      <c r="TAE84" s="884"/>
      <c r="TAF84" s="884"/>
      <c r="TAG84" s="884"/>
      <c r="TAH84" s="884"/>
      <c r="TAI84" s="884"/>
      <c r="TAJ84" s="884"/>
      <c r="TAK84" s="884"/>
      <c r="TAL84" s="884"/>
      <c r="TAM84" s="884"/>
      <c r="TAN84" s="884"/>
      <c r="TAO84" s="884"/>
      <c r="TAP84" s="884"/>
      <c r="TAQ84" s="884"/>
      <c r="TAR84" s="884"/>
      <c r="TAS84" s="884"/>
      <c r="TAT84" s="884"/>
      <c r="TAU84" s="884"/>
      <c r="TAV84" s="884"/>
      <c r="TAW84" s="884"/>
      <c r="TAX84" s="884"/>
      <c r="TAY84" s="884"/>
      <c r="TAZ84" s="884"/>
      <c r="TBA84" s="884"/>
      <c r="TBB84" s="884"/>
      <c r="TBC84" s="884"/>
      <c r="TBD84" s="884"/>
      <c r="TBE84" s="884"/>
      <c r="TBF84" s="884"/>
      <c r="TBG84" s="884"/>
      <c r="TBH84" s="884"/>
      <c r="TBI84" s="884"/>
      <c r="TBJ84" s="884"/>
      <c r="TBK84" s="884"/>
      <c r="TBL84" s="884"/>
      <c r="TBM84" s="884"/>
      <c r="TBN84" s="884"/>
      <c r="TBO84" s="884"/>
      <c r="TBP84" s="884"/>
      <c r="TBQ84" s="884"/>
      <c r="TBR84" s="884"/>
      <c r="TBS84" s="884"/>
      <c r="TBT84" s="884"/>
      <c r="TBU84" s="884"/>
      <c r="TBV84" s="884"/>
      <c r="TBW84" s="884"/>
      <c r="TBX84" s="884"/>
      <c r="TBY84" s="884"/>
      <c r="TBZ84" s="884"/>
      <c r="TCA84" s="884"/>
      <c r="TCB84" s="884"/>
      <c r="TCC84" s="884"/>
      <c r="TCD84" s="884"/>
      <c r="TCE84" s="884"/>
      <c r="TCF84" s="884"/>
      <c r="TCG84" s="884"/>
      <c r="TCH84" s="884"/>
      <c r="TCI84" s="884"/>
      <c r="TCJ84" s="884"/>
      <c r="TCK84" s="884"/>
      <c r="TCL84" s="884"/>
      <c r="TCM84" s="884"/>
      <c r="TCN84" s="884"/>
      <c r="TCO84" s="884"/>
      <c r="TCP84" s="884"/>
      <c r="TCQ84" s="884"/>
      <c r="TCR84" s="884"/>
      <c r="TCS84" s="884"/>
      <c r="TCT84" s="884"/>
      <c r="TCU84" s="884"/>
      <c r="TCV84" s="884"/>
      <c r="TCW84" s="884"/>
      <c r="TCX84" s="884"/>
      <c r="TCY84" s="884"/>
      <c r="TCZ84" s="884"/>
      <c r="TDA84" s="884"/>
      <c r="TDB84" s="884"/>
      <c r="TDC84" s="884"/>
      <c r="TDD84" s="884"/>
      <c r="TDE84" s="884"/>
      <c r="TDF84" s="884"/>
      <c r="TDG84" s="884"/>
      <c r="TDH84" s="884"/>
      <c r="TDI84" s="884"/>
      <c r="TDJ84" s="884"/>
      <c r="TDK84" s="884"/>
      <c r="TDL84" s="884"/>
      <c r="TDM84" s="884"/>
      <c r="TDN84" s="884"/>
      <c r="TDO84" s="884"/>
      <c r="TDP84" s="884"/>
      <c r="TDQ84" s="884"/>
      <c r="TDR84" s="884"/>
      <c r="TDS84" s="884"/>
      <c r="TDT84" s="884"/>
      <c r="TDU84" s="884"/>
      <c r="TDV84" s="884"/>
      <c r="TDW84" s="884"/>
      <c r="TDX84" s="884"/>
      <c r="TDY84" s="884"/>
      <c r="TDZ84" s="884"/>
      <c r="TEA84" s="884"/>
      <c r="TEB84" s="884"/>
      <c r="TEC84" s="884"/>
      <c r="TED84" s="884"/>
      <c r="TEE84" s="884"/>
      <c r="TEF84" s="884"/>
      <c r="TEG84" s="884"/>
      <c r="TEH84" s="884"/>
      <c r="TEI84" s="884"/>
      <c r="TEJ84" s="884"/>
      <c r="TEK84" s="884"/>
      <c r="TEL84" s="884"/>
      <c r="TEM84" s="884"/>
      <c r="TEN84" s="884"/>
      <c r="TEO84" s="884"/>
      <c r="TEP84" s="884"/>
      <c r="TEQ84" s="884"/>
      <c r="TER84" s="884"/>
      <c r="TES84" s="884"/>
      <c r="TET84" s="884"/>
      <c r="TEU84" s="884"/>
      <c r="TEV84" s="884"/>
      <c r="TEW84" s="884"/>
      <c r="TEX84" s="884"/>
      <c r="TEY84" s="884"/>
      <c r="TEZ84" s="884"/>
      <c r="TFA84" s="884"/>
      <c r="TFB84" s="884"/>
      <c r="TFC84" s="884"/>
      <c r="TFD84" s="884"/>
      <c r="TFE84" s="884"/>
      <c r="TFF84" s="884"/>
      <c r="TFG84" s="884"/>
      <c r="TFH84" s="884"/>
      <c r="TFI84" s="884"/>
      <c r="TFJ84" s="884"/>
      <c r="TFK84" s="884"/>
      <c r="TFL84" s="884"/>
      <c r="TFM84" s="884"/>
      <c r="TFN84" s="884"/>
      <c r="TFO84" s="884"/>
      <c r="TFP84" s="884"/>
      <c r="TFQ84" s="884"/>
      <c r="TFR84" s="884"/>
      <c r="TFS84" s="884"/>
      <c r="TFT84" s="884"/>
      <c r="TFU84" s="884"/>
      <c r="TFV84" s="884"/>
      <c r="TFW84" s="884"/>
      <c r="TFX84" s="884"/>
      <c r="TFY84" s="884"/>
      <c r="TFZ84" s="884"/>
      <c r="TGA84" s="884"/>
      <c r="TGB84" s="884"/>
      <c r="TGC84" s="884"/>
      <c r="TGD84" s="884"/>
      <c r="TGE84" s="884"/>
      <c r="TGF84" s="884"/>
      <c r="TGG84" s="884"/>
      <c r="TGH84" s="884"/>
      <c r="TGI84" s="884"/>
      <c r="TGJ84" s="884"/>
      <c r="TGK84" s="884"/>
      <c r="TGL84" s="884"/>
      <c r="TGM84" s="884"/>
      <c r="TGN84" s="884"/>
      <c r="TGO84" s="884"/>
      <c r="TGP84" s="884"/>
      <c r="TGQ84" s="884"/>
      <c r="TGR84" s="884"/>
      <c r="TGS84" s="884"/>
      <c r="TGT84" s="884"/>
      <c r="TGU84" s="884"/>
      <c r="TGV84" s="884"/>
      <c r="TGW84" s="884"/>
      <c r="TGX84" s="884"/>
      <c r="TGY84" s="884"/>
      <c r="TGZ84" s="884"/>
      <c r="THA84" s="884"/>
      <c r="THB84" s="884"/>
      <c r="THC84" s="884"/>
      <c r="THD84" s="884"/>
      <c r="THE84" s="884"/>
      <c r="THF84" s="884"/>
      <c r="THG84" s="884"/>
      <c r="THH84" s="884"/>
      <c r="THI84" s="884"/>
      <c r="THJ84" s="884"/>
      <c r="THK84" s="884"/>
      <c r="THL84" s="884"/>
      <c r="THM84" s="884"/>
      <c r="THN84" s="884"/>
      <c r="THO84" s="884"/>
      <c r="THP84" s="884"/>
      <c r="THQ84" s="884"/>
      <c r="THR84" s="884"/>
      <c r="THS84" s="884"/>
      <c r="THT84" s="884"/>
      <c r="THU84" s="884"/>
      <c r="THV84" s="884"/>
      <c r="THW84" s="884"/>
      <c r="THX84" s="884"/>
      <c r="THY84" s="884"/>
      <c r="THZ84" s="884"/>
      <c r="TIA84" s="884"/>
      <c r="TIB84" s="884"/>
      <c r="TIC84" s="884"/>
      <c r="TID84" s="884"/>
      <c r="TIE84" s="884"/>
      <c r="TIF84" s="884"/>
      <c r="TIG84" s="884"/>
      <c r="TIH84" s="884"/>
      <c r="TII84" s="884"/>
      <c r="TIJ84" s="884"/>
      <c r="TIK84" s="884"/>
      <c r="TIL84" s="884"/>
      <c r="TIM84" s="884"/>
      <c r="TIN84" s="884"/>
      <c r="TIO84" s="884"/>
      <c r="TIP84" s="884"/>
      <c r="TIQ84" s="884"/>
      <c r="TIR84" s="884"/>
      <c r="TIS84" s="884"/>
      <c r="TIT84" s="884"/>
      <c r="TIU84" s="884"/>
      <c r="TIV84" s="884"/>
      <c r="TIW84" s="884"/>
      <c r="TIX84" s="884"/>
      <c r="TIY84" s="884"/>
      <c r="TIZ84" s="884"/>
      <c r="TJA84" s="884"/>
      <c r="TJB84" s="884"/>
      <c r="TJC84" s="884"/>
      <c r="TJD84" s="884"/>
      <c r="TJE84" s="884"/>
      <c r="TJF84" s="884"/>
      <c r="TJG84" s="884"/>
      <c r="TJH84" s="884"/>
      <c r="TJI84" s="884"/>
      <c r="TJJ84" s="884"/>
      <c r="TJK84" s="884"/>
      <c r="TJL84" s="884"/>
      <c r="TJM84" s="884"/>
      <c r="TJN84" s="884"/>
      <c r="TJO84" s="884"/>
      <c r="TJP84" s="884"/>
      <c r="TJQ84" s="884"/>
      <c r="TJR84" s="884"/>
      <c r="TJS84" s="884"/>
      <c r="TJT84" s="884"/>
      <c r="TJU84" s="884"/>
      <c r="TJV84" s="884"/>
      <c r="TJW84" s="884"/>
      <c r="TJX84" s="884"/>
      <c r="TJY84" s="884"/>
      <c r="TJZ84" s="884"/>
      <c r="TKA84" s="884"/>
      <c r="TKB84" s="884"/>
      <c r="TKC84" s="884"/>
      <c r="TKD84" s="884"/>
      <c r="TKE84" s="884"/>
      <c r="TKF84" s="884"/>
      <c r="TKG84" s="884"/>
      <c r="TKH84" s="884"/>
      <c r="TKI84" s="884"/>
      <c r="TKJ84" s="884"/>
      <c r="TKK84" s="884"/>
      <c r="TKL84" s="884"/>
      <c r="TKM84" s="884"/>
      <c r="TKN84" s="884"/>
      <c r="TKO84" s="884"/>
      <c r="TKP84" s="884"/>
      <c r="TKQ84" s="884"/>
      <c r="TKR84" s="884"/>
      <c r="TKS84" s="884"/>
      <c r="TKT84" s="884"/>
      <c r="TKU84" s="884"/>
      <c r="TKV84" s="884"/>
      <c r="TKW84" s="884"/>
      <c r="TKX84" s="884"/>
      <c r="TKY84" s="884"/>
      <c r="TKZ84" s="884"/>
      <c r="TLA84" s="884"/>
      <c r="TLB84" s="884"/>
      <c r="TLC84" s="884"/>
      <c r="TLD84" s="884"/>
      <c r="TLE84" s="884"/>
      <c r="TLF84" s="884"/>
      <c r="TLG84" s="884"/>
      <c r="TLH84" s="884"/>
      <c r="TLI84" s="884"/>
      <c r="TLJ84" s="884"/>
      <c r="TLK84" s="884"/>
      <c r="TLL84" s="884"/>
      <c r="TLM84" s="884"/>
      <c r="TLN84" s="884"/>
      <c r="TLO84" s="884"/>
      <c r="TLP84" s="884"/>
      <c r="TLQ84" s="884"/>
      <c r="TLR84" s="884"/>
      <c r="TLS84" s="884"/>
      <c r="TLT84" s="884"/>
      <c r="TLU84" s="884"/>
      <c r="TLV84" s="884"/>
      <c r="TLW84" s="884"/>
      <c r="TLX84" s="884"/>
      <c r="TLY84" s="884"/>
      <c r="TLZ84" s="884"/>
      <c r="TMA84" s="884"/>
      <c r="TMB84" s="884"/>
      <c r="TMC84" s="884"/>
      <c r="TMD84" s="884"/>
      <c r="TME84" s="884"/>
      <c r="TMF84" s="884"/>
      <c r="TMG84" s="884"/>
      <c r="TMH84" s="884"/>
      <c r="TMI84" s="884"/>
      <c r="TMJ84" s="884"/>
      <c r="TMK84" s="884"/>
      <c r="TML84" s="884"/>
      <c r="TMM84" s="884"/>
      <c r="TMN84" s="884"/>
      <c r="TMO84" s="884"/>
      <c r="TMP84" s="884"/>
      <c r="TMQ84" s="884"/>
      <c r="TMR84" s="884"/>
      <c r="TMS84" s="884"/>
      <c r="TMT84" s="884"/>
      <c r="TMU84" s="884"/>
      <c r="TMV84" s="884"/>
      <c r="TMW84" s="884"/>
      <c r="TMX84" s="884"/>
      <c r="TMY84" s="884"/>
      <c r="TMZ84" s="884"/>
      <c r="TNA84" s="884"/>
      <c r="TNB84" s="884"/>
      <c r="TNC84" s="884"/>
      <c r="TND84" s="884"/>
      <c r="TNE84" s="884"/>
      <c r="TNF84" s="884"/>
      <c r="TNG84" s="884"/>
      <c r="TNH84" s="884"/>
      <c r="TNI84" s="884"/>
      <c r="TNJ84" s="884"/>
      <c r="TNK84" s="884"/>
      <c r="TNL84" s="884"/>
      <c r="TNM84" s="884"/>
      <c r="TNN84" s="884"/>
      <c r="TNO84" s="884"/>
      <c r="TNP84" s="884"/>
      <c r="TNQ84" s="884"/>
      <c r="TNR84" s="884"/>
      <c r="TNS84" s="884"/>
      <c r="TNT84" s="884"/>
      <c r="TNU84" s="884"/>
      <c r="TNV84" s="884"/>
      <c r="TNW84" s="884"/>
      <c r="TNX84" s="884"/>
      <c r="TNY84" s="884"/>
      <c r="TNZ84" s="884"/>
      <c r="TOA84" s="884"/>
      <c r="TOB84" s="884"/>
      <c r="TOC84" s="884"/>
      <c r="TOD84" s="884"/>
      <c r="TOE84" s="884"/>
      <c r="TOF84" s="884"/>
      <c r="TOG84" s="884"/>
      <c r="TOH84" s="884"/>
      <c r="TOI84" s="884"/>
      <c r="TOJ84" s="884"/>
      <c r="TOK84" s="884"/>
      <c r="TOL84" s="884"/>
      <c r="TOM84" s="884"/>
      <c r="TON84" s="884"/>
      <c r="TOO84" s="884"/>
      <c r="TOP84" s="884"/>
      <c r="TOQ84" s="884"/>
      <c r="TOR84" s="884"/>
      <c r="TOS84" s="884"/>
      <c r="TOT84" s="884"/>
      <c r="TOU84" s="884"/>
      <c r="TOV84" s="884"/>
      <c r="TOW84" s="884"/>
      <c r="TOX84" s="884"/>
      <c r="TOY84" s="884"/>
      <c r="TOZ84" s="884"/>
      <c r="TPA84" s="884"/>
      <c r="TPB84" s="884"/>
      <c r="TPC84" s="884"/>
      <c r="TPD84" s="884"/>
      <c r="TPE84" s="884"/>
      <c r="TPF84" s="884"/>
      <c r="TPG84" s="884"/>
      <c r="TPH84" s="884"/>
      <c r="TPI84" s="884"/>
      <c r="TPJ84" s="884"/>
      <c r="TPK84" s="884"/>
      <c r="TPL84" s="884"/>
      <c r="TPM84" s="884"/>
      <c r="TPN84" s="884"/>
      <c r="TPO84" s="884"/>
      <c r="TPP84" s="884"/>
      <c r="TPQ84" s="884"/>
      <c r="TPR84" s="884"/>
      <c r="TPS84" s="884"/>
      <c r="TPT84" s="884"/>
      <c r="TPU84" s="884"/>
      <c r="TPV84" s="884"/>
      <c r="TPW84" s="884"/>
      <c r="TPX84" s="884"/>
      <c r="TPY84" s="884"/>
      <c r="TPZ84" s="884"/>
      <c r="TQA84" s="884"/>
      <c r="TQB84" s="884"/>
      <c r="TQC84" s="884"/>
      <c r="TQD84" s="884"/>
      <c r="TQE84" s="884"/>
      <c r="TQF84" s="884"/>
      <c r="TQG84" s="884"/>
      <c r="TQH84" s="884"/>
      <c r="TQI84" s="884"/>
      <c r="TQJ84" s="884"/>
      <c r="TQK84" s="884"/>
      <c r="TQL84" s="884"/>
      <c r="TQM84" s="884"/>
      <c r="TQN84" s="884"/>
      <c r="TQO84" s="884"/>
      <c r="TQP84" s="884"/>
      <c r="TQQ84" s="884"/>
      <c r="TQR84" s="884"/>
      <c r="TQS84" s="884"/>
      <c r="TQT84" s="884"/>
      <c r="TQU84" s="884"/>
      <c r="TQV84" s="884"/>
      <c r="TQW84" s="884"/>
      <c r="TQX84" s="884"/>
      <c r="TQY84" s="884"/>
      <c r="TQZ84" s="884"/>
      <c r="TRA84" s="884"/>
      <c r="TRB84" s="884"/>
      <c r="TRC84" s="884"/>
      <c r="TRD84" s="884"/>
      <c r="TRE84" s="884"/>
      <c r="TRF84" s="884"/>
      <c r="TRG84" s="884"/>
      <c r="TRH84" s="884"/>
      <c r="TRI84" s="884"/>
      <c r="TRJ84" s="884"/>
      <c r="TRK84" s="884"/>
      <c r="TRL84" s="884"/>
      <c r="TRM84" s="884"/>
      <c r="TRN84" s="884"/>
      <c r="TRO84" s="884"/>
      <c r="TRP84" s="884"/>
      <c r="TRQ84" s="884"/>
      <c r="TRR84" s="884"/>
      <c r="TRS84" s="884"/>
      <c r="TRT84" s="884"/>
      <c r="TRU84" s="884"/>
      <c r="TRV84" s="884"/>
      <c r="TRW84" s="884"/>
      <c r="TRX84" s="884"/>
      <c r="TRY84" s="884"/>
      <c r="TRZ84" s="884"/>
      <c r="TSA84" s="884"/>
      <c r="TSB84" s="884"/>
      <c r="TSC84" s="884"/>
      <c r="TSD84" s="884"/>
      <c r="TSE84" s="884"/>
      <c r="TSF84" s="884"/>
      <c r="TSG84" s="884"/>
      <c r="TSH84" s="884"/>
      <c r="TSI84" s="884"/>
      <c r="TSJ84" s="884"/>
      <c r="TSK84" s="884"/>
      <c r="TSL84" s="884"/>
      <c r="TSM84" s="884"/>
      <c r="TSN84" s="884"/>
      <c r="TSO84" s="884"/>
      <c r="TSP84" s="884"/>
      <c r="TSQ84" s="884"/>
      <c r="TSR84" s="884"/>
      <c r="TSS84" s="884"/>
      <c r="TST84" s="884"/>
      <c r="TSU84" s="884"/>
      <c r="TSV84" s="884"/>
      <c r="TSW84" s="884"/>
      <c r="TSX84" s="884"/>
      <c r="TSY84" s="884"/>
      <c r="TSZ84" s="884"/>
      <c r="TTA84" s="884"/>
      <c r="TTB84" s="884"/>
      <c r="TTC84" s="884"/>
      <c r="TTD84" s="884"/>
      <c r="TTE84" s="884"/>
      <c r="TTF84" s="884"/>
      <c r="TTG84" s="884"/>
      <c r="TTH84" s="884"/>
      <c r="TTI84" s="884"/>
      <c r="TTJ84" s="884"/>
      <c r="TTK84" s="884"/>
      <c r="TTL84" s="884"/>
      <c r="TTM84" s="884"/>
      <c r="TTN84" s="884"/>
      <c r="TTO84" s="884"/>
      <c r="TTP84" s="884"/>
      <c r="TTQ84" s="884"/>
      <c r="TTR84" s="884"/>
      <c r="TTS84" s="884"/>
      <c r="TTT84" s="884"/>
      <c r="TTU84" s="884"/>
      <c r="TTV84" s="884"/>
      <c r="TTW84" s="884"/>
      <c r="TTX84" s="884"/>
      <c r="TTY84" s="884"/>
      <c r="TTZ84" s="884"/>
      <c r="TUA84" s="884"/>
      <c r="TUB84" s="884"/>
      <c r="TUC84" s="884"/>
      <c r="TUD84" s="884"/>
      <c r="TUE84" s="884"/>
      <c r="TUF84" s="884"/>
      <c r="TUG84" s="884"/>
      <c r="TUH84" s="884"/>
      <c r="TUI84" s="884"/>
      <c r="TUJ84" s="884"/>
      <c r="TUK84" s="884"/>
      <c r="TUL84" s="884"/>
      <c r="TUM84" s="884"/>
      <c r="TUN84" s="884"/>
      <c r="TUO84" s="884"/>
      <c r="TUP84" s="884"/>
      <c r="TUQ84" s="884"/>
      <c r="TUR84" s="884"/>
      <c r="TUS84" s="884"/>
      <c r="TUT84" s="884"/>
      <c r="TUU84" s="884"/>
      <c r="TUV84" s="884"/>
      <c r="TUW84" s="884"/>
      <c r="TUX84" s="884"/>
      <c r="TUY84" s="884"/>
      <c r="TUZ84" s="884"/>
      <c r="TVA84" s="884"/>
      <c r="TVB84" s="884"/>
      <c r="TVC84" s="884"/>
      <c r="TVD84" s="884"/>
      <c r="TVE84" s="884"/>
      <c r="TVF84" s="884"/>
      <c r="TVG84" s="884"/>
      <c r="TVH84" s="884"/>
      <c r="TVI84" s="884"/>
      <c r="TVJ84" s="884"/>
      <c r="TVK84" s="884"/>
      <c r="TVL84" s="884"/>
      <c r="TVM84" s="884"/>
      <c r="TVN84" s="884"/>
      <c r="TVO84" s="884"/>
      <c r="TVP84" s="884"/>
      <c r="TVQ84" s="884"/>
      <c r="TVR84" s="884"/>
      <c r="TVS84" s="884"/>
      <c r="TVT84" s="884"/>
      <c r="TVU84" s="884"/>
      <c r="TVV84" s="884"/>
      <c r="TVW84" s="884"/>
      <c r="TVX84" s="884"/>
      <c r="TVY84" s="884"/>
      <c r="TVZ84" s="884"/>
      <c r="TWA84" s="884"/>
      <c r="TWB84" s="884"/>
      <c r="TWC84" s="884"/>
      <c r="TWD84" s="884"/>
      <c r="TWE84" s="884"/>
      <c r="TWF84" s="884"/>
      <c r="TWG84" s="884"/>
      <c r="TWH84" s="884"/>
      <c r="TWI84" s="884"/>
      <c r="TWJ84" s="884"/>
      <c r="TWK84" s="884"/>
      <c r="TWL84" s="884"/>
      <c r="TWM84" s="884"/>
      <c r="TWN84" s="884"/>
      <c r="TWO84" s="884"/>
      <c r="TWP84" s="884"/>
      <c r="TWQ84" s="884"/>
      <c r="TWR84" s="884"/>
      <c r="TWS84" s="884"/>
      <c r="TWT84" s="884"/>
      <c r="TWU84" s="884"/>
      <c r="TWV84" s="884"/>
      <c r="TWW84" s="884"/>
      <c r="TWX84" s="884"/>
      <c r="TWY84" s="884"/>
      <c r="TWZ84" s="884"/>
      <c r="TXA84" s="884"/>
      <c r="TXB84" s="884"/>
      <c r="TXC84" s="884"/>
      <c r="TXD84" s="884"/>
      <c r="TXE84" s="884"/>
      <c r="TXF84" s="884"/>
      <c r="TXG84" s="884"/>
      <c r="TXH84" s="884"/>
      <c r="TXI84" s="884"/>
      <c r="TXJ84" s="884"/>
      <c r="TXK84" s="884"/>
      <c r="TXL84" s="884"/>
      <c r="TXM84" s="884"/>
      <c r="TXN84" s="884"/>
      <c r="TXO84" s="884"/>
      <c r="TXP84" s="884"/>
      <c r="TXQ84" s="884"/>
      <c r="TXR84" s="884"/>
      <c r="TXS84" s="884"/>
      <c r="TXT84" s="884"/>
      <c r="TXU84" s="884"/>
      <c r="TXV84" s="884"/>
      <c r="TXW84" s="884"/>
      <c r="TXX84" s="884"/>
      <c r="TXY84" s="884"/>
      <c r="TXZ84" s="884"/>
      <c r="TYA84" s="884"/>
      <c r="TYB84" s="884"/>
      <c r="TYC84" s="884"/>
      <c r="TYD84" s="884"/>
      <c r="TYE84" s="884"/>
      <c r="TYF84" s="884"/>
      <c r="TYG84" s="884"/>
      <c r="TYH84" s="884"/>
      <c r="TYI84" s="884"/>
      <c r="TYJ84" s="884"/>
      <c r="TYK84" s="884"/>
      <c r="TYL84" s="884"/>
      <c r="TYM84" s="884"/>
      <c r="TYN84" s="884"/>
      <c r="TYO84" s="884"/>
      <c r="TYP84" s="884"/>
      <c r="TYQ84" s="884"/>
      <c r="TYR84" s="884"/>
      <c r="TYS84" s="884"/>
      <c r="TYT84" s="884"/>
      <c r="TYU84" s="884"/>
      <c r="TYV84" s="884"/>
      <c r="TYW84" s="884"/>
      <c r="TYX84" s="884"/>
      <c r="TYY84" s="884"/>
      <c r="TYZ84" s="884"/>
      <c r="TZA84" s="884"/>
      <c r="TZB84" s="884"/>
      <c r="TZC84" s="884"/>
      <c r="TZD84" s="884"/>
      <c r="TZE84" s="884"/>
      <c r="TZF84" s="884"/>
      <c r="TZG84" s="884"/>
      <c r="TZH84" s="884"/>
      <c r="TZI84" s="884"/>
      <c r="TZJ84" s="884"/>
      <c r="TZK84" s="884"/>
      <c r="TZL84" s="884"/>
      <c r="TZM84" s="884"/>
      <c r="TZN84" s="884"/>
      <c r="TZO84" s="884"/>
      <c r="TZP84" s="884"/>
      <c r="TZQ84" s="884"/>
      <c r="TZR84" s="884"/>
      <c r="TZS84" s="884"/>
      <c r="TZT84" s="884"/>
      <c r="TZU84" s="884"/>
      <c r="TZV84" s="884"/>
      <c r="TZW84" s="884"/>
      <c r="TZX84" s="884"/>
      <c r="TZY84" s="884"/>
      <c r="TZZ84" s="884"/>
      <c r="UAA84" s="884"/>
      <c r="UAB84" s="884"/>
      <c r="UAC84" s="884"/>
      <c r="UAD84" s="884"/>
      <c r="UAE84" s="884"/>
      <c r="UAF84" s="884"/>
      <c r="UAG84" s="884"/>
      <c r="UAH84" s="884"/>
      <c r="UAI84" s="884"/>
      <c r="UAJ84" s="884"/>
      <c r="UAK84" s="884"/>
      <c r="UAL84" s="884"/>
      <c r="UAM84" s="884"/>
      <c r="UAN84" s="884"/>
      <c r="UAO84" s="884"/>
      <c r="UAP84" s="884"/>
      <c r="UAQ84" s="884"/>
      <c r="UAR84" s="884"/>
      <c r="UAS84" s="884"/>
      <c r="UAT84" s="884"/>
      <c r="UAU84" s="884"/>
      <c r="UAV84" s="884"/>
      <c r="UAW84" s="884"/>
      <c r="UAX84" s="884"/>
      <c r="UAY84" s="884"/>
      <c r="UAZ84" s="884"/>
      <c r="UBA84" s="884"/>
      <c r="UBB84" s="884"/>
      <c r="UBC84" s="884"/>
      <c r="UBD84" s="884"/>
      <c r="UBE84" s="884"/>
      <c r="UBF84" s="884"/>
      <c r="UBG84" s="884"/>
      <c r="UBH84" s="884"/>
      <c r="UBI84" s="884"/>
      <c r="UBJ84" s="884"/>
      <c r="UBK84" s="884"/>
      <c r="UBL84" s="884"/>
      <c r="UBM84" s="884"/>
      <c r="UBN84" s="884"/>
      <c r="UBO84" s="884"/>
      <c r="UBP84" s="884"/>
      <c r="UBQ84" s="884"/>
      <c r="UBR84" s="884"/>
      <c r="UBS84" s="884"/>
      <c r="UBT84" s="884"/>
      <c r="UBU84" s="884"/>
      <c r="UBV84" s="884"/>
      <c r="UBW84" s="884"/>
      <c r="UBX84" s="884"/>
      <c r="UBY84" s="884"/>
      <c r="UBZ84" s="884"/>
      <c r="UCA84" s="884"/>
      <c r="UCB84" s="884"/>
      <c r="UCC84" s="884"/>
      <c r="UCD84" s="884"/>
      <c r="UCE84" s="884"/>
      <c r="UCF84" s="884"/>
      <c r="UCG84" s="884"/>
      <c r="UCH84" s="884"/>
      <c r="UCI84" s="884"/>
      <c r="UCJ84" s="884"/>
      <c r="UCK84" s="884"/>
      <c r="UCL84" s="884"/>
      <c r="UCM84" s="884"/>
      <c r="UCN84" s="884"/>
      <c r="UCO84" s="884"/>
      <c r="UCP84" s="884"/>
      <c r="UCQ84" s="884"/>
      <c r="UCR84" s="884"/>
      <c r="UCS84" s="884"/>
      <c r="UCT84" s="884"/>
      <c r="UCU84" s="884"/>
      <c r="UCV84" s="884"/>
      <c r="UCW84" s="884"/>
      <c r="UCX84" s="884"/>
      <c r="UCY84" s="884"/>
      <c r="UCZ84" s="884"/>
      <c r="UDA84" s="884"/>
      <c r="UDB84" s="884"/>
      <c r="UDC84" s="884"/>
      <c r="UDD84" s="884"/>
      <c r="UDE84" s="884"/>
      <c r="UDF84" s="884"/>
      <c r="UDG84" s="884"/>
      <c r="UDH84" s="884"/>
      <c r="UDI84" s="884"/>
      <c r="UDJ84" s="884"/>
      <c r="UDK84" s="884"/>
      <c r="UDL84" s="884"/>
      <c r="UDM84" s="884"/>
      <c r="UDN84" s="884"/>
      <c r="UDO84" s="884"/>
      <c r="UDP84" s="884"/>
      <c r="UDQ84" s="884"/>
      <c r="UDR84" s="884"/>
      <c r="UDS84" s="884"/>
      <c r="UDT84" s="884"/>
      <c r="UDU84" s="884"/>
      <c r="UDV84" s="884"/>
      <c r="UDW84" s="884"/>
      <c r="UDX84" s="884"/>
      <c r="UDY84" s="884"/>
      <c r="UDZ84" s="884"/>
      <c r="UEA84" s="884"/>
      <c r="UEB84" s="884"/>
      <c r="UEC84" s="884"/>
      <c r="UED84" s="884"/>
      <c r="UEE84" s="884"/>
      <c r="UEF84" s="884"/>
      <c r="UEG84" s="884"/>
      <c r="UEH84" s="884"/>
      <c r="UEI84" s="884"/>
      <c r="UEJ84" s="884"/>
      <c r="UEK84" s="884"/>
      <c r="UEL84" s="884"/>
      <c r="UEM84" s="884"/>
      <c r="UEN84" s="884"/>
      <c r="UEO84" s="884"/>
      <c r="UEP84" s="884"/>
      <c r="UEQ84" s="884"/>
      <c r="UER84" s="884"/>
      <c r="UES84" s="884"/>
      <c r="UET84" s="884"/>
      <c r="UEU84" s="884"/>
      <c r="UEV84" s="884"/>
      <c r="UEW84" s="884"/>
      <c r="UEX84" s="884"/>
      <c r="UEY84" s="884"/>
      <c r="UEZ84" s="884"/>
      <c r="UFA84" s="884"/>
      <c r="UFB84" s="884"/>
      <c r="UFC84" s="884"/>
      <c r="UFD84" s="884"/>
      <c r="UFE84" s="884"/>
      <c r="UFF84" s="884"/>
      <c r="UFG84" s="884"/>
      <c r="UFH84" s="884"/>
      <c r="UFI84" s="884"/>
      <c r="UFJ84" s="884"/>
      <c r="UFK84" s="884"/>
      <c r="UFL84" s="884"/>
      <c r="UFM84" s="884"/>
      <c r="UFN84" s="884"/>
      <c r="UFO84" s="884"/>
      <c r="UFP84" s="884"/>
      <c r="UFQ84" s="884"/>
      <c r="UFR84" s="884"/>
      <c r="UFS84" s="884"/>
      <c r="UFT84" s="884"/>
      <c r="UFU84" s="884"/>
      <c r="UFV84" s="884"/>
      <c r="UFW84" s="884"/>
      <c r="UFX84" s="884"/>
      <c r="UFY84" s="884"/>
      <c r="UFZ84" s="884"/>
      <c r="UGA84" s="884"/>
      <c r="UGB84" s="884"/>
      <c r="UGC84" s="884"/>
      <c r="UGD84" s="884"/>
      <c r="UGE84" s="884"/>
      <c r="UGF84" s="884"/>
      <c r="UGG84" s="884"/>
      <c r="UGH84" s="884"/>
      <c r="UGI84" s="884"/>
      <c r="UGJ84" s="884"/>
      <c r="UGK84" s="884"/>
      <c r="UGL84" s="884"/>
      <c r="UGM84" s="884"/>
      <c r="UGN84" s="884"/>
      <c r="UGO84" s="884"/>
      <c r="UGP84" s="884"/>
      <c r="UGQ84" s="884"/>
      <c r="UGR84" s="884"/>
      <c r="UGS84" s="884"/>
      <c r="UGT84" s="884"/>
      <c r="UGU84" s="884"/>
      <c r="UGV84" s="884"/>
      <c r="UGW84" s="884"/>
      <c r="UGX84" s="884"/>
      <c r="UGY84" s="884"/>
      <c r="UGZ84" s="884"/>
      <c r="UHA84" s="884"/>
      <c r="UHB84" s="884"/>
      <c r="UHC84" s="884"/>
      <c r="UHD84" s="884"/>
      <c r="UHE84" s="884"/>
      <c r="UHF84" s="884"/>
      <c r="UHG84" s="884"/>
      <c r="UHH84" s="884"/>
      <c r="UHI84" s="884"/>
      <c r="UHJ84" s="884"/>
      <c r="UHK84" s="884"/>
      <c r="UHL84" s="884"/>
      <c r="UHM84" s="884"/>
      <c r="UHN84" s="884"/>
      <c r="UHO84" s="884"/>
      <c r="UHP84" s="884"/>
      <c r="UHQ84" s="884"/>
      <c r="UHR84" s="884"/>
      <c r="UHS84" s="884"/>
      <c r="UHT84" s="884"/>
      <c r="UHU84" s="884"/>
      <c r="UHV84" s="884"/>
      <c r="UHW84" s="884"/>
      <c r="UHX84" s="884"/>
      <c r="UHY84" s="884"/>
      <c r="UHZ84" s="884"/>
      <c r="UIA84" s="884"/>
      <c r="UIB84" s="884"/>
      <c r="UIC84" s="884"/>
      <c r="UID84" s="884"/>
      <c r="UIE84" s="884"/>
      <c r="UIF84" s="884"/>
      <c r="UIG84" s="884"/>
      <c r="UIH84" s="884"/>
      <c r="UII84" s="884"/>
      <c r="UIJ84" s="884"/>
      <c r="UIK84" s="884"/>
      <c r="UIL84" s="884"/>
      <c r="UIM84" s="884"/>
      <c r="UIN84" s="884"/>
      <c r="UIO84" s="884"/>
      <c r="UIP84" s="884"/>
      <c r="UIQ84" s="884"/>
      <c r="UIR84" s="884"/>
      <c r="UIS84" s="884"/>
      <c r="UIT84" s="884"/>
      <c r="UIU84" s="884"/>
      <c r="UIV84" s="884"/>
      <c r="UIW84" s="884"/>
      <c r="UIX84" s="884"/>
      <c r="UIY84" s="884"/>
      <c r="UIZ84" s="884"/>
      <c r="UJA84" s="884"/>
      <c r="UJB84" s="884"/>
      <c r="UJC84" s="884"/>
      <c r="UJD84" s="884"/>
      <c r="UJE84" s="884"/>
      <c r="UJF84" s="884"/>
      <c r="UJG84" s="884"/>
      <c r="UJH84" s="884"/>
      <c r="UJI84" s="884"/>
      <c r="UJJ84" s="884"/>
      <c r="UJK84" s="884"/>
      <c r="UJL84" s="884"/>
      <c r="UJM84" s="884"/>
      <c r="UJN84" s="884"/>
      <c r="UJO84" s="884"/>
      <c r="UJP84" s="884"/>
      <c r="UJQ84" s="884"/>
      <c r="UJR84" s="884"/>
      <c r="UJS84" s="884"/>
      <c r="UJT84" s="884"/>
      <c r="UJU84" s="884"/>
      <c r="UJV84" s="884"/>
      <c r="UJW84" s="884"/>
      <c r="UJX84" s="884"/>
      <c r="UJY84" s="884"/>
      <c r="UJZ84" s="884"/>
      <c r="UKA84" s="884"/>
      <c r="UKB84" s="884"/>
      <c r="UKC84" s="884"/>
      <c r="UKD84" s="884"/>
      <c r="UKE84" s="884"/>
      <c r="UKF84" s="884"/>
      <c r="UKG84" s="884"/>
      <c r="UKH84" s="884"/>
      <c r="UKI84" s="884"/>
      <c r="UKJ84" s="884"/>
      <c r="UKK84" s="884"/>
      <c r="UKL84" s="884"/>
      <c r="UKM84" s="884"/>
      <c r="UKN84" s="884"/>
      <c r="UKO84" s="884"/>
      <c r="UKP84" s="884"/>
      <c r="UKQ84" s="884"/>
      <c r="UKR84" s="884"/>
      <c r="UKS84" s="884"/>
      <c r="UKT84" s="884"/>
      <c r="UKU84" s="884"/>
      <c r="UKV84" s="884"/>
      <c r="UKW84" s="884"/>
      <c r="UKX84" s="884"/>
      <c r="UKY84" s="884"/>
      <c r="UKZ84" s="884"/>
      <c r="ULA84" s="884"/>
      <c r="ULB84" s="884"/>
      <c r="ULC84" s="884"/>
      <c r="ULD84" s="884"/>
      <c r="ULE84" s="884"/>
      <c r="ULF84" s="884"/>
      <c r="ULG84" s="884"/>
      <c r="ULH84" s="884"/>
      <c r="ULI84" s="884"/>
      <c r="ULJ84" s="884"/>
      <c r="ULK84" s="884"/>
      <c r="ULL84" s="884"/>
      <c r="ULM84" s="884"/>
      <c r="ULN84" s="884"/>
      <c r="ULO84" s="884"/>
      <c r="ULP84" s="884"/>
      <c r="ULQ84" s="884"/>
      <c r="ULR84" s="884"/>
      <c r="ULS84" s="884"/>
      <c r="ULT84" s="884"/>
      <c r="ULU84" s="884"/>
      <c r="ULV84" s="884"/>
      <c r="ULW84" s="884"/>
      <c r="ULX84" s="884"/>
      <c r="ULY84" s="884"/>
      <c r="ULZ84" s="884"/>
      <c r="UMA84" s="884"/>
      <c r="UMB84" s="884"/>
      <c r="UMC84" s="884"/>
      <c r="UMD84" s="884"/>
      <c r="UME84" s="884"/>
      <c r="UMF84" s="884"/>
      <c r="UMG84" s="884"/>
      <c r="UMH84" s="884"/>
      <c r="UMI84" s="884"/>
      <c r="UMJ84" s="884"/>
      <c r="UMK84" s="884"/>
      <c r="UML84" s="884"/>
      <c r="UMM84" s="884"/>
      <c r="UMN84" s="884"/>
      <c r="UMO84" s="884"/>
      <c r="UMP84" s="884"/>
      <c r="UMQ84" s="884"/>
      <c r="UMR84" s="884"/>
      <c r="UMS84" s="884"/>
      <c r="UMT84" s="884"/>
      <c r="UMU84" s="884"/>
      <c r="UMV84" s="884"/>
      <c r="UMW84" s="884"/>
      <c r="UMX84" s="884"/>
      <c r="UMY84" s="884"/>
      <c r="UMZ84" s="884"/>
      <c r="UNA84" s="884"/>
      <c r="UNB84" s="884"/>
      <c r="UNC84" s="884"/>
      <c r="UND84" s="884"/>
      <c r="UNE84" s="884"/>
      <c r="UNF84" s="884"/>
      <c r="UNG84" s="884"/>
      <c r="UNH84" s="884"/>
      <c r="UNI84" s="884"/>
      <c r="UNJ84" s="884"/>
      <c r="UNK84" s="884"/>
      <c r="UNL84" s="884"/>
      <c r="UNM84" s="884"/>
      <c r="UNN84" s="884"/>
      <c r="UNO84" s="884"/>
      <c r="UNP84" s="884"/>
      <c r="UNQ84" s="884"/>
      <c r="UNR84" s="884"/>
      <c r="UNS84" s="884"/>
      <c r="UNT84" s="884"/>
      <c r="UNU84" s="884"/>
      <c r="UNV84" s="884"/>
      <c r="UNW84" s="884"/>
      <c r="UNX84" s="884"/>
      <c r="UNY84" s="884"/>
      <c r="UNZ84" s="884"/>
      <c r="UOA84" s="884"/>
      <c r="UOB84" s="884"/>
      <c r="UOC84" s="884"/>
      <c r="UOD84" s="884"/>
      <c r="UOE84" s="884"/>
      <c r="UOF84" s="884"/>
      <c r="UOG84" s="884"/>
      <c r="UOH84" s="884"/>
      <c r="UOI84" s="884"/>
      <c r="UOJ84" s="884"/>
      <c r="UOK84" s="884"/>
      <c r="UOL84" s="884"/>
      <c r="UOM84" s="884"/>
      <c r="UON84" s="884"/>
      <c r="UOO84" s="884"/>
      <c r="UOP84" s="884"/>
      <c r="UOQ84" s="884"/>
      <c r="UOR84" s="884"/>
      <c r="UOS84" s="884"/>
      <c r="UOT84" s="884"/>
      <c r="UOU84" s="884"/>
      <c r="UOV84" s="884"/>
      <c r="UOW84" s="884"/>
      <c r="UOX84" s="884"/>
      <c r="UOY84" s="884"/>
      <c r="UOZ84" s="884"/>
      <c r="UPA84" s="884"/>
      <c r="UPB84" s="884"/>
      <c r="UPC84" s="884"/>
      <c r="UPD84" s="884"/>
      <c r="UPE84" s="884"/>
      <c r="UPF84" s="884"/>
      <c r="UPG84" s="884"/>
      <c r="UPH84" s="884"/>
      <c r="UPI84" s="884"/>
      <c r="UPJ84" s="884"/>
      <c r="UPK84" s="884"/>
      <c r="UPL84" s="884"/>
      <c r="UPM84" s="884"/>
      <c r="UPN84" s="884"/>
      <c r="UPO84" s="884"/>
      <c r="UPP84" s="884"/>
      <c r="UPQ84" s="884"/>
      <c r="UPR84" s="884"/>
      <c r="UPS84" s="884"/>
      <c r="UPT84" s="884"/>
      <c r="UPU84" s="884"/>
      <c r="UPV84" s="884"/>
      <c r="UPW84" s="884"/>
      <c r="UPX84" s="884"/>
      <c r="UPY84" s="884"/>
      <c r="UPZ84" s="884"/>
      <c r="UQA84" s="884"/>
      <c r="UQB84" s="884"/>
      <c r="UQC84" s="884"/>
      <c r="UQD84" s="884"/>
      <c r="UQE84" s="884"/>
      <c r="UQF84" s="884"/>
      <c r="UQG84" s="884"/>
      <c r="UQH84" s="884"/>
      <c r="UQI84" s="884"/>
      <c r="UQJ84" s="884"/>
      <c r="UQK84" s="884"/>
      <c r="UQL84" s="884"/>
      <c r="UQM84" s="884"/>
      <c r="UQN84" s="884"/>
      <c r="UQO84" s="884"/>
      <c r="UQP84" s="884"/>
      <c r="UQQ84" s="884"/>
      <c r="UQR84" s="884"/>
      <c r="UQS84" s="884"/>
      <c r="UQT84" s="884"/>
      <c r="UQU84" s="884"/>
      <c r="UQV84" s="884"/>
      <c r="UQW84" s="884"/>
      <c r="UQX84" s="884"/>
      <c r="UQY84" s="884"/>
      <c r="UQZ84" s="884"/>
      <c r="URA84" s="884"/>
      <c r="URB84" s="884"/>
      <c r="URC84" s="884"/>
      <c r="URD84" s="884"/>
      <c r="URE84" s="884"/>
      <c r="URF84" s="884"/>
      <c r="URG84" s="884"/>
      <c r="URH84" s="884"/>
      <c r="URI84" s="884"/>
      <c r="URJ84" s="884"/>
      <c r="URK84" s="884"/>
      <c r="URL84" s="884"/>
      <c r="URM84" s="884"/>
      <c r="URN84" s="884"/>
      <c r="URO84" s="884"/>
      <c r="URP84" s="884"/>
      <c r="URQ84" s="884"/>
      <c r="URR84" s="884"/>
      <c r="URS84" s="884"/>
      <c r="URT84" s="884"/>
      <c r="URU84" s="884"/>
      <c r="URV84" s="884"/>
      <c r="URW84" s="884"/>
      <c r="URX84" s="884"/>
      <c r="URY84" s="884"/>
      <c r="URZ84" s="884"/>
      <c r="USA84" s="884"/>
      <c r="USB84" s="884"/>
      <c r="USC84" s="884"/>
      <c r="USD84" s="884"/>
      <c r="USE84" s="884"/>
      <c r="USF84" s="884"/>
      <c r="USG84" s="884"/>
      <c r="USH84" s="884"/>
      <c r="USI84" s="884"/>
      <c r="USJ84" s="884"/>
      <c r="USK84" s="884"/>
      <c r="USL84" s="884"/>
      <c r="USM84" s="884"/>
      <c r="USN84" s="884"/>
      <c r="USO84" s="884"/>
      <c r="USP84" s="884"/>
      <c r="USQ84" s="884"/>
      <c r="USR84" s="884"/>
      <c r="USS84" s="884"/>
      <c r="UST84" s="884"/>
      <c r="USU84" s="884"/>
      <c r="USV84" s="884"/>
      <c r="USW84" s="884"/>
      <c r="USX84" s="884"/>
      <c r="USY84" s="884"/>
      <c r="USZ84" s="884"/>
      <c r="UTA84" s="884"/>
      <c r="UTB84" s="884"/>
      <c r="UTC84" s="884"/>
      <c r="UTD84" s="884"/>
      <c r="UTE84" s="884"/>
      <c r="UTF84" s="884"/>
      <c r="UTG84" s="884"/>
      <c r="UTH84" s="884"/>
      <c r="UTI84" s="884"/>
      <c r="UTJ84" s="884"/>
      <c r="UTK84" s="884"/>
      <c r="UTL84" s="884"/>
      <c r="UTM84" s="884"/>
      <c r="UTN84" s="884"/>
      <c r="UTO84" s="884"/>
      <c r="UTP84" s="884"/>
      <c r="UTQ84" s="884"/>
      <c r="UTR84" s="884"/>
      <c r="UTS84" s="884"/>
      <c r="UTT84" s="884"/>
      <c r="UTU84" s="884"/>
      <c r="UTV84" s="884"/>
      <c r="UTW84" s="884"/>
      <c r="UTX84" s="884"/>
      <c r="UTY84" s="884"/>
      <c r="UTZ84" s="884"/>
      <c r="UUA84" s="884"/>
      <c r="UUB84" s="884"/>
      <c r="UUC84" s="884"/>
      <c r="UUD84" s="884"/>
      <c r="UUE84" s="884"/>
      <c r="UUF84" s="884"/>
      <c r="UUG84" s="884"/>
      <c r="UUH84" s="884"/>
      <c r="UUI84" s="884"/>
      <c r="UUJ84" s="884"/>
      <c r="UUK84" s="884"/>
      <c r="UUL84" s="884"/>
      <c r="UUM84" s="884"/>
      <c r="UUN84" s="884"/>
      <c r="UUO84" s="884"/>
      <c r="UUP84" s="884"/>
      <c r="UUQ84" s="884"/>
      <c r="UUR84" s="884"/>
      <c r="UUS84" s="884"/>
      <c r="UUT84" s="884"/>
      <c r="UUU84" s="884"/>
      <c r="UUV84" s="884"/>
      <c r="UUW84" s="884"/>
      <c r="UUX84" s="884"/>
      <c r="UUY84" s="884"/>
      <c r="UUZ84" s="884"/>
      <c r="UVA84" s="884"/>
      <c r="UVB84" s="884"/>
      <c r="UVC84" s="884"/>
      <c r="UVD84" s="884"/>
      <c r="UVE84" s="884"/>
      <c r="UVF84" s="884"/>
      <c r="UVG84" s="884"/>
      <c r="UVH84" s="884"/>
      <c r="UVI84" s="884"/>
      <c r="UVJ84" s="884"/>
      <c r="UVK84" s="884"/>
      <c r="UVL84" s="884"/>
      <c r="UVM84" s="884"/>
      <c r="UVN84" s="884"/>
      <c r="UVO84" s="884"/>
      <c r="UVP84" s="884"/>
      <c r="UVQ84" s="884"/>
      <c r="UVR84" s="884"/>
      <c r="UVS84" s="884"/>
      <c r="UVT84" s="884"/>
      <c r="UVU84" s="884"/>
      <c r="UVV84" s="884"/>
      <c r="UVW84" s="884"/>
      <c r="UVX84" s="884"/>
      <c r="UVY84" s="884"/>
      <c r="UVZ84" s="884"/>
      <c r="UWA84" s="884"/>
      <c r="UWB84" s="884"/>
      <c r="UWC84" s="884"/>
      <c r="UWD84" s="884"/>
      <c r="UWE84" s="884"/>
      <c r="UWF84" s="884"/>
      <c r="UWG84" s="884"/>
      <c r="UWH84" s="884"/>
      <c r="UWI84" s="884"/>
      <c r="UWJ84" s="884"/>
      <c r="UWK84" s="884"/>
      <c r="UWL84" s="884"/>
      <c r="UWM84" s="884"/>
      <c r="UWN84" s="884"/>
      <c r="UWO84" s="884"/>
      <c r="UWP84" s="884"/>
      <c r="UWQ84" s="884"/>
      <c r="UWR84" s="884"/>
      <c r="UWS84" s="884"/>
      <c r="UWT84" s="884"/>
      <c r="UWU84" s="884"/>
      <c r="UWV84" s="884"/>
      <c r="UWW84" s="884"/>
      <c r="UWX84" s="884"/>
      <c r="UWY84" s="884"/>
      <c r="UWZ84" s="884"/>
      <c r="UXA84" s="884"/>
      <c r="UXB84" s="884"/>
      <c r="UXC84" s="884"/>
      <c r="UXD84" s="884"/>
      <c r="UXE84" s="884"/>
      <c r="UXF84" s="884"/>
      <c r="UXG84" s="884"/>
      <c r="UXH84" s="884"/>
      <c r="UXI84" s="884"/>
      <c r="UXJ84" s="884"/>
      <c r="UXK84" s="884"/>
      <c r="UXL84" s="884"/>
      <c r="UXM84" s="884"/>
      <c r="UXN84" s="884"/>
      <c r="UXO84" s="884"/>
      <c r="UXP84" s="884"/>
      <c r="UXQ84" s="884"/>
      <c r="UXR84" s="884"/>
      <c r="UXS84" s="884"/>
      <c r="UXT84" s="884"/>
      <c r="UXU84" s="884"/>
      <c r="UXV84" s="884"/>
      <c r="UXW84" s="884"/>
      <c r="UXX84" s="884"/>
      <c r="UXY84" s="884"/>
      <c r="UXZ84" s="884"/>
      <c r="UYA84" s="884"/>
      <c r="UYB84" s="884"/>
      <c r="UYC84" s="884"/>
      <c r="UYD84" s="884"/>
      <c r="UYE84" s="884"/>
      <c r="UYF84" s="884"/>
      <c r="UYG84" s="884"/>
      <c r="UYH84" s="884"/>
      <c r="UYI84" s="884"/>
      <c r="UYJ84" s="884"/>
      <c r="UYK84" s="884"/>
      <c r="UYL84" s="884"/>
      <c r="UYM84" s="884"/>
      <c r="UYN84" s="884"/>
      <c r="UYO84" s="884"/>
      <c r="UYP84" s="884"/>
      <c r="UYQ84" s="884"/>
      <c r="UYR84" s="884"/>
      <c r="UYS84" s="884"/>
      <c r="UYT84" s="884"/>
      <c r="UYU84" s="884"/>
      <c r="UYV84" s="884"/>
      <c r="UYW84" s="884"/>
      <c r="UYX84" s="884"/>
      <c r="UYY84" s="884"/>
      <c r="UYZ84" s="884"/>
      <c r="UZA84" s="884"/>
      <c r="UZB84" s="884"/>
      <c r="UZC84" s="884"/>
      <c r="UZD84" s="884"/>
      <c r="UZE84" s="884"/>
      <c r="UZF84" s="884"/>
      <c r="UZG84" s="884"/>
      <c r="UZH84" s="884"/>
      <c r="UZI84" s="884"/>
      <c r="UZJ84" s="884"/>
      <c r="UZK84" s="884"/>
      <c r="UZL84" s="884"/>
      <c r="UZM84" s="884"/>
      <c r="UZN84" s="884"/>
      <c r="UZO84" s="884"/>
      <c r="UZP84" s="884"/>
      <c r="UZQ84" s="884"/>
      <c r="UZR84" s="884"/>
      <c r="UZS84" s="884"/>
      <c r="UZT84" s="884"/>
      <c r="UZU84" s="884"/>
      <c r="UZV84" s="884"/>
      <c r="UZW84" s="884"/>
      <c r="UZX84" s="884"/>
      <c r="UZY84" s="884"/>
      <c r="UZZ84" s="884"/>
      <c r="VAA84" s="884"/>
      <c r="VAB84" s="884"/>
      <c r="VAC84" s="884"/>
      <c r="VAD84" s="884"/>
      <c r="VAE84" s="884"/>
      <c r="VAF84" s="884"/>
      <c r="VAG84" s="884"/>
      <c r="VAH84" s="884"/>
      <c r="VAI84" s="884"/>
      <c r="VAJ84" s="884"/>
      <c r="VAK84" s="884"/>
      <c r="VAL84" s="884"/>
      <c r="VAM84" s="884"/>
      <c r="VAN84" s="884"/>
      <c r="VAO84" s="884"/>
      <c r="VAP84" s="884"/>
      <c r="VAQ84" s="884"/>
      <c r="VAR84" s="884"/>
      <c r="VAS84" s="884"/>
      <c r="VAT84" s="884"/>
      <c r="VAU84" s="884"/>
      <c r="VAV84" s="884"/>
      <c r="VAW84" s="884"/>
      <c r="VAX84" s="884"/>
      <c r="VAY84" s="884"/>
      <c r="VAZ84" s="884"/>
      <c r="VBA84" s="884"/>
      <c r="VBB84" s="884"/>
      <c r="VBC84" s="884"/>
      <c r="VBD84" s="884"/>
      <c r="VBE84" s="884"/>
      <c r="VBF84" s="884"/>
      <c r="VBG84" s="884"/>
      <c r="VBH84" s="884"/>
      <c r="VBI84" s="884"/>
      <c r="VBJ84" s="884"/>
      <c r="VBK84" s="884"/>
      <c r="VBL84" s="884"/>
      <c r="VBM84" s="884"/>
      <c r="VBN84" s="884"/>
      <c r="VBO84" s="884"/>
      <c r="VBP84" s="884"/>
      <c r="VBQ84" s="884"/>
      <c r="VBR84" s="884"/>
      <c r="VBS84" s="884"/>
      <c r="VBT84" s="884"/>
      <c r="VBU84" s="884"/>
      <c r="VBV84" s="884"/>
      <c r="VBW84" s="884"/>
      <c r="VBX84" s="884"/>
      <c r="VBY84" s="884"/>
      <c r="VBZ84" s="884"/>
      <c r="VCA84" s="884"/>
      <c r="VCB84" s="884"/>
      <c r="VCC84" s="884"/>
      <c r="VCD84" s="884"/>
      <c r="VCE84" s="884"/>
      <c r="VCF84" s="884"/>
      <c r="VCG84" s="884"/>
      <c r="VCH84" s="884"/>
      <c r="VCI84" s="884"/>
      <c r="VCJ84" s="884"/>
      <c r="VCK84" s="884"/>
      <c r="VCL84" s="884"/>
      <c r="VCM84" s="884"/>
      <c r="VCN84" s="884"/>
      <c r="VCO84" s="884"/>
      <c r="VCP84" s="884"/>
      <c r="VCQ84" s="884"/>
      <c r="VCR84" s="884"/>
      <c r="VCS84" s="884"/>
      <c r="VCT84" s="884"/>
      <c r="VCU84" s="884"/>
      <c r="VCV84" s="884"/>
      <c r="VCW84" s="884"/>
      <c r="VCX84" s="884"/>
      <c r="VCY84" s="884"/>
      <c r="VCZ84" s="884"/>
      <c r="VDA84" s="884"/>
      <c r="VDB84" s="884"/>
      <c r="VDC84" s="884"/>
      <c r="VDD84" s="884"/>
      <c r="VDE84" s="884"/>
      <c r="VDF84" s="884"/>
      <c r="VDG84" s="884"/>
      <c r="VDH84" s="884"/>
      <c r="VDI84" s="884"/>
      <c r="VDJ84" s="884"/>
      <c r="VDK84" s="884"/>
      <c r="VDL84" s="884"/>
      <c r="VDM84" s="884"/>
      <c r="VDN84" s="884"/>
      <c r="VDO84" s="884"/>
      <c r="VDP84" s="884"/>
      <c r="VDQ84" s="884"/>
      <c r="VDR84" s="884"/>
      <c r="VDS84" s="884"/>
      <c r="VDT84" s="884"/>
      <c r="VDU84" s="884"/>
      <c r="VDV84" s="884"/>
      <c r="VDW84" s="884"/>
      <c r="VDX84" s="884"/>
      <c r="VDY84" s="884"/>
      <c r="VDZ84" s="884"/>
      <c r="VEA84" s="884"/>
      <c r="VEB84" s="884"/>
      <c r="VEC84" s="884"/>
      <c r="VED84" s="884"/>
      <c r="VEE84" s="884"/>
      <c r="VEF84" s="884"/>
      <c r="VEG84" s="884"/>
      <c r="VEH84" s="884"/>
      <c r="VEI84" s="884"/>
      <c r="VEJ84" s="884"/>
      <c r="VEK84" s="884"/>
      <c r="VEL84" s="884"/>
      <c r="VEM84" s="884"/>
      <c r="VEN84" s="884"/>
      <c r="VEO84" s="884"/>
      <c r="VEP84" s="884"/>
      <c r="VEQ84" s="884"/>
      <c r="VER84" s="884"/>
      <c r="VES84" s="884"/>
      <c r="VET84" s="884"/>
      <c r="VEU84" s="884"/>
      <c r="VEV84" s="884"/>
      <c r="VEW84" s="884"/>
      <c r="VEX84" s="884"/>
      <c r="VEY84" s="884"/>
      <c r="VEZ84" s="884"/>
      <c r="VFA84" s="884"/>
      <c r="VFB84" s="884"/>
      <c r="VFC84" s="884"/>
      <c r="VFD84" s="884"/>
      <c r="VFE84" s="884"/>
      <c r="VFF84" s="884"/>
      <c r="VFG84" s="884"/>
      <c r="VFH84" s="884"/>
      <c r="VFI84" s="884"/>
      <c r="VFJ84" s="884"/>
      <c r="VFK84" s="884"/>
      <c r="VFL84" s="884"/>
      <c r="VFM84" s="884"/>
      <c r="VFN84" s="884"/>
      <c r="VFO84" s="884"/>
      <c r="VFP84" s="884"/>
      <c r="VFQ84" s="884"/>
      <c r="VFR84" s="884"/>
      <c r="VFS84" s="884"/>
      <c r="VFT84" s="884"/>
      <c r="VFU84" s="884"/>
      <c r="VFV84" s="884"/>
      <c r="VFW84" s="884"/>
      <c r="VFX84" s="884"/>
      <c r="VFY84" s="884"/>
      <c r="VFZ84" s="884"/>
      <c r="VGA84" s="884"/>
      <c r="VGB84" s="884"/>
      <c r="VGC84" s="884"/>
      <c r="VGD84" s="884"/>
      <c r="VGE84" s="884"/>
      <c r="VGF84" s="884"/>
      <c r="VGG84" s="884"/>
      <c r="VGH84" s="884"/>
      <c r="VGI84" s="884"/>
      <c r="VGJ84" s="884"/>
      <c r="VGK84" s="884"/>
      <c r="VGL84" s="884"/>
      <c r="VGM84" s="884"/>
      <c r="VGN84" s="884"/>
      <c r="VGO84" s="884"/>
      <c r="VGP84" s="884"/>
      <c r="VGQ84" s="884"/>
      <c r="VGR84" s="884"/>
      <c r="VGS84" s="884"/>
      <c r="VGT84" s="884"/>
      <c r="VGU84" s="884"/>
      <c r="VGV84" s="884"/>
      <c r="VGW84" s="884"/>
      <c r="VGX84" s="884"/>
      <c r="VGY84" s="884"/>
      <c r="VGZ84" s="884"/>
      <c r="VHA84" s="884"/>
      <c r="VHB84" s="884"/>
      <c r="VHC84" s="884"/>
      <c r="VHD84" s="884"/>
      <c r="VHE84" s="884"/>
      <c r="VHF84" s="884"/>
      <c r="VHG84" s="884"/>
      <c r="VHH84" s="884"/>
      <c r="VHI84" s="884"/>
      <c r="VHJ84" s="884"/>
      <c r="VHK84" s="884"/>
      <c r="VHL84" s="884"/>
      <c r="VHM84" s="884"/>
      <c r="VHN84" s="884"/>
      <c r="VHO84" s="884"/>
      <c r="VHP84" s="884"/>
      <c r="VHQ84" s="884"/>
      <c r="VHR84" s="884"/>
      <c r="VHS84" s="884"/>
      <c r="VHT84" s="884"/>
      <c r="VHU84" s="884"/>
      <c r="VHV84" s="884"/>
      <c r="VHW84" s="884"/>
      <c r="VHX84" s="884"/>
      <c r="VHY84" s="884"/>
      <c r="VHZ84" s="884"/>
      <c r="VIA84" s="884"/>
      <c r="VIB84" s="884"/>
      <c r="VIC84" s="884"/>
      <c r="VID84" s="884"/>
      <c r="VIE84" s="884"/>
      <c r="VIF84" s="884"/>
      <c r="VIG84" s="884"/>
      <c r="VIH84" s="884"/>
      <c r="VII84" s="884"/>
      <c r="VIJ84" s="884"/>
      <c r="VIK84" s="884"/>
      <c r="VIL84" s="884"/>
      <c r="VIM84" s="884"/>
      <c r="VIN84" s="884"/>
      <c r="VIO84" s="884"/>
      <c r="VIP84" s="884"/>
      <c r="VIQ84" s="884"/>
      <c r="VIR84" s="884"/>
      <c r="VIS84" s="884"/>
      <c r="VIT84" s="884"/>
      <c r="VIU84" s="884"/>
      <c r="VIV84" s="884"/>
      <c r="VIW84" s="884"/>
      <c r="VIX84" s="884"/>
      <c r="VIY84" s="884"/>
      <c r="VIZ84" s="884"/>
      <c r="VJA84" s="884"/>
      <c r="VJB84" s="884"/>
      <c r="VJC84" s="884"/>
      <c r="VJD84" s="884"/>
      <c r="VJE84" s="884"/>
      <c r="VJF84" s="884"/>
      <c r="VJG84" s="884"/>
      <c r="VJH84" s="884"/>
      <c r="VJI84" s="884"/>
      <c r="VJJ84" s="884"/>
      <c r="VJK84" s="884"/>
      <c r="VJL84" s="884"/>
      <c r="VJM84" s="884"/>
      <c r="VJN84" s="884"/>
      <c r="VJO84" s="884"/>
      <c r="VJP84" s="884"/>
      <c r="VJQ84" s="884"/>
      <c r="VJR84" s="884"/>
      <c r="VJS84" s="884"/>
      <c r="VJT84" s="884"/>
      <c r="VJU84" s="884"/>
      <c r="VJV84" s="884"/>
      <c r="VJW84" s="884"/>
      <c r="VJX84" s="884"/>
      <c r="VJY84" s="884"/>
      <c r="VJZ84" s="884"/>
      <c r="VKA84" s="884"/>
      <c r="VKB84" s="884"/>
      <c r="VKC84" s="884"/>
      <c r="VKD84" s="884"/>
      <c r="VKE84" s="884"/>
      <c r="VKF84" s="884"/>
      <c r="VKG84" s="884"/>
      <c r="VKH84" s="884"/>
      <c r="VKI84" s="884"/>
      <c r="VKJ84" s="884"/>
      <c r="VKK84" s="884"/>
      <c r="VKL84" s="884"/>
      <c r="VKM84" s="884"/>
      <c r="VKN84" s="884"/>
      <c r="VKO84" s="884"/>
      <c r="VKP84" s="884"/>
      <c r="VKQ84" s="884"/>
      <c r="VKR84" s="884"/>
      <c r="VKS84" s="884"/>
      <c r="VKT84" s="884"/>
      <c r="VKU84" s="884"/>
      <c r="VKV84" s="884"/>
      <c r="VKW84" s="884"/>
      <c r="VKX84" s="884"/>
      <c r="VKY84" s="884"/>
      <c r="VKZ84" s="884"/>
      <c r="VLA84" s="884"/>
      <c r="VLB84" s="884"/>
      <c r="VLC84" s="884"/>
      <c r="VLD84" s="884"/>
      <c r="VLE84" s="884"/>
      <c r="VLF84" s="884"/>
      <c r="VLG84" s="884"/>
      <c r="VLH84" s="884"/>
      <c r="VLI84" s="884"/>
      <c r="VLJ84" s="884"/>
      <c r="VLK84" s="884"/>
      <c r="VLL84" s="884"/>
      <c r="VLM84" s="884"/>
      <c r="VLN84" s="884"/>
      <c r="VLO84" s="884"/>
      <c r="VLP84" s="884"/>
      <c r="VLQ84" s="884"/>
      <c r="VLR84" s="884"/>
      <c r="VLS84" s="884"/>
      <c r="VLT84" s="884"/>
      <c r="VLU84" s="884"/>
      <c r="VLV84" s="884"/>
      <c r="VLW84" s="884"/>
      <c r="VLX84" s="884"/>
      <c r="VLY84" s="884"/>
      <c r="VLZ84" s="884"/>
      <c r="VMA84" s="884"/>
      <c r="VMB84" s="884"/>
      <c r="VMC84" s="884"/>
      <c r="VMD84" s="884"/>
      <c r="VME84" s="884"/>
      <c r="VMF84" s="884"/>
      <c r="VMG84" s="884"/>
      <c r="VMH84" s="884"/>
      <c r="VMI84" s="884"/>
      <c r="VMJ84" s="884"/>
      <c r="VMK84" s="884"/>
      <c r="VML84" s="884"/>
      <c r="VMM84" s="884"/>
      <c r="VMN84" s="884"/>
      <c r="VMO84" s="884"/>
      <c r="VMP84" s="884"/>
      <c r="VMQ84" s="884"/>
      <c r="VMR84" s="884"/>
      <c r="VMS84" s="884"/>
      <c r="VMT84" s="884"/>
      <c r="VMU84" s="884"/>
      <c r="VMV84" s="884"/>
      <c r="VMW84" s="884"/>
      <c r="VMX84" s="884"/>
      <c r="VMY84" s="884"/>
      <c r="VMZ84" s="884"/>
      <c r="VNA84" s="884"/>
      <c r="VNB84" s="884"/>
      <c r="VNC84" s="884"/>
      <c r="VND84" s="884"/>
      <c r="VNE84" s="884"/>
      <c r="VNF84" s="884"/>
      <c r="VNG84" s="884"/>
      <c r="VNH84" s="884"/>
      <c r="VNI84" s="884"/>
      <c r="VNJ84" s="884"/>
      <c r="VNK84" s="884"/>
      <c r="VNL84" s="884"/>
      <c r="VNM84" s="884"/>
      <c r="VNN84" s="884"/>
      <c r="VNO84" s="884"/>
      <c r="VNP84" s="884"/>
      <c r="VNQ84" s="884"/>
      <c r="VNR84" s="884"/>
      <c r="VNS84" s="884"/>
      <c r="VNT84" s="884"/>
      <c r="VNU84" s="884"/>
      <c r="VNV84" s="884"/>
      <c r="VNW84" s="884"/>
      <c r="VNX84" s="884"/>
      <c r="VNY84" s="884"/>
      <c r="VNZ84" s="884"/>
      <c r="VOA84" s="884"/>
      <c r="VOB84" s="884"/>
      <c r="VOC84" s="884"/>
      <c r="VOD84" s="884"/>
      <c r="VOE84" s="884"/>
      <c r="VOF84" s="884"/>
      <c r="VOG84" s="884"/>
      <c r="VOH84" s="884"/>
      <c r="VOI84" s="884"/>
      <c r="VOJ84" s="884"/>
      <c r="VOK84" s="884"/>
      <c r="VOL84" s="884"/>
      <c r="VOM84" s="884"/>
      <c r="VON84" s="884"/>
      <c r="VOO84" s="884"/>
      <c r="VOP84" s="884"/>
      <c r="VOQ84" s="884"/>
      <c r="VOR84" s="884"/>
      <c r="VOS84" s="884"/>
      <c r="VOT84" s="884"/>
      <c r="VOU84" s="884"/>
      <c r="VOV84" s="884"/>
      <c r="VOW84" s="884"/>
      <c r="VOX84" s="884"/>
      <c r="VOY84" s="884"/>
      <c r="VOZ84" s="884"/>
      <c r="VPA84" s="884"/>
      <c r="VPB84" s="884"/>
      <c r="VPC84" s="884"/>
      <c r="VPD84" s="884"/>
      <c r="VPE84" s="884"/>
      <c r="VPF84" s="884"/>
      <c r="VPG84" s="884"/>
      <c r="VPH84" s="884"/>
      <c r="VPI84" s="884"/>
      <c r="VPJ84" s="884"/>
      <c r="VPK84" s="884"/>
      <c r="VPL84" s="884"/>
      <c r="VPM84" s="884"/>
      <c r="VPN84" s="884"/>
      <c r="VPO84" s="884"/>
      <c r="VPP84" s="884"/>
      <c r="VPQ84" s="884"/>
      <c r="VPR84" s="884"/>
      <c r="VPS84" s="884"/>
      <c r="VPT84" s="884"/>
      <c r="VPU84" s="884"/>
      <c r="VPV84" s="884"/>
      <c r="VPW84" s="884"/>
      <c r="VPX84" s="884"/>
      <c r="VPY84" s="884"/>
      <c r="VPZ84" s="884"/>
      <c r="VQA84" s="884"/>
      <c r="VQB84" s="884"/>
      <c r="VQC84" s="884"/>
      <c r="VQD84" s="884"/>
      <c r="VQE84" s="884"/>
      <c r="VQF84" s="884"/>
      <c r="VQG84" s="884"/>
      <c r="VQH84" s="884"/>
      <c r="VQI84" s="884"/>
      <c r="VQJ84" s="884"/>
      <c r="VQK84" s="884"/>
      <c r="VQL84" s="884"/>
      <c r="VQM84" s="884"/>
      <c r="VQN84" s="884"/>
      <c r="VQO84" s="884"/>
      <c r="VQP84" s="884"/>
      <c r="VQQ84" s="884"/>
      <c r="VQR84" s="884"/>
      <c r="VQS84" s="884"/>
      <c r="VQT84" s="884"/>
      <c r="VQU84" s="884"/>
      <c r="VQV84" s="884"/>
      <c r="VQW84" s="884"/>
      <c r="VQX84" s="884"/>
      <c r="VQY84" s="884"/>
      <c r="VQZ84" s="884"/>
      <c r="VRA84" s="884"/>
      <c r="VRB84" s="884"/>
      <c r="VRC84" s="884"/>
      <c r="VRD84" s="884"/>
      <c r="VRE84" s="884"/>
      <c r="VRF84" s="884"/>
      <c r="VRG84" s="884"/>
      <c r="VRH84" s="884"/>
      <c r="VRI84" s="884"/>
      <c r="VRJ84" s="884"/>
      <c r="VRK84" s="884"/>
      <c r="VRL84" s="884"/>
      <c r="VRM84" s="884"/>
      <c r="VRN84" s="884"/>
      <c r="VRO84" s="884"/>
      <c r="VRP84" s="884"/>
      <c r="VRQ84" s="884"/>
      <c r="VRR84" s="884"/>
      <c r="VRS84" s="884"/>
      <c r="VRT84" s="884"/>
      <c r="VRU84" s="884"/>
      <c r="VRV84" s="884"/>
      <c r="VRW84" s="884"/>
      <c r="VRX84" s="884"/>
      <c r="VRY84" s="884"/>
      <c r="VRZ84" s="884"/>
      <c r="VSA84" s="884"/>
      <c r="VSB84" s="884"/>
      <c r="VSC84" s="884"/>
      <c r="VSD84" s="884"/>
      <c r="VSE84" s="884"/>
      <c r="VSF84" s="884"/>
      <c r="VSG84" s="884"/>
      <c r="VSH84" s="884"/>
      <c r="VSI84" s="884"/>
      <c r="VSJ84" s="884"/>
      <c r="VSK84" s="884"/>
      <c r="VSL84" s="884"/>
      <c r="VSM84" s="884"/>
      <c r="VSN84" s="884"/>
      <c r="VSO84" s="884"/>
      <c r="VSP84" s="884"/>
      <c r="VSQ84" s="884"/>
      <c r="VSR84" s="884"/>
      <c r="VSS84" s="884"/>
      <c r="VST84" s="884"/>
      <c r="VSU84" s="884"/>
      <c r="VSV84" s="884"/>
      <c r="VSW84" s="884"/>
      <c r="VSX84" s="884"/>
      <c r="VSY84" s="884"/>
      <c r="VSZ84" s="884"/>
      <c r="VTA84" s="884"/>
      <c r="VTB84" s="884"/>
      <c r="VTC84" s="884"/>
      <c r="VTD84" s="884"/>
      <c r="VTE84" s="884"/>
      <c r="VTF84" s="884"/>
      <c r="VTG84" s="884"/>
      <c r="VTH84" s="884"/>
      <c r="VTI84" s="884"/>
      <c r="VTJ84" s="884"/>
      <c r="VTK84" s="884"/>
      <c r="VTL84" s="884"/>
      <c r="VTM84" s="884"/>
      <c r="VTN84" s="884"/>
      <c r="VTO84" s="884"/>
      <c r="VTP84" s="884"/>
      <c r="VTQ84" s="884"/>
      <c r="VTR84" s="884"/>
      <c r="VTS84" s="884"/>
      <c r="VTT84" s="884"/>
      <c r="VTU84" s="884"/>
      <c r="VTV84" s="884"/>
      <c r="VTW84" s="884"/>
      <c r="VTX84" s="884"/>
      <c r="VTY84" s="884"/>
      <c r="VTZ84" s="884"/>
      <c r="VUA84" s="884"/>
      <c r="VUB84" s="884"/>
      <c r="VUC84" s="884"/>
      <c r="VUD84" s="884"/>
      <c r="VUE84" s="884"/>
      <c r="VUF84" s="884"/>
      <c r="VUG84" s="884"/>
      <c r="VUH84" s="884"/>
      <c r="VUI84" s="884"/>
      <c r="VUJ84" s="884"/>
      <c r="VUK84" s="884"/>
      <c r="VUL84" s="884"/>
      <c r="VUM84" s="884"/>
      <c r="VUN84" s="884"/>
      <c r="VUO84" s="884"/>
      <c r="VUP84" s="884"/>
      <c r="VUQ84" s="884"/>
      <c r="VUR84" s="884"/>
      <c r="VUS84" s="884"/>
      <c r="VUT84" s="884"/>
      <c r="VUU84" s="884"/>
      <c r="VUV84" s="884"/>
      <c r="VUW84" s="884"/>
      <c r="VUX84" s="884"/>
      <c r="VUY84" s="884"/>
      <c r="VUZ84" s="884"/>
      <c r="VVA84" s="884"/>
      <c r="VVB84" s="884"/>
      <c r="VVC84" s="884"/>
      <c r="VVD84" s="884"/>
      <c r="VVE84" s="884"/>
      <c r="VVF84" s="884"/>
      <c r="VVG84" s="884"/>
      <c r="VVH84" s="884"/>
      <c r="VVI84" s="884"/>
      <c r="VVJ84" s="884"/>
      <c r="VVK84" s="884"/>
      <c r="VVL84" s="884"/>
      <c r="VVM84" s="884"/>
      <c r="VVN84" s="884"/>
      <c r="VVO84" s="884"/>
      <c r="VVP84" s="884"/>
      <c r="VVQ84" s="884"/>
      <c r="VVR84" s="884"/>
      <c r="VVS84" s="884"/>
      <c r="VVT84" s="884"/>
      <c r="VVU84" s="884"/>
      <c r="VVV84" s="884"/>
      <c r="VVW84" s="884"/>
      <c r="VVX84" s="884"/>
      <c r="VVY84" s="884"/>
      <c r="VVZ84" s="884"/>
      <c r="VWA84" s="884"/>
      <c r="VWB84" s="884"/>
      <c r="VWC84" s="884"/>
      <c r="VWD84" s="884"/>
      <c r="VWE84" s="884"/>
      <c r="VWF84" s="884"/>
      <c r="VWG84" s="884"/>
      <c r="VWH84" s="884"/>
      <c r="VWI84" s="884"/>
      <c r="VWJ84" s="884"/>
      <c r="VWK84" s="884"/>
      <c r="VWL84" s="884"/>
      <c r="VWM84" s="884"/>
      <c r="VWN84" s="884"/>
      <c r="VWO84" s="884"/>
      <c r="VWP84" s="884"/>
      <c r="VWQ84" s="884"/>
      <c r="VWR84" s="884"/>
      <c r="VWS84" s="884"/>
      <c r="VWT84" s="884"/>
      <c r="VWU84" s="884"/>
      <c r="VWV84" s="884"/>
      <c r="VWW84" s="884"/>
      <c r="VWX84" s="884"/>
      <c r="VWY84" s="884"/>
      <c r="VWZ84" s="884"/>
      <c r="VXA84" s="884"/>
      <c r="VXB84" s="884"/>
      <c r="VXC84" s="884"/>
      <c r="VXD84" s="884"/>
      <c r="VXE84" s="884"/>
      <c r="VXF84" s="884"/>
      <c r="VXG84" s="884"/>
      <c r="VXH84" s="884"/>
      <c r="VXI84" s="884"/>
      <c r="VXJ84" s="884"/>
      <c r="VXK84" s="884"/>
      <c r="VXL84" s="884"/>
      <c r="VXM84" s="884"/>
      <c r="VXN84" s="884"/>
      <c r="VXO84" s="884"/>
      <c r="VXP84" s="884"/>
      <c r="VXQ84" s="884"/>
      <c r="VXR84" s="884"/>
      <c r="VXS84" s="884"/>
      <c r="VXT84" s="884"/>
      <c r="VXU84" s="884"/>
      <c r="VXV84" s="884"/>
      <c r="VXW84" s="884"/>
      <c r="VXX84" s="884"/>
      <c r="VXY84" s="884"/>
      <c r="VXZ84" s="884"/>
      <c r="VYA84" s="884"/>
      <c r="VYB84" s="884"/>
      <c r="VYC84" s="884"/>
      <c r="VYD84" s="884"/>
      <c r="VYE84" s="884"/>
      <c r="VYF84" s="884"/>
      <c r="VYG84" s="884"/>
      <c r="VYH84" s="884"/>
      <c r="VYI84" s="884"/>
      <c r="VYJ84" s="884"/>
      <c r="VYK84" s="884"/>
      <c r="VYL84" s="884"/>
      <c r="VYM84" s="884"/>
      <c r="VYN84" s="884"/>
      <c r="VYO84" s="884"/>
      <c r="VYP84" s="884"/>
      <c r="VYQ84" s="884"/>
      <c r="VYR84" s="884"/>
      <c r="VYS84" s="884"/>
      <c r="VYT84" s="884"/>
      <c r="VYU84" s="884"/>
      <c r="VYV84" s="884"/>
      <c r="VYW84" s="884"/>
      <c r="VYX84" s="884"/>
      <c r="VYY84" s="884"/>
      <c r="VYZ84" s="884"/>
      <c r="VZA84" s="884"/>
      <c r="VZB84" s="884"/>
      <c r="VZC84" s="884"/>
      <c r="VZD84" s="884"/>
      <c r="VZE84" s="884"/>
      <c r="VZF84" s="884"/>
      <c r="VZG84" s="884"/>
      <c r="VZH84" s="884"/>
      <c r="VZI84" s="884"/>
      <c r="VZJ84" s="884"/>
      <c r="VZK84" s="884"/>
      <c r="VZL84" s="884"/>
      <c r="VZM84" s="884"/>
      <c r="VZN84" s="884"/>
      <c r="VZO84" s="884"/>
      <c r="VZP84" s="884"/>
      <c r="VZQ84" s="884"/>
      <c r="VZR84" s="884"/>
      <c r="VZS84" s="884"/>
      <c r="VZT84" s="884"/>
      <c r="VZU84" s="884"/>
      <c r="VZV84" s="884"/>
      <c r="VZW84" s="884"/>
      <c r="VZX84" s="884"/>
      <c r="VZY84" s="884"/>
      <c r="VZZ84" s="884"/>
      <c r="WAA84" s="884"/>
      <c r="WAB84" s="884"/>
      <c r="WAC84" s="884"/>
      <c r="WAD84" s="884"/>
      <c r="WAE84" s="884"/>
      <c r="WAF84" s="884"/>
      <c r="WAG84" s="884"/>
      <c r="WAH84" s="884"/>
      <c r="WAI84" s="884"/>
      <c r="WAJ84" s="884"/>
      <c r="WAK84" s="884"/>
      <c r="WAL84" s="884"/>
      <c r="WAM84" s="884"/>
      <c r="WAN84" s="884"/>
      <c r="WAO84" s="884"/>
      <c r="WAP84" s="884"/>
      <c r="WAQ84" s="884"/>
      <c r="WAR84" s="884"/>
      <c r="WAS84" s="884"/>
      <c r="WAT84" s="884"/>
      <c r="WAU84" s="884"/>
      <c r="WAV84" s="884"/>
      <c r="WAW84" s="884"/>
      <c r="WAX84" s="884"/>
      <c r="WAY84" s="884"/>
      <c r="WAZ84" s="884"/>
      <c r="WBA84" s="884"/>
      <c r="WBB84" s="884"/>
      <c r="WBC84" s="884"/>
      <c r="WBD84" s="884"/>
      <c r="WBE84" s="884"/>
      <c r="WBF84" s="884"/>
      <c r="WBG84" s="884"/>
      <c r="WBH84" s="884"/>
      <c r="WBI84" s="884"/>
      <c r="WBJ84" s="884"/>
      <c r="WBK84" s="884"/>
      <c r="WBL84" s="884"/>
      <c r="WBM84" s="884"/>
      <c r="WBN84" s="884"/>
      <c r="WBO84" s="884"/>
      <c r="WBP84" s="884"/>
      <c r="WBQ84" s="884"/>
      <c r="WBR84" s="884"/>
      <c r="WBS84" s="884"/>
      <c r="WBT84" s="884"/>
      <c r="WBU84" s="884"/>
      <c r="WBV84" s="884"/>
      <c r="WBW84" s="884"/>
      <c r="WBX84" s="884"/>
      <c r="WBY84" s="884"/>
      <c r="WBZ84" s="884"/>
      <c r="WCA84" s="884"/>
      <c r="WCB84" s="884"/>
      <c r="WCC84" s="884"/>
      <c r="WCD84" s="884"/>
      <c r="WCE84" s="884"/>
      <c r="WCF84" s="884"/>
      <c r="WCG84" s="884"/>
      <c r="WCH84" s="884"/>
      <c r="WCI84" s="884"/>
      <c r="WCJ84" s="884"/>
      <c r="WCK84" s="884"/>
      <c r="WCL84" s="884"/>
      <c r="WCM84" s="884"/>
      <c r="WCN84" s="884"/>
      <c r="WCO84" s="884"/>
      <c r="WCP84" s="884"/>
      <c r="WCQ84" s="884"/>
      <c r="WCR84" s="884"/>
      <c r="WCS84" s="884"/>
      <c r="WCT84" s="884"/>
      <c r="WCU84" s="884"/>
      <c r="WCV84" s="884"/>
      <c r="WCW84" s="884"/>
      <c r="WCX84" s="884"/>
      <c r="WCY84" s="884"/>
      <c r="WCZ84" s="884"/>
      <c r="WDA84" s="884"/>
      <c r="WDB84" s="884"/>
      <c r="WDC84" s="884"/>
      <c r="WDD84" s="884"/>
      <c r="WDE84" s="884"/>
      <c r="WDF84" s="884"/>
      <c r="WDG84" s="884"/>
      <c r="WDH84" s="884"/>
      <c r="WDI84" s="884"/>
      <c r="WDJ84" s="884"/>
      <c r="WDK84" s="884"/>
      <c r="WDL84" s="884"/>
      <c r="WDM84" s="884"/>
      <c r="WDN84" s="884"/>
      <c r="WDO84" s="884"/>
      <c r="WDP84" s="884"/>
      <c r="WDQ84" s="884"/>
      <c r="WDR84" s="884"/>
      <c r="WDS84" s="884"/>
      <c r="WDT84" s="884"/>
      <c r="WDU84" s="884"/>
      <c r="WDV84" s="884"/>
      <c r="WDW84" s="884"/>
      <c r="WDX84" s="884"/>
      <c r="WDY84" s="884"/>
      <c r="WDZ84" s="884"/>
      <c r="WEA84" s="884"/>
      <c r="WEB84" s="884"/>
      <c r="WEC84" s="884"/>
      <c r="WED84" s="884"/>
      <c r="WEE84" s="884"/>
      <c r="WEF84" s="884"/>
      <c r="WEG84" s="884"/>
      <c r="WEH84" s="884"/>
      <c r="WEI84" s="884"/>
      <c r="WEJ84" s="884"/>
      <c r="WEK84" s="884"/>
      <c r="WEL84" s="884"/>
      <c r="WEM84" s="884"/>
      <c r="WEN84" s="884"/>
      <c r="WEO84" s="884"/>
      <c r="WEP84" s="884"/>
      <c r="WEQ84" s="884"/>
      <c r="WER84" s="884"/>
      <c r="WES84" s="884"/>
      <c r="WET84" s="884"/>
      <c r="WEU84" s="884"/>
      <c r="WEV84" s="884"/>
      <c r="WEW84" s="884"/>
      <c r="WEX84" s="884"/>
      <c r="WEY84" s="884"/>
      <c r="WEZ84" s="884"/>
      <c r="WFA84" s="884"/>
      <c r="WFB84" s="884"/>
      <c r="WFC84" s="884"/>
      <c r="WFD84" s="884"/>
      <c r="WFE84" s="884"/>
      <c r="WFF84" s="884"/>
      <c r="WFG84" s="884"/>
      <c r="WFH84" s="884"/>
      <c r="WFI84" s="884"/>
      <c r="WFJ84" s="884"/>
      <c r="WFK84" s="884"/>
      <c r="WFL84" s="884"/>
      <c r="WFM84" s="884"/>
      <c r="WFN84" s="884"/>
      <c r="WFO84" s="884"/>
      <c r="WFP84" s="884"/>
      <c r="WFQ84" s="884"/>
      <c r="WFR84" s="884"/>
      <c r="WFS84" s="884"/>
      <c r="WFT84" s="884"/>
      <c r="WFU84" s="884"/>
      <c r="WFV84" s="884"/>
      <c r="WFW84" s="884"/>
      <c r="WFX84" s="884"/>
      <c r="WFY84" s="884"/>
      <c r="WFZ84" s="884"/>
      <c r="WGA84" s="884"/>
      <c r="WGB84" s="884"/>
      <c r="WGC84" s="884"/>
      <c r="WGD84" s="884"/>
      <c r="WGE84" s="884"/>
      <c r="WGF84" s="884"/>
      <c r="WGG84" s="884"/>
      <c r="WGH84" s="884"/>
      <c r="WGI84" s="884"/>
      <c r="WGJ84" s="884"/>
      <c r="WGK84" s="884"/>
      <c r="WGL84" s="884"/>
      <c r="WGM84" s="884"/>
      <c r="WGN84" s="884"/>
      <c r="WGO84" s="884"/>
      <c r="WGP84" s="884"/>
      <c r="WGQ84" s="884"/>
      <c r="WGR84" s="884"/>
      <c r="WGS84" s="884"/>
      <c r="WGT84" s="884"/>
      <c r="WGU84" s="884"/>
      <c r="WGV84" s="884"/>
      <c r="WGW84" s="884"/>
      <c r="WGX84" s="884"/>
      <c r="WGY84" s="884"/>
      <c r="WGZ84" s="884"/>
      <c r="WHA84" s="884"/>
      <c r="WHB84" s="884"/>
      <c r="WHC84" s="884"/>
      <c r="WHD84" s="884"/>
      <c r="WHE84" s="884"/>
      <c r="WHF84" s="884"/>
      <c r="WHG84" s="884"/>
      <c r="WHH84" s="884"/>
      <c r="WHI84" s="884"/>
      <c r="WHJ84" s="884"/>
      <c r="WHK84" s="884"/>
      <c r="WHL84" s="884"/>
      <c r="WHM84" s="884"/>
      <c r="WHN84" s="884"/>
      <c r="WHO84" s="884"/>
      <c r="WHP84" s="884"/>
      <c r="WHQ84" s="884"/>
      <c r="WHR84" s="884"/>
      <c r="WHS84" s="884"/>
      <c r="WHT84" s="884"/>
      <c r="WHU84" s="884"/>
      <c r="WHV84" s="884"/>
      <c r="WHW84" s="884"/>
      <c r="WHX84" s="884"/>
      <c r="WHY84" s="884"/>
      <c r="WHZ84" s="884"/>
      <c r="WIA84" s="884"/>
      <c r="WIB84" s="884"/>
      <c r="WIC84" s="884"/>
      <c r="WID84" s="884"/>
      <c r="WIE84" s="884"/>
      <c r="WIF84" s="884"/>
      <c r="WIG84" s="884"/>
      <c r="WIH84" s="884"/>
      <c r="WII84" s="884"/>
      <c r="WIJ84" s="884"/>
      <c r="WIK84" s="884"/>
      <c r="WIL84" s="884"/>
      <c r="WIM84" s="884"/>
      <c r="WIN84" s="884"/>
      <c r="WIO84" s="884"/>
      <c r="WIP84" s="884"/>
      <c r="WIQ84" s="884"/>
      <c r="WIR84" s="884"/>
      <c r="WIS84" s="884"/>
      <c r="WIT84" s="884"/>
      <c r="WIU84" s="884"/>
      <c r="WIV84" s="884"/>
      <c r="WIW84" s="884"/>
      <c r="WIX84" s="884"/>
      <c r="WIY84" s="884"/>
      <c r="WIZ84" s="884"/>
      <c r="WJA84" s="884"/>
      <c r="WJB84" s="884"/>
      <c r="WJC84" s="884"/>
      <c r="WJD84" s="884"/>
      <c r="WJE84" s="884"/>
      <c r="WJF84" s="884"/>
      <c r="WJG84" s="884"/>
      <c r="WJH84" s="884"/>
      <c r="WJI84" s="884"/>
      <c r="WJJ84" s="884"/>
      <c r="WJK84" s="884"/>
      <c r="WJL84" s="884"/>
      <c r="WJM84" s="884"/>
      <c r="WJN84" s="884"/>
      <c r="WJO84" s="884"/>
      <c r="WJP84" s="884"/>
      <c r="WJQ84" s="884"/>
      <c r="WJR84" s="884"/>
      <c r="WJS84" s="884"/>
      <c r="WJT84" s="884"/>
      <c r="WJU84" s="884"/>
      <c r="WJV84" s="884"/>
      <c r="WJW84" s="884"/>
      <c r="WJX84" s="884"/>
      <c r="WJY84" s="884"/>
      <c r="WJZ84" s="884"/>
      <c r="WKA84" s="884"/>
      <c r="WKB84" s="884"/>
      <c r="WKC84" s="884"/>
      <c r="WKD84" s="884"/>
      <c r="WKE84" s="884"/>
      <c r="WKF84" s="884"/>
      <c r="WKG84" s="884"/>
      <c r="WKH84" s="884"/>
      <c r="WKI84" s="884"/>
      <c r="WKJ84" s="884"/>
      <c r="WKK84" s="884"/>
      <c r="WKL84" s="884"/>
      <c r="WKM84" s="884"/>
      <c r="WKN84" s="884"/>
      <c r="WKO84" s="884"/>
      <c r="WKP84" s="884"/>
      <c r="WKQ84" s="884"/>
      <c r="WKR84" s="884"/>
      <c r="WKS84" s="884"/>
      <c r="WKT84" s="884"/>
      <c r="WKU84" s="884"/>
      <c r="WKV84" s="884"/>
      <c r="WKW84" s="884"/>
      <c r="WKX84" s="884"/>
      <c r="WKY84" s="884"/>
      <c r="WKZ84" s="884"/>
      <c r="WLA84" s="884"/>
      <c r="WLB84" s="884"/>
      <c r="WLC84" s="884"/>
      <c r="WLD84" s="884"/>
      <c r="WLE84" s="884"/>
      <c r="WLF84" s="884"/>
      <c r="WLG84" s="884"/>
      <c r="WLH84" s="884"/>
      <c r="WLI84" s="884"/>
      <c r="WLJ84" s="884"/>
      <c r="WLK84" s="884"/>
      <c r="WLL84" s="884"/>
      <c r="WLM84" s="884"/>
      <c r="WLN84" s="884"/>
      <c r="WLO84" s="884"/>
      <c r="WLP84" s="884"/>
      <c r="WLQ84" s="884"/>
      <c r="WLR84" s="884"/>
      <c r="WLS84" s="884"/>
      <c r="WLT84" s="884"/>
      <c r="WLU84" s="884"/>
      <c r="WLV84" s="884"/>
      <c r="WLW84" s="884"/>
      <c r="WLX84" s="884"/>
      <c r="WLY84" s="884"/>
      <c r="WLZ84" s="884"/>
      <c r="WMA84" s="884"/>
      <c r="WMB84" s="884"/>
      <c r="WMC84" s="884"/>
      <c r="WMD84" s="884"/>
      <c r="WME84" s="884"/>
      <c r="WMF84" s="884"/>
      <c r="WMG84" s="884"/>
      <c r="WMH84" s="884"/>
      <c r="WMI84" s="884"/>
      <c r="WMJ84" s="884"/>
      <c r="WMK84" s="884"/>
      <c r="WML84" s="884"/>
      <c r="WMM84" s="884"/>
      <c r="WMN84" s="884"/>
      <c r="WMO84" s="884"/>
      <c r="WMP84" s="884"/>
      <c r="WMQ84" s="884"/>
      <c r="WMR84" s="884"/>
      <c r="WMS84" s="884"/>
      <c r="WMT84" s="884"/>
      <c r="WMU84" s="884"/>
      <c r="WMV84" s="884"/>
      <c r="WMW84" s="884"/>
      <c r="WMX84" s="884"/>
      <c r="WMY84" s="884"/>
      <c r="WMZ84" s="884"/>
      <c r="WNA84" s="884"/>
      <c r="WNB84" s="884"/>
      <c r="WNC84" s="884"/>
      <c r="WND84" s="884"/>
      <c r="WNE84" s="884"/>
      <c r="WNF84" s="884"/>
      <c r="WNG84" s="884"/>
      <c r="WNH84" s="884"/>
      <c r="WNI84" s="884"/>
      <c r="WNJ84" s="884"/>
      <c r="WNK84" s="884"/>
      <c r="WNL84" s="884"/>
      <c r="WNM84" s="884"/>
      <c r="WNN84" s="884"/>
      <c r="WNO84" s="884"/>
      <c r="WNP84" s="884"/>
      <c r="WNQ84" s="884"/>
      <c r="WNR84" s="884"/>
      <c r="WNS84" s="884"/>
      <c r="WNT84" s="884"/>
      <c r="WNU84" s="884"/>
      <c r="WNV84" s="884"/>
      <c r="WNW84" s="884"/>
      <c r="WNX84" s="884"/>
      <c r="WNY84" s="884"/>
      <c r="WNZ84" s="884"/>
      <c r="WOA84" s="884"/>
      <c r="WOB84" s="884"/>
      <c r="WOC84" s="884"/>
      <c r="WOD84" s="884"/>
      <c r="WOE84" s="884"/>
      <c r="WOF84" s="884"/>
      <c r="WOG84" s="884"/>
      <c r="WOH84" s="884"/>
      <c r="WOI84" s="884"/>
      <c r="WOJ84" s="884"/>
      <c r="WOK84" s="884"/>
      <c r="WOL84" s="884"/>
      <c r="WOM84" s="884"/>
      <c r="WON84" s="884"/>
      <c r="WOO84" s="884"/>
      <c r="WOP84" s="884"/>
      <c r="WOQ84" s="884"/>
      <c r="WOR84" s="884"/>
      <c r="WOS84" s="884"/>
      <c r="WOT84" s="884"/>
      <c r="WOU84" s="884"/>
      <c r="WOV84" s="884"/>
      <c r="WOW84" s="884"/>
      <c r="WOX84" s="884"/>
      <c r="WOY84" s="884"/>
      <c r="WOZ84" s="884"/>
      <c r="WPA84" s="884"/>
      <c r="WPB84" s="884"/>
      <c r="WPC84" s="884"/>
      <c r="WPD84" s="884"/>
      <c r="WPE84" s="884"/>
      <c r="WPF84" s="884"/>
      <c r="WPG84" s="884"/>
      <c r="WPH84" s="884"/>
      <c r="WPI84" s="884"/>
      <c r="WPJ84" s="884"/>
      <c r="WPK84" s="884"/>
      <c r="WPL84" s="884"/>
      <c r="WPM84" s="884"/>
      <c r="WPN84" s="884"/>
      <c r="WPO84" s="884"/>
      <c r="WPP84" s="884"/>
      <c r="WPQ84" s="884"/>
      <c r="WPR84" s="884"/>
      <c r="WPS84" s="884"/>
      <c r="WPT84" s="884"/>
      <c r="WPU84" s="884"/>
      <c r="WPV84" s="884"/>
      <c r="WPW84" s="884"/>
      <c r="WPX84" s="884"/>
      <c r="WPY84" s="884"/>
      <c r="WPZ84" s="884"/>
      <c r="WQA84" s="884"/>
      <c r="WQB84" s="884"/>
      <c r="WQC84" s="884"/>
      <c r="WQD84" s="884"/>
      <c r="WQE84" s="884"/>
      <c r="WQF84" s="884"/>
      <c r="WQG84" s="884"/>
      <c r="WQH84" s="884"/>
      <c r="WQI84" s="884"/>
      <c r="WQJ84" s="884"/>
      <c r="WQK84" s="884"/>
      <c r="WQL84" s="884"/>
      <c r="WQM84" s="884"/>
      <c r="WQN84" s="884"/>
      <c r="WQO84" s="884"/>
      <c r="WQP84" s="884"/>
      <c r="WQQ84" s="884"/>
      <c r="WQR84" s="884"/>
      <c r="WQS84" s="884"/>
      <c r="WQT84" s="884"/>
      <c r="WQU84" s="884"/>
      <c r="WQV84" s="884"/>
      <c r="WQW84" s="884"/>
      <c r="WQX84" s="884"/>
      <c r="WQY84" s="884"/>
      <c r="WQZ84" s="884"/>
      <c r="WRA84" s="884"/>
      <c r="WRB84" s="884"/>
      <c r="WRC84" s="884"/>
      <c r="WRD84" s="884"/>
      <c r="WRE84" s="884"/>
      <c r="WRF84" s="884"/>
      <c r="WRG84" s="884"/>
      <c r="WRH84" s="884"/>
      <c r="WRI84" s="884"/>
      <c r="WRJ84" s="884"/>
      <c r="WRK84" s="884"/>
      <c r="WRL84" s="884"/>
      <c r="WRM84" s="884"/>
      <c r="WRN84" s="884"/>
      <c r="WRO84" s="884"/>
      <c r="WRP84" s="884"/>
      <c r="WRQ84" s="884"/>
      <c r="WRR84" s="884"/>
      <c r="WRS84" s="884"/>
      <c r="WRT84" s="884"/>
      <c r="WRU84" s="884"/>
      <c r="WRV84" s="884"/>
      <c r="WRW84" s="884"/>
      <c r="WRX84" s="884"/>
      <c r="WRY84" s="884"/>
      <c r="WRZ84" s="884"/>
      <c r="WSA84" s="884"/>
      <c r="WSB84" s="884"/>
      <c r="WSC84" s="884"/>
      <c r="WSD84" s="884"/>
      <c r="WSE84" s="884"/>
      <c r="WSF84" s="884"/>
      <c r="WSG84" s="884"/>
      <c r="WSH84" s="884"/>
      <c r="WSI84" s="884"/>
      <c r="WSJ84" s="884"/>
      <c r="WSK84" s="884"/>
      <c r="WSL84" s="884"/>
      <c r="WSM84" s="884"/>
      <c r="WSN84" s="884"/>
      <c r="WSO84" s="884"/>
      <c r="WSP84" s="884"/>
      <c r="WSQ84" s="884"/>
      <c r="WSR84" s="884"/>
      <c r="WSS84" s="884"/>
      <c r="WST84" s="884"/>
      <c r="WSU84" s="884"/>
      <c r="WSV84" s="884"/>
      <c r="WSW84" s="884"/>
      <c r="WSX84" s="884"/>
      <c r="WSY84" s="884"/>
      <c r="WSZ84" s="884"/>
      <c r="WTA84" s="884"/>
      <c r="WTB84" s="884"/>
      <c r="WTC84" s="884"/>
      <c r="WTD84" s="884"/>
      <c r="WTE84" s="884"/>
      <c r="WTF84" s="884"/>
      <c r="WTG84" s="884"/>
      <c r="WTH84" s="884"/>
      <c r="WTI84" s="884"/>
      <c r="WTJ84" s="884"/>
      <c r="WTK84" s="884"/>
      <c r="WTL84" s="884"/>
      <c r="WTM84" s="884"/>
      <c r="WTN84" s="884"/>
      <c r="WTO84" s="884"/>
      <c r="WTP84" s="884"/>
      <c r="WTQ84" s="884"/>
      <c r="WTR84" s="884"/>
      <c r="WTS84" s="884"/>
      <c r="WTT84" s="884"/>
      <c r="WTU84" s="884"/>
      <c r="WTV84" s="884"/>
      <c r="WTW84" s="884"/>
      <c r="WTX84" s="884"/>
      <c r="WTY84" s="884"/>
      <c r="WTZ84" s="884"/>
      <c r="WUA84" s="884"/>
      <c r="WUB84" s="884"/>
      <c r="WUC84" s="884"/>
      <c r="WUD84" s="884"/>
      <c r="WUE84" s="884"/>
      <c r="WUF84" s="884"/>
      <c r="WUG84" s="884"/>
      <c r="WUH84" s="884"/>
      <c r="WUI84" s="884"/>
      <c r="WUJ84" s="884"/>
      <c r="WUK84" s="884"/>
      <c r="WUL84" s="884"/>
      <c r="WUM84" s="884"/>
      <c r="WUN84" s="884"/>
      <c r="WUO84" s="884"/>
      <c r="WUP84" s="884"/>
      <c r="WUQ84" s="884"/>
      <c r="WUR84" s="884"/>
      <c r="WUS84" s="884"/>
      <c r="WUT84" s="884"/>
      <c r="WUU84" s="884"/>
      <c r="WUV84" s="884"/>
      <c r="WUW84" s="884"/>
      <c r="WUX84" s="884"/>
      <c r="WUY84" s="884"/>
      <c r="WUZ84" s="884"/>
      <c r="WVA84" s="884"/>
      <c r="WVB84" s="884"/>
      <c r="WVC84" s="884"/>
      <c r="WVD84" s="884"/>
      <c r="WVE84" s="884"/>
      <c r="WVF84" s="884"/>
      <c r="WVG84" s="884"/>
      <c r="WVH84" s="884"/>
      <c r="WVI84" s="884"/>
      <c r="WVJ84" s="884"/>
      <c r="WVK84" s="884"/>
      <c r="WVL84" s="884"/>
      <c r="WVM84" s="884"/>
      <c r="WVN84" s="884"/>
      <c r="WVO84" s="884"/>
      <c r="WVP84" s="884"/>
      <c r="WVQ84" s="884"/>
      <c r="WVR84" s="884"/>
      <c r="WVS84" s="884"/>
      <c r="WVT84" s="884"/>
      <c r="WVU84" s="884"/>
      <c r="WVV84" s="884"/>
      <c r="WVW84" s="884"/>
      <c r="WVX84" s="884"/>
      <c r="WVY84" s="884"/>
      <c r="WVZ84" s="884"/>
      <c r="WWA84" s="884"/>
      <c r="WWB84" s="884"/>
      <c r="WWC84" s="884"/>
      <c r="WWD84" s="884"/>
      <c r="WWE84" s="884"/>
      <c r="WWF84" s="884"/>
      <c r="WWG84" s="884"/>
      <c r="WWH84" s="884"/>
      <c r="WWI84" s="884"/>
      <c r="WWJ84" s="884"/>
      <c r="WWK84" s="884"/>
      <c r="WWL84" s="884"/>
      <c r="WWM84" s="884"/>
      <c r="WWN84" s="884"/>
      <c r="WWO84" s="884"/>
      <c r="WWP84" s="884"/>
      <c r="WWQ84" s="884"/>
      <c r="WWR84" s="884"/>
      <c r="WWS84" s="884"/>
      <c r="WWT84" s="884"/>
      <c r="WWU84" s="884"/>
      <c r="WWV84" s="884"/>
      <c r="WWW84" s="884"/>
      <c r="WWX84" s="884"/>
      <c r="WWY84" s="884"/>
      <c r="WWZ84" s="884"/>
      <c r="WXA84" s="884"/>
      <c r="WXB84" s="884"/>
      <c r="WXC84" s="884"/>
      <c r="WXD84" s="884"/>
      <c r="WXE84" s="884"/>
      <c r="WXF84" s="884"/>
      <c r="WXG84" s="884"/>
      <c r="WXH84" s="884"/>
      <c r="WXI84" s="884"/>
      <c r="WXJ84" s="884"/>
      <c r="WXK84" s="884"/>
      <c r="WXL84" s="884"/>
      <c r="WXM84" s="884"/>
      <c r="WXN84" s="884"/>
      <c r="WXO84" s="884"/>
      <c r="WXP84" s="884"/>
      <c r="WXQ84" s="884"/>
      <c r="WXR84" s="884"/>
      <c r="WXS84" s="884"/>
      <c r="WXT84" s="884"/>
      <c r="WXU84" s="884"/>
      <c r="WXV84" s="884"/>
      <c r="WXW84" s="884"/>
      <c r="WXX84" s="884"/>
      <c r="WXY84" s="884"/>
      <c r="WXZ84" s="884"/>
      <c r="WYA84" s="884"/>
      <c r="WYB84" s="884"/>
      <c r="WYC84" s="884"/>
      <c r="WYD84" s="884"/>
      <c r="WYE84" s="884"/>
      <c r="WYF84" s="884"/>
      <c r="WYG84" s="884"/>
      <c r="WYH84" s="884"/>
      <c r="WYI84" s="884"/>
      <c r="WYJ84" s="884"/>
      <c r="WYK84" s="884"/>
      <c r="WYL84" s="884"/>
      <c r="WYM84" s="884"/>
      <c r="WYN84" s="884"/>
      <c r="WYO84" s="884"/>
      <c r="WYP84" s="884"/>
      <c r="WYQ84" s="884"/>
      <c r="WYR84" s="884"/>
      <c r="WYS84" s="884"/>
      <c r="WYT84" s="884"/>
      <c r="WYU84" s="884"/>
      <c r="WYV84" s="884"/>
      <c r="WYW84" s="884"/>
      <c r="WYX84" s="884"/>
      <c r="WYY84" s="884"/>
      <c r="WYZ84" s="884"/>
      <c r="WZA84" s="884"/>
      <c r="WZB84" s="884"/>
      <c r="WZC84" s="884"/>
      <c r="WZD84" s="884"/>
      <c r="WZE84" s="884"/>
      <c r="WZF84" s="884"/>
      <c r="WZG84" s="884"/>
      <c r="WZH84" s="884"/>
      <c r="WZI84" s="884"/>
      <c r="WZJ84" s="884"/>
      <c r="WZK84" s="884"/>
      <c r="WZL84" s="884"/>
      <c r="WZM84" s="884"/>
      <c r="WZN84" s="884"/>
      <c r="WZO84" s="884"/>
      <c r="WZP84" s="884"/>
      <c r="WZQ84" s="884"/>
      <c r="WZR84" s="884"/>
      <c r="WZS84" s="884"/>
      <c r="WZT84" s="884"/>
      <c r="WZU84" s="884"/>
      <c r="WZV84" s="884"/>
      <c r="WZW84" s="884"/>
      <c r="WZX84" s="884"/>
      <c r="WZY84" s="884"/>
      <c r="WZZ84" s="884"/>
      <c r="XAA84" s="884"/>
      <c r="XAB84" s="884"/>
      <c r="XAC84" s="884"/>
      <c r="XAD84" s="884"/>
      <c r="XAE84" s="884"/>
      <c r="XAF84" s="884"/>
      <c r="XAG84" s="884"/>
      <c r="XAH84" s="884"/>
      <c r="XAI84" s="884"/>
      <c r="XAJ84" s="884"/>
      <c r="XAK84" s="884"/>
      <c r="XAL84" s="884"/>
      <c r="XAM84" s="884"/>
      <c r="XAN84" s="884"/>
      <c r="XAO84" s="884"/>
      <c r="XAP84" s="884"/>
      <c r="XAQ84" s="884"/>
      <c r="XAR84" s="884"/>
      <c r="XAS84" s="884"/>
      <c r="XAT84" s="884"/>
      <c r="XAU84" s="884"/>
      <c r="XAV84" s="884"/>
      <c r="XAW84" s="884"/>
      <c r="XAX84" s="884"/>
      <c r="XAY84" s="884"/>
      <c r="XAZ84" s="884"/>
      <c r="XBA84" s="884"/>
      <c r="XBB84" s="884"/>
      <c r="XBC84" s="884"/>
      <c r="XBD84" s="884"/>
      <c r="XBE84" s="884"/>
      <c r="XBF84" s="884"/>
      <c r="XBG84" s="884"/>
      <c r="XBH84" s="884"/>
      <c r="XBI84" s="884"/>
      <c r="XBJ84" s="884"/>
      <c r="XBK84" s="884"/>
      <c r="XBL84" s="884"/>
      <c r="XBM84" s="884"/>
      <c r="XBN84" s="884"/>
      <c r="XBO84" s="884"/>
      <c r="XBP84" s="884"/>
      <c r="XBQ84" s="884"/>
      <c r="XBR84" s="884"/>
      <c r="XBS84" s="884"/>
      <c r="XBT84" s="884"/>
      <c r="XBU84" s="884"/>
      <c r="XBV84" s="884"/>
      <c r="XBW84" s="884"/>
      <c r="XBX84" s="884"/>
      <c r="XBY84" s="884"/>
      <c r="XBZ84" s="884"/>
      <c r="XCA84" s="884"/>
      <c r="XCB84" s="884"/>
      <c r="XCC84" s="884"/>
      <c r="XCD84" s="884"/>
      <c r="XCE84" s="884"/>
      <c r="XCF84" s="884"/>
      <c r="XCG84" s="884"/>
      <c r="XCH84" s="884"/>
      <c r="XCI84" s="884"/>
      <c r="XCJ84" s="884"/>
      <c r="XCK84" s="884"/>
      <c r="XCL84" s="884"/>
      <c r="XCM84" s="884"/>
      <c r="XCN84" s="884"/>
      <c r="XCO84" s="884"/>
      <c r="XCP84" s="884"/>
      <c r="XCQ84" s="884"/>
      <c r="XCR84" s="884"/>
      <c r="XCS84" s="884"/>
      <c r="XCT84" s="884"/>
      <c r="XCU84" s="884"/>
      <c r="XCV84" s="884"/>
      <c r="XCW84" s="884"/>
      <c r="XCX84" s="884"/>
      <c r="XCY84" s="884"/>
      <c r="XCZ84" s="884"/>
      <c r="XDA84" s="884"/>
      <c r="XDB84" s="884"/>
      <c r="XDC84" s="884"/>
      <c r="XDD84" s="884"/>
      <c r="XDE84" s="884"/>
      <c r="XDF84" s="884"/>
      <c r="XDG84" s="884"/>
      <c r="XDH84" s="884"/>
      <c r="XDI84" s="884"/>
      <c r="XDJ84" s="884"/>
      <c r="XDK84" s="884"/>
      <c r="XDL84" s="884"/>
      <c r="XDM84" s="884"/>
      <c r="XDN84" s="884"/>
      <c r="XDO84" s="884"/>
      <c r="XDP84" s="884"/>
      <c r="XDQ84" s="884"/>
      <c r="XDR84" s="884"/>
      <c r="XDS84" s="884"/>
      <c r="XDT84" s="884"/>
      <c r="XDU84" s="884"/>
      <c r="XDV84" s="884"/>
      <c r="XDW84" s="884"/>
      <c r="XDX84" s="884"/>
      <c r="XDY84" s="884"/>
      <c r="XDZ84" s="884"/>
      <c r="XEA84" s="884"/>
      <c r="XEB84" s="884"/>
      <c r="XEC84" s="884"/>
      <c r="XED84" s="884"/>
      <c r="XEE84" s="884"/>
      <c r="XEF84" s="884"/>
      <c r="XEG84" s="884"/>
      <c r="XEH84" s="884"/>
      <c r="XEI84" s="884"/>
      <c r="XEJ84" s="884"/>
      <c r="XEK84" s="884"/>
      <c r="XEL84" s="884"/>
      <c r="XEM84" s="884"/>
      <c r="XEN84" s="884"/>
      <c r="XEO84" s="884"/>
      <c r="XEP84" s="884"/>
      <c r="XEQ84" s="884"/>
      <c r="XER84" s="884"/>
      <c r="XES84" s="884"/>
      <c r="XET84" s="884"/>
      <c r="XEU84" s="884"/>
      <c r="XEV84" s="884"/>
      <c r="XEW84" s="884"/>
      <c r="XEX84" s="884"/>
      <c r="XEY84" s="884"/>
      <c r="XEZ84" s="884"/>
      <c r="XFA84" s="884"/>
      <c r="XFB84" s="884"/>
      <c r="XFC84" s="884"/>
      <c r="XFD84" s="884"/>
    </row>
    <row r="85" spans="1:16384" customFormat="1" ht="36" hidden="1" customHeight="1">
      <c r="A85" s="892" t="s">
        <v>162</v>
      </c>
      <c r="B85" s="892"/>
      <c r="C85" s="892"/>
      <c r="D85" s="892"/>
      <c r="E85" s="892"/>
      <c r="F85" s="892"/>
      <c r="G85" s="892"/>
      <c r="H85" s="892"/>
      <c r="I85" s="892"/>
      <c r="J85" s="892"/>
      <c r="K85" s="892"/>
      <c r="L85" s="892"/>
      <c r="M85" s="892"/>
      <c r="N85" s="892"/>
    </row>
    <row r="86" spans="1:16384" customFormat="1" ht="18.75" hidden="1" customHeight="1">
      <c r="A86" s="912" t="s">
        <v>163</v>
      </c>
      <c r="B86" s="892"/>
      <c r="C86" s="892"/>
      <c r="D86" s="892"/>
      <c r="E86" s="892"/>
      <c r="F86" s="892"/>
      <c r="G86" s="892"/>
      <c r="H86" s="892"/>
      <c r="I86" s="892"/>
      <c r="J86" s="892"/>
      <c r="K86" s="892"/>
      <c r="L86" s="892"/>
      <c r="M86" s="892"/>
      <c r="N86" s="892"/>
    </row>
    <row r="87" spans="1:16384" customFormat="1" ht="51.75" hidden="1" customHeight="1">
      <c r="A87" s="884" t="s">
        <v>164</v>
      </c>
      <c r="B87" s="884"/>
      <c r="C87" s="884"/>
      <c r="D87" s="884"/>
      <c r="E87" s="884"/>
      <c r="F87" s="884"/>
      <c r="G87" s="884"/>
      <c r="H87" s="884"/>
      <c r="I87" s="884"/>
      <c r="J87" s="884"/>
      <c r="K87" s="884"/>
      <c r="L87" s="884"/>
      <c r="M87" s="884"/>
      <c r="N87" s="884"/>
    </row>
    <row r="88" spans="1:16384" customFormat="1" ht="36" hidden="1" customHeight="1">
      <c r="A88" s="884" t="s">
        <v>165</v>
      </c>
      <c r="B88" s="884"/>
      <c r="C88" s="884"/>
      <c r="D88" s="884"/>
      <c r="E88" s="884"/>
      <c r="F88" s="884"/>
      <c r="G88" s="884"/>
      <c r="H88" s="884"/>
      <c r="I88" s="884"/>
      <c r="J88" s="884"/>
      <c r="K88" s="884"/>
      <c r="L88" s="884"/>
      <c r="M88" s="884"/>
      <c r="N88" s="884"/>
    </row>
    <row r="89" spans="1:16384" customFormat="1" ht="36" hidden="1" customHeight="1">
      <c r="A89" s="884" t="s">
        <v>166</v>
      </c>
      <c r="B89" s="884"/>
      <c r="C89" s="884"/>
      <c r="D89" s="884"/>
      <c r="E89" s="884"/>
      <c r="F89" s="884"/>
      <c r="G89" s="884"/>
      <c r="H89" s="884"/>
      <c r="I89" s="884"/>
      <c r="J89" s="884"/>
      <c r="K89" s="884"/>
      <c r="L89" s="884"/>
      <c r="M89" s="884"/>
      <c r="N89" s="884"/>
    </row>
    <row r="90" spans="1:16384" customFormat="1" ht="10.5" customHeight="1">
      <c r="A90" s="892"/>
      <c r="B90" s="892"/>
      <c r="C90" s="892"/>
      <c r="D90" s="892"/>
      <c r="E90" s="892"/>
      <c r="F90" s="892"/>
      <c r="G90" s="892"/>
      <c r="H90" s="892"/>
      <c r="I90" s="892"/>
      <c r="J90" s="892"/>
      <c r="K90" s="892"/>
      <c r="L90" s="892"/>
      <c r="M90" s="892"/>
      <c r="N90" s="892"/>
    </row>
    <row r="91" spans="1:16384" customFormat="1" ht="15.75">
      <c r="A91" s="888" t="s">
        <v>167</v>
      </c>
      <c r="B91" s="888"/>
      <c r="C91" s="888"/>
      <c r="D91" s="888"/>
      <c r="E91" s="888"/>
      <c r="F91" s="888"/>
      <c r="G91" s="888"/>
      <c r="H91" s="888"/>
      <c r="I91" s="888"/>
      <c r="J91" s="888"/>
      <c r="K91" s="888"/>
      <c r="L91" s="888"/>
      <c r="M91" s="888"/>
      <c r="N91" s="888"/>
    </row>
    <row r="92" spans="1:16384" s="561" customFormat="1" ht="8.25" customHeight="1">
      <c r="A92" s="889"/>
      <c r="B92" s="889"/>
      <c r="C92" s="889"/>
      <c r="D92" s="889"/>
      <c r="E92" s="889"/>
      <c r="F92" s="889"/>
      <c r="G92" s="889"/>
      <c r="H92" s="889"/>
      <c r="I92" s="889"/>
      <c r="J92" s="889"/>
      <c r="K92" s="889"/>
      <c r="L92" s="889"/>
      <c r="M92" s="889"/>
      <c r="N92" s="889"/>
    </row>
    <row r="93" spans="1:16384" customFormat="1" ht="27" customHeight="1">
      <c r="A93" s="904" t="s">
        <v>418</v>
      </c>
      <c r="B93" s="904"/>
      <c r="C93" s="904"/>
      <c r="D93" s="904"/>
      <c r="E93" s="904"/>
      <c r="F93" s="904"/>
      <c r="G93" s="904"/>
      <c r="H93" s="904"/>
      <c r="I93" s="904"/>
      <c r="J93" s="904"/>
      <c r="K93" s="904"/>
      <c r="L93" s="904"/>
      <c r="M93" s="904"/>
      <c r="N93" s="904"/>
    </row>
    <row r="94" spans="1:16384" customFormat="1" ht="15.75">
      <c r="A94" s="895" t="s">
        <v>168</v>
      </c>
      <c r="B94" s="895"/>
      <c r="C94" s="895"/>
      <c r="D94" s="895"/>
      <c r="E94" s="895"/>
      <c r="F94" s="895"/>
      <c r="G94" s="895"/>
      <c r="H94" s="895"/>
      <c r="I94" s="895"/>
      <c r="J94" s="895"/>
      <c r="K94" s="895"/>
      <c r="L94" s="895"/>
      <c r="M94" s="895"/>
      <c r="N94" s="895"/>
    </row>
    <row r="95" spans="1:16384" customFormat="1" ht="23.25" customHeight="1">
      <c r="A95" s="910" t="s">
        <v>419</v>
      </c>
      <c r="B95" s="910"/>
      <c r="C95" s="910"/>
      <c r="D95" s="910"/>
      <c r="E95" s="910"/>
      <c r="F95" s="910"/>
      <c r="G95" s="910"/>
      <c r="H95" s="910"/>
      <c r="I95" s="910"/>
      <c r="J95" s="910"/>
      <c r="K95" s="910"/>
      <c r="L95" s="910"/>
      <c r="M95" s="910"/>
      <c r="N95" s="910"/>
    </row>
    <row r="96" spans="1:16384" s="561" customFormat="1" ht="8.25" customHeight="1">
      <c r="A96" s="889"/>
      <c r="B96" s="889"/>
      <c r="C96" s="889"/>
      <c r="D96" s="889"/>
      <c r="E96" s="889"/>
      <c r="F96" s="889"/>
      <c r="G96" s="889"/>
      <c r="H96" s="889"/>
      <c r="I96" s="889"/>
      <c r="J96" s="889"/>
      <c r="K96" s="889"/>
      <c r="L96" s="889"/>
      <c r="M96" s="889"/>
      <c r="N96" s="889"/>
    </row>
    <row r="97" spans="1:14" ht="15.75">
      <c r="A97" s="888" t="s">
        <v>169</v>
      </c>
      <c r="B97" s="888"/>
      <c r="C97" s="888"/>
      <c r="D97" s="888"/>
      <c r="E97" s="888"/>
      <c r="F97" s="888"/>
      <c r="G97" s="888"/>
      <c r="H97" s="888"/>
      <c r="I97" s="888"/>
      <c r="J97" s="888"/>
      <c r="K97" s="888"/>
      <c r="L97" s="888"/>
      <c r="M97" s="888"/>
      <c r="N97" s="888"/>
    </row>
    <row r="98" spans="1:14" s="561" customFormat="1" ht="8.25" customHeight="1">
      <c r="A98" s="889"/>
      <c r="B98" s="889"/>
      <c r="C98" s="889"/>
      <c r="D98" s="889"/>
      <c r="E98" s="889"/>
      <c r="F98" s="889"/>
      <c r="G98" s="889"/>
      <c r="H98" s="889"/>
      <c r="I98" s="889"/>
      <c r="J98" s="889"/>
      <c r="K98" s="889"/>
      <c r="L98" s="889"/>
      <c r="M98" s="889"/>
      <c r="N98" s="889"/>
    </row>
    <row r="99" spans="1:14" ht="23.25" customHeight="1">
      <c r="A99" s="892" t="s">
        <v>170</v>
      </c>
      <c r="B99" s="892"/>
      <c r="C99" s="892"/>
      <c r="D99" s="892"/>
      <c r="E99" s="892"/>
      <c r="F99" s="892"/>
      <c r="G99" s="892"/>
      <c r="H99" s="892"/>
      <c r="I99" s="892"/>
      <c r="J99" s="892"/>
      <c r="K99" s="892"/>
      <c r="L99" s="892"/>
      <c r="M99" s="892"/>
      <c r="N99" s="892"/>
    </row>
    <row r="100" spans="1:14" ht="37.5" customHeight="1">
      <c r="A100" s="904" t="s">
        <v>407</v>
      </c>
      <c r="B100" s="904"/>
      <c r="C100" s="904"/>
      <c r="D100" s="904"/>
      <c r="E100" s="904"/>
      <c r="F100" s="904"/>
      <c r="G100" s="904"/>
      <c r="H100" s="904"/>
      <c r="I100" s="904"/>
      <c r="J100" s="904"/>
      <c r="K100" s="904"/>
      <c r="L100" s="904"/>
      <c r="M100" s="904"/>
      <c r="N100" s="904"/>
    </row>
    <row r="101" spans="1:14" ht="51" hidden="1" customHeight="1">
      <c r="A101" s="908" t="s">
        <v>398</v>
      </c>
      <c r="B101" s="904"/>
      <c r="C101" s="904"/>
      <c r="D101" s="904"/>
      <c r="E101" s="904"/>
      <c r="F101" s="904"/>
      <c r="G101" s="904"/>
      <c r="H101" s="904"/>
      <c r="I101" s="904"/>
      <c r="J101" s="904"/>
      <c r="K101" s="904"/>
      <c r="L101" s="904"/>
      <c r="M101" s="904"/>
      <c r="N101" s="904"/>
    </row>
    <row r="102" spans="1:14" ht="33" customHeight="1">
      <c r="A102" s="904" t="s">
        <v>421</v>
      </c>
      <c r="B102" s="904"/>
      <c r="C102" s="904"/>
      <c r="D102" s="904"/>
      <c r="E102" s="904"/>
      <c r="F102" s="904"/>
      <c r="G102" s="904"/>
      <c r="H102" s="904"/>
      <c r="I102" s="904"/>
      <c r="J102" s="904"/>
      <c r="K102" s="904"/>
      <c r="L102" s="904"/>
      <c r="M102" s="904"/>
      <c r="N102" s="904"/>
    </row>
    <row r="103" spans="1:14" ht="15.75">
      <c r="A103" s="895" t="s">
        <v>168</v>
      </c>
      <c r="B103" s="895"/>
      <c r="C103" s="895"/>
      <c r="D103" s="895"/>
      <c r="E103" s="895"/>
      <c r="F103" s="895"/>
      <c r="G103" s="895"/>
      <c r="H103" s="895"/>
      <c r="I103" s="895"/>
      <c r="J103" s="895"/>
      <c r="K103" s="895"/>
      <c r="L103" s="895"/>
      <c r="M103" s="895"/>
      <c r="N103" s="895"/>
    </row>
    <row r="104" spans="1:14" ht="47.1" customHeight="1">
      <c r="A104" s="910" t="s">
        <v>420</v>
      </c>
      <c r="B104" s="910"/>
      <c r="C104" s="910"/>
      <c r="D104" s="910"/>
      <c r="E104" s="910"/>
      <c r="F104" s="910"/>
      <c r="G104" s="910"/>
      <c r="H104" s="910"/>
      <c r="I104" s="910"/>
      <c r="J104" s="910"/>
      <c r="K104" s="910"/>
      <c r="L104" s="910"/>
      <c r="M104" s="910"/>
      <c r="N104" s="910"/>
    </row>
    <row r="105" spans="1:14" ht="15.75" customHeight="1">
      <c r="A105" s="888" t="s">
        <v>171</v>
      </c>
      <c r="B105" s="888"/>
      <c r="C105" s="888"/>
      <c r="D105" s="888"/>
      <c r="E105" s="888"/>
      <c r="F105" s="888"/>
      <c r="G105" s="888"/>
      <c r="H105" s="888"/>
      <c r="I105" s="888"/>
      <c r="J105" s="888"/>
      <c r="K105" s="888"/>
      <c r="L105" s="888"/>
      <c r="M105" s="888"/>
      <c r="N105" s="888"/>
    </row>
    <row r="106" spans="1:14" ht="36" customHeight="1">
      <c r="A106" s="898" t="s">
        <v>172</v>
      </c>
      <c r="B106" s="898"/>
      <c r="C106" s="898"/>
      <c r="D106" s="898"/>
      <c r="E106" s="898"/>
      <c r="F106" s="898"/>
      <c r="G106" s="898"/>
      <c r="H106" s="898"/>
      <c r="I106" s="898"/>
      <c r="J106" s="898"/>
      <c r="K106" s="898"/>
      <c r="L106" s="898"/>
      <c r="M106" s="898"/>
      <c r="N106" s="898"/>
    </row>
    <row r="107" spans="1:14" ht="15" customHeight="1">
      <c r="A107" s="903"/>
      <c r="B107" s="903"/>
      <c r="C107" s="903"/>
      <c r="D107" s="903"/>
      <c r="E107" s="903"/>
      <c r="F107" s="903"/>
      <c r="G107" s="903"/>
      <c r="H107" s="903"/>
      <c r="I107" s="903"/>
      <c r="J107" s="903"/>
      <c r="K107" s="903"/>
      <c r="L107" s="903"/>
      <c r="M107" s="903"/>
      <c r="N107" s="903"/>
    </row>
    <row r="108" spans="1:14" ht="15.75">
      <c r="A108" s="902" t="s">
        <v>173</v>
      </c>
      <c r="B108" s="902"/>
      <c r="C108" s="902"/>
      <c r="D108" s="902"/>
      <c r="E108" s="902"/>
      <c r="F108" s="902"/>
      <c r="G108" s="902"/>
      <c r="H108" s="902"/>
      <c r="I108" s="902"/>
      <c r="J108" s="902"/>
      <c r="K108" s="902"/>
      <c r="L108" s="902"/>
      <c r="M108" s="902"/>
      <c r="N108" s="902"/>
    </row>
    <row r="109" spans="1:14" s="561" customFormat="1" ht="8.25" customHeight="1">
      <c r="A109" s="889"/>
      <c r="B109" s="889"/>
      <c r="C109" s="889"/>
      <c r="D109" s="889"/>
      <c r="E109" s="889"/>
      <c r="F109" s="889"/>
      <c r="G109" s="889"/>
      <c r="H109" s="889"/>
      <c r="I109" s="889"/>
      <c r="J109" s="889"/>
      <c r="K109" s="889"/>
      <c r="L109" s="889"/>
      <c r="M109" s="889"/>
      <c r="N109" s="889"/>
    </row>
    <row r="110" spans="1:14" ht="62.25" customHeight="1">
      <c r="A110" s="890" t="s">
        <v>174</v>
      </c>
      <c r="B110" s="890"/>
      <c r="C110" s="890"/>
      <c r="D110" s="890"/>
      <c r="E110" s="890"/>
      <c r="F110" s="890"/>
      <c r="G110" s="890"/>
      <c r="H110" s="890"/>
      <c r="I110" s="890"/>
      <c r="J110" s="890"/>
      <c r="K110" s="890"/>
      <c r="L110" s="890"/>
      <c r="M110" s="890"/>
      <c r="N110" s="890"/>
    </row>
    <row r="111" spans="1:14" ht="43.5" customHeight="1">
      <c r="A111" s="892" t="s">
        <v>396</v>
      </c>
      <c r="B111" s="892"/>
      <c r="C111" s="892"/>
      <c r="D111" s="892"/>
      <c r="E111" s="892"/>
      <c r="F111" s="892"/>
      <c r="G111" s="892"/>
      <c r="H111" s="892"/>
      <c r="I111" s="892"/>
      <c r="J111" s="892"/>
      <c r="K111" s="892"/>
      <c r="L111" s="892"/>
      <c r="M111" s="892"/>
      <c r="N111" s="892"/>
    </row>
    <row r="112" spans="1:14" ht="33.75" customHeight="1">
      <c r="A112" s="892" t="s">
        <v>175</v>
      </c>
      <c r="B112" s="892"/>
      <c r="C112" s="892"/>
      <c r="D112" s="892"/>
      <c r="E112" s="892"/>
      <c r="F112" s="892"/>
      <c r="G112" s="892"/>
      <c r="H112" s="892"/>
      <c r="I112" s="892"/>
      <c r="J112" s="892"/>
      <c r="K112" s="892"/>
      <c r="L112" s="892"/>
      <c r="M112" s="892"/>
      <c r="N112" s="892"/>
    </row>
    <row r="113" spans="1:14" ht="23.25" customHeight="1">
      <c r="A113" s="913" t="s">
        <v>176</v>
      </c>
      <c r="B113" s="913"/>
      <c r="C113" s="913"/>
      <c r="D113" s="913"/>
      <c r="E113" s="913"/>
      <c r="F113" s="913"/>
      <c r="G113" s="913"/>
      <c r="H113" s="913"/>
      <c r="I113" s="913"/>
      <c r="J113" s="913"/>
      <c r="K113" s="913"/>
      <c r="L113" s="913"/>
      <c r="M113" s="913"/>
      <c r="N113" s="913"/>
    </row>
    <row r="114" spans="1:14" ht="41.25" customHeight="1">
      <c r="A114" s="892" t="s">
        <v>177</v>
      </c>
      <c r="B114" s="892"/>
      <c r="C114" s="892"/>
      <c r="D114" s="892"/>
      <c r="E114" s="892"/>
      <c r="F114" s="892"/>
      <c r="G114" s="892"/>
      <c r="H114" s="892"/>
      <c r="I114" s="892"/>
      <c r="J114" s="892"/>
      <c r="K114" s="892"/>
      <c r="L114" s="892"/>
      <c r="M114" s="892"/>
      <c r="N114" s="892"/>
    </row>
    <row r="115" spans="1:14" ht="28.5" customHeight="1">
      <c r="A115" s="912" t="s">
        <v>178</v>
      </c>
      <c r="B115" s="892"/>
      <c r="C115" s="892"/>
      <c r="D115" s="892"/>
      <c r="E115" s="892"/>
      <c r="F115" s="892"/>
      <c r="G115" s="892"/>
      <c r="H115" s="892"/>
      <c r="I115" s="892"/>
      <c r="J115" s="892"/>
      <c r="K115" s="892"/>
      <c r="L115" s="892"/>
      <c r="M115" s="892"/>
      <c r="N115" s="892"/>
    </row>
    <row r="116" spans="1:14" ht="39" customHeight="1">
      <c r="A116" s="912" t="s">
        <v>179</v>
      </c>
      <c r="B116" s="892"/>
      <c r="C116" s="892"/>
      <c r="D116" s="892"/>
      <c r="E116" s="892"/>
      <c r="F116" s="892"/>
      <c r="G116" s="892"/>
      <c r="H116" s="892"/>
      <c r="I116" s="892"/>
      <c r="J116" s="892"/>
      <c r="K116" s="892"/>
      <c r="L116" s="892"/>
      <c r="M116" s="892"/>
      <c r="N116" s="892"/>
    </row>
    <row r="117" spans="1:14" ht="40.5" customHeight="1">
      <c r="A117" s="912" t="s">
        <v>180</v>
      </c>
      <c r="B117" s="892"/>
      <c r="C117" s="892"/>
      <c r="D117" s="892"/>
      <c r="E117" s="892"/>
      <c r="F117" s="892"/>
      <c r="G117" s="892"/>
      <c r="H117" s="892"/>
      <c r="I117" s="892"/>
      <c r="J117" s="892"/>
      <c r="K117" s="892"/>
      <c r="L117" s="892"/>
      <c r="M117" s="892"/>
      <c r="N117" s="892"/>
    </row>
    <row r="118" spans="1:14" ht="27.75" customHeight="1">
      <c r="A118" s="912" t="s">
        <v>181</v>
      </c>
      <c r="B118" s="892"/>
      <c r="C118" s="892"/>
      <c r="D118" s="892"/>
      <c r="E118" s="892"/>
      <c r="F118" s="892"/>
      <c r="G118" s="892"/>
      <c r="H118" s="892"/>
      <c r="I118" s="892"/>
      <c r="J118" s="892"/>
      <c r="K118" s="892"/>
      <c r="L118" s="892"/>
      <c r="M118" s="892"/>
      <c r="N118" s="892"/>
    </row>
    <row r="119" spans="1:14" ht="16.5" customHeight="1">
      <c r="A119" s="893" t="s">
        <v>182</v>
      </c>
      <c r="B119" s="893"/>
      <c r="C119" s="893"/>
      <c r="D119" s="893"/>
      <c r="E119" s="893"/>
      <c r="F119" s="893"/>
      <c r="G119" s="893"/>
      <c r="H119" s="893"/>
      <c r="I119" s="893"/>
      <c r="J119" s="893"/>
      <c r="K119" s="893"/>
      <c r="L119" s="893"/>
      <c r="M119" s="893"/>
      <c r="N119" s="893"/>
    </row>
    <row r="120" spans="1:14" ht="40.5" customHeight="1">
      <c r="A120" s="894" t="s">
        <v>422</v>
      </c>
      <c r="B120" s="894"/>
      <c r="C120" s="894"/>
      <c r="D120" s="894"/>
      <c r="E120" s="894"/>
      <c r="F120" s="894"/>
      <c r="G120" s="894"/>
      <c r="H120" s="894"/>
      <c r="I120" s="894"/>
      <c r="J120" s="894"/>
      <c r="K120" s="894"/>
      <c r="L120" s="894"/>
      <c r="M120" s="894"/>
      <c r="N120" s="894"/>
    </row>
    <row r="121" spans="1:14" ht="67.5" hidden="1" customHeight="1">
      <c r="A121" s="911" t="s">
        <v>183</v>
      </c>
      <c r="B121" s="911"/>
      <c r="C121" s="911"/>
      <c r="D121" s="911"/>
      <c r="E121" s="911"/>
      <c r="F121" s="911"/>
      <c r="G121" s="911"/>
      <c r="H121" s="911"/>
      <c r="I121" s="911"/>
      <c r="J121" s="911"/>
      <c r="K121" s="911"/>
      <c r="L121" s="911"/>
      <c r="M121" s="911"/>
      <c r="N121" s="911"/>
    </row>
    <row r="122" spans="1:14" ht="10.5" customHeight="1">
      <c r="A122" s="914"/>
      <c r="B122" s="915"/>
      <c r="C122" s="915"/>
      <c r="D122" s="915"/>
      <c r="E122" s="915"/>
      <c r="F122" s="915"/>
      <c r="G122" s="915"/>
      <c r="H122" s="915"/>
      <c r="I122" s="915"/>
      <c r="J122" s="915"/>
      <c r="K122" s="915"/>
      <c r="L122" s="915"/>
      <c r="M122" s="915"/>
      <c r="N122" s="915"/>
    </row>
    <row r="123" spans="1:14" ht="15.75">
      <c r="A123" s="902" t="s">
        <v>184</v>
      </c>
      <c r="B123" s="902"/>
      <c r="C123" s="902"/>
      <c r="D123" s="902"/>
      <c r="E123" s="902"/>
      <c r="F123" s="902"/>
      <c r="G123" s="902"/>
      <c r="H123" s="902"/>
      <c r="I123" s="902"/>
      <c r="J123" s="902"/>
      <c r="K123" s="902"/>
      <c r="L123" s="902"/>
      <c r="M123" s="902"/>
      <c r="N123" s="902"/>
    </row>
    <row r="124" spans="1:14" s="561" customFormat="1" ht="8.25" customHeight="1">
      <c r="A124" s="889"/>
      <c r="B124" s="889"/>
      <c r="C124" s="889"/>
      <c r="D124" s="889"/>
      <c r="E124" s="889"/>
      <c r="F124" s="889"/>
      <c r="G124" s="889"/>
      <c r="H124" s="889"/>
      <c r="I124" s="889"/>
      <c r="J124" s="889"/>
      <c r="K124" s="889"/>
      <c r="L124" s="889"/>
      <c r="M124" s="889"/>
      <c r="N124" s="889"/>
    </row>
    <row r="125" spans="1:14" ht="29.25" customHeight="1">
      <c r="A125" s="892" t="s">
        <v>185</v>
      </c>
      <c r="B125" s="892"/>
      <c r="C125" s="892"/>
      <c r="D125" s="892"/>
      <c r="E125" s="892"/>
      <c r="F125" s="892"/>
      <c r="G125" s="892"/>
      <c r="H125" s="892"/>
      <c r="I125" s="892"/>
      <c r="J125" s="892"/>
      <c r="K125" s="892"/>
      <c r="L125" s="892"/>
      <c r="M125" s="892"/>
      <c r="N125" s="892"/>
    </row>
    <row r="126" spans="1:14" ht="42" customHeight="1">
      <c r="A126" s="904" t="s">
        <v>186</v>
      </c>
      <c r="B126" s="904"/>
      <c r="C126" s="904"/>
      <c r="D126" s="904"/>
      <c r="E126" s="904"/>
      <c r="F126" s="904"/>
      <c r="G126" s="904"/>
      <c r="H126" s="904"/>
      <c r="I126" s="904"/>
      <c r="J126" s="904"/>
      <c r="K126" s="904"/>
      <c r="L126" s="904"/>
      <c r="M126" s="904"/>
      <c r="N126" s="904"/>
    </row>
    <row r="127" spans="1:14" ht="56.25" customHeight="1">
      <c r="A127" s="906" t="s">
        <v>187</v>
      </c>
      <c r="B127" s="907"/>
      <c r="C127" s="907"/>
      <c r="D127" s="907"/>
      <c r="E127" s="907"/>
      <c r="F127" s="907"/>
      <c r="G127" s="907"/>
      <c r="H127" s="907"/>
      <c r="I127" s="907"/>
      <c r="J127" s="907"/>
      <c r="K127" s="907"/>
      <c r="L127" s="907"/>
      <c r="M127" s="907"/>
      <c r="N127" s="907"/>
    </row>
    <row r="128" spans="1:14" ht="52.5" customHeight="1">
      <c r="A128" s="906" t="s">
        <v>188</v>
      </c>
      <c r="B128" s="907"/>
      <c r="C128" s="907"/>
      <c r="D128" s="907"/>
      <c r="E128" s="907"/>
      <c r="F128" s="907"/>
      <c r="G128" s="907"/>
      <c r="H128" s="907"/>
      <c r="I128" s="907"/>
      <c r="J128" s="907"/>
      <c r="K128" s="907"/>
      <c r="L128" s="907"/>
      <c r="M128" s="907"/>
      <c r="N128" s="907"/>
    </row>
    <row r="129" spans="1:14" ht="127.5" customHeight="1">
      <c r="A129" s="908" t="s">
        <v>189</v>
      </c>
      <c r="B129" s="904"/>
      <c r="C129" s="904"/>
      <c r="D129" s="904"/>
      <c r="E129" s="904"/>
      <c r="F129" s="904"/>
      <c r="G129" s="904"/>
      <c r="H129" s="904"/>
      <c r="I129" s="904"/>
      <c r="J129" s="904"/>
      <c r="K129" s="904"/>
      <c r="L129" s="904"/>
      <c r="M129" s="904"/>
      <c r="N129" s="904"/>
    </row>
    <row r="130" spans="1:14" s="561" customFormat="1" ht="14.25" customHeight="1">
      <c r="A130" s="917" t="s">
        <v>190</v>
      </c>
      <c r="B130" s="917"/>
      <c r="C130" s="917"/>
      <c r="D130" s="917"/>
      <c r="E130" s="917"/>
      <c r="F130" s="917"/>
      <c r="G130" s="917"/>
      <c r="H130" s="917"/>
      <c r="I130" s="917"/>
      <c r="J130" s="917"/>
      <c r="K130" s="917"/>
      <c r="L130" s="917"/>
      <c r="M130" s="917"/>
      <c r="N130" s="917"/>
    </row>
    <row r="131" spans="1:14" s="561" customFormat="1" ht="14.25" customHeight="1">
      <c r="A131" s="918"/>
      <c r="B131" s="919"/>
      <c r="C131" s="919"/>
      <c r="D131" s="919"/>
      <c r="E131" s="919"/>
      <c r="F131" s="919"/>
      <c r="G131" s="919"/>
      <c r="H131" s="919"/>
      <c r="I131" s="919"/>
      <c r="J131" s="919"/>
      <c r="K131" s="919"/>
      <c r="L131" s="919"/>
      <c r="M131" s="919"/>
      <c r="N131" s="919"/>
    </row>
    <row r="132" spans="1:14" ht="47.25" customHeight="1">
      <c r="A132" s="908" t="s">
        <v>191</v>
      </c>
      <c r="B132" s="904"/>
      <c r="C132" s="904"/>
      <c r="D132" s="904"/>
      <c r="E132" s="904"/>
      <c r="F132" s="904"/>
      <c r="G132" s="904"/>
      <c r="H132" s="904"/>
      <c r="I132" s="904"/>
      <c r="J132" s="904"/>
      <c r="K132" s="904"/>
      <c r="L132" s="904"/>
      <c r="M132" s="904"/>
      <c r="N132" s="904"/>
    </row>
    <row r="133" spans="1:14" ht="16.5" hidden="1" customHeight="1">
      <c r="A133" s="895" t="s">
        <v>182</v>
      </c>
      <c r="B133" s="895"/>
      <c r="C133" s="895"/>
      <c r="D133" s="895"/>
      <c r="E133" s="895"/>
      <c r="F133" s="895"/>
      <c r="G133" s="895"/>
      <c r="H133" s="895"/>
      <c r="I133" s="895"/>
      <c r="J133" s="895"/>
      <c r="K133" s="895"/>
      <c r="L133" s="895"/>
      <c r="M133" s="895"/>
      <c r="N133" s="895"/>
    </row>
    <row r="134" spans="1:14" ht="30" hidden="1" customHeight="1">
      <c r="A134" s="916" t="s">
        <v>192</v>
      </c>
      <c r="B134" s="916"/>
      <c r="C134" s="916"/>
      <c r="D134" s="916"/>
      <c r="E134" s="916"/>
      <c r="F134" s="916"/>
      <c r="G134" s="916"/>
      <c r="H134" s="916"/>
      <c r="I134" s="916"/>
      <c r="J134" s="916"/>
      <c r="K134" s="916"/>
      <c r="L134" s="916"/>
      <c r="M134" s="916"/>
      <c r="N134" s="916"/>
    </row>
    <row r="135" spans="1:14" ht="65.25" hidden="1" customHeight="1">
      <c r="A135" s="909" t="s">
        <v>193</v>
      </c>
      <c r="B135" s="909"/>
      <c r="C135" s="909"/>
      <c r="D135" s="909"/>
      <c r="E135" s="909"/>
      <c r="F135" s="909"/>
      <c r="G135" s="909"/>
      <c r="H135" s="909"/>
      <c r="I135" s="909"/>
      <c r="J135" s="909"/>
      <c r="K135" s="909"/>
      <c r="L135" s="909"/>
      <c r="M135" s="909"/>
      <c r="N135" s="909"/>
    </row>
    <row r="136" spans="1:14" ht="15.75" hidden="1">
      <c r="A136" s="905"/>
      <c r="B136" s="905"/>
      <c r="C136" s="905"/>
      <c r="D136" s="905"/>
      <c r="E136" s="905"/>
      <c r="F136" s="905"/>
      <c r="G136" s="905"/>
      <c r="H136" s="905"/>
      <c r="I136" s="905"/>
      <c r="J136" s="905"/>
      <c r="K136" s="905"/>
      <c r="L136" s="905"/>
      <c r="M136" s="905"/>
      <c r="N136" s="905"/>
    </row>
    <row r="137" spans="1:14" ht="15.75">
      <c r="A137" s="902" t="s">
        <v>194</v>
      </c>
      <c r="B137" s="902"/>
      <c r="C137" s="902"/>
      <c r="D137" s="902"/>
      <c r="E137" s="902"/>
      <c r="F137" s="902"/>
      <c r="G137" s="902"/>
      <c r="H137" s="902"/>
      <c r="I137" s="902"/>
      <c r="J137" s="902"/>
      <c r="K137" s="902"/>
      <c r="L137" s="902"/>
      <c r="M137" s="902"/>
      <c r="N137" s="902"/>
    </row>
    <row r="138" spans="1:14" s="561" customFormat="1" ht="8.25" customHeight="1">
      <c r="A138" s="889"/>
      <c r="B138" s="889"/>
      <c r="C138" s="889"/>
      <c r="D138" s="889"/>
      <c r="E138" s="889"/>
      <c r="F138" s="889"/>
      <c r="G138" s="889"/>
      <c r="H138" s="889"/>
      <c r="I138" s="889"/>
      <c r="J138" s="889"/>
      <c r="K138" s="889"/>
      <c r="L138" s="889"/>
      <c r="M138" s="889"/>
      <c r="N138" s="889"/>
    </row>
    <row r="139" spans="1:14" ht="97.5" customHeight="1">
      <c r="A139" s="898" t="s">
        <v>423</v>
      </c>
      <c r="B139" s="898"/>
      <c r="C139" s="898"/>
      <c r="D139" s="898"/>
      <c r="E139" s="898"/>
      <c r="F139" s="898"/>
      <c r="G139" s="898"/>
      <c r="H139" s="898"/>
      <c r="I139" s="898"/>
      <c r="J139" s="898"/>
      <c r="K139" s="898"/>
      <c r="L139" s="898"/>
      <c r="M139" s="898"/>
      <c r="N139" s="898"/>
    </row>
    <row r="140" spans="1:14" ht="62.25" customHeight="1">
      <c r="A140" s="899"/>
      <c r="B140" s="899"/>
      <c r="C140" s="899"/>
      <c r="D140" s="899"/>
      <c r="E140" s="899"/>
      <c r="F140" s="899"/>
      <c r="G140" s="899"/>
      <c r="H140" s="899"/>
      <c r="I140" s="899"/>
      <c r="J140" s="899"/>
      <c r="K140" s="899"/>
      <c r="L140" s="899"/>
      <c r="M140" s="899"/>
      <c r="N140" s="899"/>
    </row>
    <row r="141" spans="1:14" ht="62.25" customHeight="1">
      <c r="A141" s="899"/>
      <c r="B141" s="899"/>
      <c r="C141" s="899"/>
      <c r="D141" s="899"/>
      <c r="E141" s="899"/>
      <c r="F141" s="899"/>
      <c r="G141" s="899"/>
      <c r="H141" s="899"/>
      <c r="I141" s="899"/>
      <c r="J141" s="899"/>
      <c r="K141" s="899"/>
      <c r="L141" s="899"/>
      <c r="M141" s="899"/>
      <c r="N141" s="899"/>
    </row>
    <row r="142" spans="1:14" ht="62.25" customHeight="1">
      <c r="A142" s="899"/>
      <c r="B142" s="899"/>
      <c r="C142" s="899"/>
      <c r="D142" s="899"/>
      <c r="E142" s="899"/>
      <c r="F142" s="899"/>
      <c r="G142" s="899"/>
      <c r="H142" s="899"/>
      <c r="I142" s="899"/>
      <c r="J142" s="899"/>
      <c r="K142" s="899"/>
      <c r="L142" s="899"/>
      <c r="M142" s="899"/>
      <c r="N142" s="899"/>
    </row>
    <row r="143" spans="1:14" ht="62.25" customHeight="1">
      <c r="A143" s="899"/>
      <c r="B143" s="899"/>
      <c r="C143" s="899"/>
      <c r="D143" s="899"/>
      <c r="E143" s="899"/>
      <c r="F143" s="899"/>
      <c r="G143" s="899"/>
      <c r="H143" s="899"/>
      <c r="I143" s="899"/>
      <c r="J143" s="899"/>
      <c r="K143" s="899"/>
      <c r="L143" s="899"/>
      <c r="M143" s="899"/>
      <c r="N143" s="899"/>
    </row>
    <row r="144" spans="1:14" ht="62.25" customHeight="1">
      <c r="A144" s="899"/>
      <c r="B144" s="899"/>
      <c r="C144" s="899"/>
      <c r="D144" s="899"/>
      <c r="E144" s="899"/>
      <c r="F144" s="899"/>
      <c r="G144" s="899"/>
      <c r="H144" s="899"/>
      <c r="I144" s="899"/>
      <c r="J144" s="899"/>
      <c r="K144" s="899"/>
      <c r="L144" s="899"/>
      <c r="M144" s="899"/>
      <c r="N144" s="899"/>
    </row>
    <row r="145" spans="1:14" ht="62.25" customHeight="1">
      <c r="A145" s="899"/>
      <c r="B145" s="899"/>
      <c r="C145" s="899"/>
      <c r="D145" s="899"/>
      <c r="E145" s="899"/>
      <c r="F145" s="899"/>
      <c r="G145" s="899"/>
      <c r="H145" s="899"/>
      <c r="I145" s="899"/>
      <c r="J145" s="899"/>
      <c r="K145" s="899"/>
      <c r="L145" s="899"/>
      <c r="M145" s="899"/>
      <c r="N145" s="899"/>
    </row>
    <row r="146" spans="1:14" ht="62.25" customHeight="1">
      <c r="A146" s="890"/>
      <c r="B146" s="890"/>
      <c r="C146" s="890"/>
      <c r="D146" s="890"/>
      <c r="E146" s="890"/>
      <c r="F146" s="890"/>
      <c r="G146" s="890"/>
      <c r="H146" s="890"/>
      <c r="I146" s="890"/>
      <c r="J146" s="890"/>
      <c r="K146" s="890"/>
      <c r="L146" s="890"/>
      <c r="M146" s="890"/>
      <c r="N146" s="890"/>
    </row>
    <row r="147" spans="1:14" ht="62.25" customHeight="1">
      <c r="A147" s="890"/>
      <c r="B147" s="890"/>
      <c r="C147" s="890"/>
      <c r="D147" s="890"/>
      <c r="E147" s="890"/>
      <c r="F147" s="890"/>
      <c r="G147" s="890"/>
      <c r="H147" s="890"/>
      <c r="I147" s="890"/>
      <c r="J147" s="890"/>
      <c r="K147" s="890"/>
      <c r="L147" s="890"/>
      <c r="M147" s="890"/>
      <c r="N147" s="890"/>
    </row>
    <row r="148" spans="1:14" ht="62.25" customHeight="1">
      <c r="A148" s="890"/>
      <c r="B148" s="890"/>
      <c r="C148" s="890"/>
      <c r="D148" s="890"/>
      <c r="E148" s="890"/>
      <c r="F148" s="890"/>
      <c r="G148" s="890"/>
      <c r="H148" s="890"/>
      <c r="I148" s="890"/>
      <c r="J148" s="890"/>
      <c r="K148" s="890"/>
      <c r="L148" s="890"/>
      <c r="M148" s="890"/>
      <c r="N148" s="890"/>
    </row>
    <row r="149" spans="1:14" ht="62.25" customHeight="1">
      <c r="A149" s="890"/>
      <c r="B149" s="890"/>
      <c r="C149" s="890"/>
      <c r="D149" s="890"/>
      <c r="E149" s="890"/>
      <c r="F149" s="890"/>
      <c r="G149" s="890"/>
      <c r="H149" s="890"/>
      <c r="I149" s="890"/>
      <c r="J149" s="890"/>
      <c r="K149" s="890"/>
      <c r="L149" s="890"/>
      <c r="M149" s="890"/>
      <c r="N149" s="890"/>
    </row>
    <row r="150" spans="1:14" ht="62.25" customHeight="1">
      <c r="A150" s="890"/>
      <c r="B150" s="890"/>
      <c r="C150" s="890"/>
      <c r="D150" s="890"/>
      <c r="E150" s="890"/>
      <c r="F150" s="890"/>
      <c r="G150" s="890"/>
      <c r="H150" s="890"/>
      <c r="I150" s="890"/>
      <c r="J150" s="890"/>
      <c r="K150" s="890"/>
      <c r="L150" s="890"/>
      <c r="M150" s="890"/>
      <c r="N150" s="890"/>
    </row>
    <row r="151" spans="1:14" ht="62.25" customHeight="1">
      <c r="A151" s="890"/>
      <c r="B151" s="890"/>
      <c r="C151" s="890"/>
      <c r="D151" s="890"/>
      <c r="E151" s="890"/>
      <c r="F151" s="890"/>
      <c r="G151" s="890"/>
      <c r="H151" s="890"/>
      <c r="I151" s="890"/>
      <c r="J151" s="890"/>
      <c r="K151" s="890"/>
      <c r="L151" s="890"/>
      <c r="M151" s="890"/>
      <c r="N151" s="890"/>
    </row>
    <row r="152" spans="1:14" ht="62.25" customHeight="1">
      <c r="A152" s="890"/>
      <c r="B152" s="890"/>
      <c r="C152" s="890"/>
      <c r="D152" s="890"/>
      <c r="E152" s="890"/>
      <c r="F152" s="890"/>
      <c r="G152" s="890"/>
      <c r="H152" s="890"/>
      <c r="I152" s="890"/>
      <c r="J152" s="890"/>
      <c r="K152" s="890"/>
      <c r="L152" s="890"/>
      <c r="M152" s="890"/>
      <c r="N152" s="890"/>
    </row>
    <row r="153" spans="1:14" ht="62.25" customHeight="1">
      <c r="A153" s="890"/>
      <c r="B153" s="890"/>
      <c r="C153" s="890"/>
      <c r="D153" s="890"/>
      <c r="E153" s="890"/>
      <c r="F153" s="890"/>
      <c r="G153" s="890"/>
      <c r="H153" s="890"/>
      <c r="I153" s="890"/>
      <c r="J153" s="890"/>
      <c r="K153" s="890"/>
      <c r="L153" s="890"/>
      <c r="M153" s="890"/>
      <c r="N153" s="890"/>
    </row>
    <row r="154" spans="1:14" ht="62.25" customHeight="1">
      <c r="A154" s="890"/>
      <c r="B154" s="890"/>
      <c r="C154" s="890"/>
      <c r="D154" s="890"/>
      <c r="E154" s="890"/>
      <c r="F154" s="890"/>
      <c r="G154" s="890"/>
      <c r="H154" s="890"/>
      <c r="I154" s="890"/>
      <c r="J154" s="890"/>
      <c r="K154" s="890"/>
      <c r="L154" s="890"/>
      <c r="M154" s="890"/>
      <c r="N154" s="890"/>
    </row>
    <row r="155" spans="1:14" ht="62.25" customHeight="1">
      <c r="A155" s="890"/>
      <c r="B155" s="890"/>
      <c r="C155" s="890"/>
      <c r="D155" s="890"/>
      <c r="E155" s="890"/>
      <c r="F155" s="890"/>
      <c r="G155" s="890"/>
      <c r="H155" s="890"/>
      <c r="I155" s="890"/>
      <c r="J155" s="890"/>
      <c r="K155" s="890"/>
      <c r="L155" s="890"/>
      <c r="M155" s="890"/>
      <c r="N155" s="890"/>
    </row>
    <row r="156" spans="1:14" ht="62.25" customHeight="1">
      <c r="A156" s="890"/>
      <c r="B156" s="890"/>
      <c r="C156" s="890"/>
      <c r="D156" s="890"/>
      <c r="E156" s="890"/>
      <c r="F156" s="890"/>
      <c r="G156" s="890"/>
      <c r="H156" s="890"/>
      <c r="I156" s="890"/>
      <c r="J156" s="890"/>
      <c r="K156" s="890"/>
      <c r="L156" s="890"/>
      <c r="M156" s="890"/>
      <c r="N156" s="890"/>
    </row>
    <row r="157" spans="1:14" ht="62.25" customHeight="1">
      <c r="A157" s="890"/>
      <c r="B157" s="890"/>
      <c r="C157" s="890"/>
      <c r="D157" s="890"/>
      <c r="E157" s="890"/>
      <c r="F157" s="890"/>
      <c r="G157" s="890"/>
      <c r="H157" s="890"/>
      <c r="I157" s="890"/>
      <c r="J157" s="890"/>
      <c r="K157" s="890"/>
      <c r="L157" s="890"/>
      <c r="M157" s="890"/>
      <c r="N157" s="890"/>
    </row>
    <row r="158" spans="1:14" ht="62.25" customHeight="1">
      <c r="A158" s="890"/>
      <c r="B158" s="890"/>
      <c r="C158" s="890"/>
      <c r="D158" s="890"/>
      <c r="E158" s="890"/>
      <c r="F158" s="890"/>
      <c r="G158" s="890"/>
      <c r="H158" s="890"/>
      <c r="I158" s="890"/>
      <c r="J158" s="890"/>
      <c r="K158" s="890"/>
      <c r="L158" s="890"/>
      <c r="M158" s="890"/>
      <c r="N158" s="890"/>
    </row>
    <row r="159" spans="1:14" ht="62.25" customHeight="1">
      <c r="A159" s="890"/>
      <c r="B159" s="890"/>
      <c r="C159" s="890"/>
      <c r="D159" s="890"/>
      <c r="E159" s="890"/>
      <c r="F159" s="890"/>
      <c r="G159" s="890"/>
      <c r="H159" s="890"/>
      <c r="I159" s="890"/>
      <c r="J159" s="890"/>
      <c r="K159" s="890"/>
      <c r="L159" s="890"/>
      <c r="M159" s="890"/>
      <c r="N159" s="890"/>
    </row>
    <row r="160" spans="1:14" ht="62.25" customHeight="1">
      <c r="A160" s="890"/>
      <c r="B160" s="890"/>
      <c r="C160" s="890"/>
      <c r="D160" s="890"/>
      <c r="E160" s="890"/>
      <c r="F160" s="890"/>
      <c r="G160" s="890"/>
      <c r="H160" s="890"/>
      <c r="I160" s="890"/>
      <c r="J160" s="890"/>
      <c r="K160" s="890"/>
      <c r="L160" s="890"/>
      <c r="M160" s="890"/>
      <c r="N160" s="890"/>
    </row>
    <row r="161" spans="1:14" ht="62.25" customHeight="1">
      <c r="A161" s="890"/>
      <c r="B161" s="890"/>
      <c r="C161" s="890"/>
      <c r="D161" s="890"/>
      <c r="E161" s="890"/>
      <c r="F161" s="890"/>
      <c r="G161" s="890"/>
      <c r="H161" s="890"/>
      <c r="I161" s="890"/>
      <c r="J161" s="890"/>
      <c r="K161" s="890"/>
      <c r="L161" s="890"/>
      <c r="M161" s="890"/>
      <c r="N161" s="890"/>
    </row>
    <row r="162" spans="1:14" ht="62.25" customHeight="1">
      <c r="A162" s="890"/>
      <c r="B162" s="890"/>
      <c r="C162" s="890"/>
      <c r="D162" s="890"/>
      <c r="E162" s="890"/>
      <c r="F162" s="890"/>
      <c r="G162" s="890"/>
      <c r="H162" s="890"/>
      <c r="I162" s="890"/>
      <c r="J162" s="890"/>
      <c r="K162" s="890"/>
      <c r="L162" s="890"/>
      <c r="M162" s="890"/>
      <c r="N162" s="890"/>
    </row>
    <row r="163" spans="1:14" ht="62.25" customHeight="1">
      <c r="A163" s="890"/>
      <c r="B163" s="890"/>
      <c r="C163" s="890"/>
      <c r="D163" s="890"/>
      <c r="E163" s="890"/>
      <c r="F163" s="890"/>
      <c r="G163" s="890"/>
      <c r="H163" s="890"/>
      <c r="I163" s="890"/>
      <c r="J163" s="890"/>
      <c r="K163" s="890"/>
      <c r="L163" s="890"/>
      <c r="M163" s="890"/>
      <c r="N163" s="890"/>
    </row>
    <row r="164" spans="1:14" ht="62.25" customHeight="1">
      <c r="A164" s="890"/>
      <c r="B164" s="890"/>
      <c r="C164" s="890"/>
      <c r="D164" s="890"/>
      <c r="E164" s="890"/>
      <c r="F164" s="890"/>
      <c r="G164" s="890"/>
      <c r="H164" s="890"/>
      <c r="I164" s="890"/>
      <c r="J164" s="890"/>
      <c r="K164" s="890"/>
      <c r="L164" s="890"/>
      <c r="M164" s="890"/>
      <c r="N164" s="890"/>
    </row>
    <row r="165" spans="1:14" ht="62.25" customHeight="1">
      <c r="A165" s="890"/>
      <c r="B165" s="890"/>
      <c r="C165" s="890"/>
      <c r="D165" s="890"/>
      <c r="E165" s="890"/>
      <c r="F165" s="890"/>
      <c r="G165" s="890"/>
      <c r="H165" s="890"/>
      <c r="I165" s="890"/>
      <c r="J165" s="890"/>
      <c r="K165" s="890"/>
      <c r="L165" s="890"/>
      <c r="M165" s="890"/>
      <c r="N165" s="890"/>
    </row>
    <row r="166" spans="1:14" ht="62.25" customHeight="1">
      <c r="A166" s="890"/>
      <c r="B166" s="890"/>
      <c r="C166" s="890"/>
      <c r="D166" s="890"/>
      <c r="E166" s="890"/>
      <c r="F166" s="890"/>
      <c r="G166" s="890"/>
      <c r="H166" s="890"/>
      <c r="I166" s="890"/>
      <c r="J166" s="890"/>
      <c r="K166" s="890"/>
      <c r="L166" s="890"/>
      <c r="M166" s="890"/>
      <c r="N166" s="890"/>
    </row>
    <row r="167" spans="1:14" ht="62.25" customHeight="1">
      <c r="A167" s="890"/>
      <c r="B167" s="890"/>
      <c r="C167" s="890"/>
      <c r="D167" s="890"/>
      <c r="E167" s="890"/>
      <c r="F167" s="890"/>
      <c r="G167" s="890"/>
      <c r="H167" s="890"/>
      <c r="I167" s="890"/>
      <c r="J167" s="890"/>
      <c r="K167" s="890"/>
      <c r="L167" s="890"/>
      <c r="M167" s="890"/>
      <c r="N167" s="890"/>
    </row>
    <row r="168" spans="1:14" ht="62.25" customHeight="1">
      <c r="A168" s="890"/>
      <c r="B168" s="890"/>
      <c r="C168" s="890"/>
      <c r="D168" s="890"/>
      <c r="E168" s="890"/>
      <c r="F168" s="890"/>
      <c r="G168" s="890"/>
      <c r="H168" s="890"/>
      <c r="I168" s="890"/>
      <c r="J168" s="890"/>
      <c r="K168" s="890"/>
      <c r="L168" s="890"/>
      <c r="M168" s="890"/>
      <c r="N168" s="890"/>
    </row>
    <row r="169" spans="1:14" ht="62.25" customHeight="1">
      <c r="A169" s="890"/>
      <c r="B169" s="890"/>
      <c r="C169" s="890"/>
      <c r="D169" s="890"/>
      <c r="E169" s="890"/>
      <c r="F169" s="890"/>
      <c r="G169" s="890"/>
      <c r="H169" s="890"/>
      <c r="I169" s="890"/>
      <c r="J169" s="890"/>
      <c r="K169" s="890"/>
      <c r="L169" s="890"/>
      <c r="M169" s="890"/>
      <c r="N169" s="890"/>
    </row>
    <row r="170" spans="1:14" ht="62.25" customHeight="1">
      <c r="A170" s="890"/>
      <c r="B170" s="890"/>
      <c r="C170" s="890"/>
      <c r="D170" s="890"/>
      <c r="E170" s="890"/>
      <c r="F170" s="890"/>
      <c r="G170" s="890"/>
      <c r="H170" s="890"/>
      <c r="I170" s="890"/>
      <c r="J170" s="890"/>
      <c r="K170" s="890"/>
      <c r="L170" s="890"/>
      <c r="M170" s="890"/>
      <c r="N170" s="890"/>
    </row>
    <row r="171" spans="1:14" ht="62.25" customHeight="1">
      <c r="A171" s="890"/>
      <c r="B171" s="890"/>
      <c r="C171" s="890"/>
      <c r="D171" s="890"/>
      <c r="E171" s="890"/>
      <c r="F171" s="890"/>
      <c r="G171" s="890"/>
      <c r="H171" s="890"/>
      <c r="I171" s="890"/>
      <c r="J171" s="890"/>
      <c r="K171" s="890"/>
      <c r="L171" s="890"/>
      <c r="M171" s="890"/>
      <c r="N171" s="890"/>
    </row>
    <row r="172" spans="1:14" ht="62.25" customHeight="1">
      <c r="A172" s="890"/>
      <c r="B172" s="890"/>
      <c r="C172" s="890"/>
      <c r="D172" s="890"/>
      <c r="E172" s="890"/>
      <c r="F172" s="890"/>
      <c r="G172" s="890"/>
      <c r="H172" s="890"/>
      <c r="I172" s="890"/>
      <c r="J172" s="890"/>
      <c r="K172" s="890"/>
      <c r="L172" s="890"/>
      <c r="M172" s="890"/>
      <c r="N172" s="890"/>
    </row>
    <row r="173" spans="1:14" ht="62.25" customHeight="1">
      <c r="A173" s="890"/>
      <c r="B173" s="890"/>
      <c r="C173" s="890"/>
      <c r="D173" s="890"/>
      <c r="E173" s="890"/>
      <c r="F173" s="890"/>
      <c r="G173" s="890"/>
      <c r="H173" s="890"/>
      <c r="I173" s="890"/>
      <c r="J173" s="890"/>
      <c r="K173" s="890"/>
      <c r="L173" s="890"/>
      <c r="M173" s="890"/>
      <c r="N173" s="890"/>
    </row>
    <row r="174" spans="1:14" ht="62.25" customHeight="1">
      <c r="A174" s="890"/>
      <c r="B174" s="890"/>
      <c r="C174" s="890"/>
      <c r="D174" s="890"/>
      <c r="E174" s="890"/>
      <c r="F174" s="890"/>
      <c r="G174" s="890"/>
      <c r="H174" s="890"/>
      <c r="I174" s="890"/>
      <c r="J174" s="890"/>
      <c r="K174" s="890"/>
      <c r="L174" s="890"/>
      <c r="M174" s="890"/>
      <c r="N174" s="890"/>
    </row>
    <row r="175" spans="1:14" ht="62.25" customHeight="1">
      <c r="A175" s="890"/>
      <c r="B175" s="890"/>
      <c r="C175" s="890"/>
      <c r="D175" s="890"/>
      <c r="E175" s="890"/>
      <c r="F175" s="890"/>
      <c r="G175" s="890"/>
      <c r="H175" s="890"/>
      <c r="I175" s="890"/>
      <c r="J175" s="890"/>
      <c r="K175" s="890"/>
      <c r="L175" s="890"/>
      <c r="M175" s="890"/>
      <c r="N175" s="890"/>
    </row>
    <row r="176" spans="1:14" ht="62.25" customHeight="1">
      <c r="A176" s="890"/>
      <c r="B176" s="890"/>
      <c r="C176" s="890"/>
      <c r="D176" s="890"/>
      <c r="E176" s="890"/>
      <c r="F176" s="890"/>
      <c r="G176" s="890"/>
      <c r="H176" s="890"/>
      <c r="I176" s="890"/>
      <c r="J176" s="890"/>
      <c r="K176" s="890"/>
      <c r="L176" s="890"/>
      <c r="M176" s="890"/>
      <c r="N176" s="890"/>
    </row>
    <row r="177" spans="1:14" ht="62.25" customHeight="1">
      <c r="A177" s="890"/>
      <c r="B177" s="890"/>
      <c r="C177" s="890"/>
      <c r="D177" s="890"/>
      <c r="E177" s="890"/>
      <c r="F177" s="890"/>
      <c r="G177" s="890"/>
      <c r="H177" s="890"/>
      <c r="I177" s="890"/>
      <c r="J177" s="890"/>
      <c r="K177" s="890"/>
      <c r="L177" s="890"/>
      <c r="M177" s="890"/>
      <c r="N177" s="890"/>
    </row>
    <row r="178" spans="1:14" ht="62.25" customHeight="1">
      <c r="A178" s="890"/>
      <c r="B178" s="890"/>
      <c r="C178" s="890"/>
      <c r="D178" s="890"/>
      <c r="E178" s="890"/>
      <c r="F178" s="890"/>
      <c r="G178" s="890"/>
      <c r="H178" s="890"/>
      <c r="I178" s="890"/>
      <c r="J178" s="890"/>
      <c r="K178" s="890"/>
      <c r="L178" s="890"/>
      <c r="M178" s="890"/>
      <c r="N178" s="890"/>
    </row>
    <row r="179" spans="1:14" ht="62.25" customHeight="1">
      <c r="A179" s="890"/>
      <c r="B179" s="890"/>
      <c r="C179" s="890"/>
      <c r="D179" s="890"/>
      <c r="E179" s="890"/>
      <c r="F179" s="890"/>
      <c r="G179" s="890"/>
      <c r="H179" s="890"/>
      <c r="I179" s="890"/>
      <c r="J179" s="890"/>
      <c r="K179" s="890"/>
      <c r="L179" s="890"/>
      <c r="M179" s="890"/>
      <c r="N179" s="890"/>
    </row>
    <row r="180" spans="1:14" ht="62.25" customHeight="1">
      <c r="A180" s="890"/>
      <c r="B180" s="890"/>
      <c r="C180" s="890"/>
      <c r="D180" s="890"/>
      <c r="E180" s="890"/>
      <c r="F180" s="890"/>
      <c r="G180" s="890"/>
      <c r="H180" s="890"/>
      <c r="I180" s="890"/>
      <c r="J180" s="890"/>
      <c r="K180" s="890"/>
      <c r="L180" s="890"/>
      <c r="M180" s="890"/>
      <c r="N180" s="890"/>
    </row>
    <row r="181" spans="1:14" ht="62.25" customHeight="1">
      <c r="A181" s="890"/>
      <c r="B181" s="890"/>
      <c r="C181" s="890"/>
      <c r="D181" s="890"/>
      <c r="E181" s="890"/>
      <c r="F181" s="890"/>
      <c r="G181" s="890"/>
      <c r="H181" s="890"/>
      <c r="I181" s="890"/>
      <c r="J181" s="890"/>
      <c r="K181" s="890"/>
      <c r="L181" s="890"/>
      <c r="M181" s="890"/>
      <c r="N181" s="890"/>
    </row>
    <row r="182" spans="1:14" ht="62.25" customHeight="1">
      <c r="A182" s="890"/>
      <c r="B182" s="890"/>
      <c r="C182" s="890"/>
      <c r="D182" s="890"/>
      <c r="E182" s="890"/>
      <c r="F182" s="890"/>
      <c r="G182" s="890"/>
      <c r="H182" s="890"/>
      <c r="I182" s="890"/>
      <c r="J182" s="890"/>
      <c r="K182" s="890"/>
      <c r="L182" s="890"/>
      <c r="M182" s="890"/>
      <c r="N182" s="890"/>
    </row>
    <row r="183" spans="1:14" ht="62.25" customHeight="1">
      <c r="A183" s="890"/>
      <c r="B183" s="890"/>
      <c r="C183" s="890"/>
      <c r="D183" s="890"/>
      <c r="E183" s="890"/>
      <c r="F183" s="890"/>
      <c r="G183" s="890"/>
      <c r="H183" s="890"/>
      <c r="I183" s="890"/>
      <c r="J183" s="890"/>
      <c r="K183" s="890"/>
      <c r="L183" s="890"/>
      <c r="M183" s="890"/>
      <c r="N183" s="890"/>
    </row>
    <row r="184" spans="1:14" ht="62.25" customHeight="1">
      <c r="A184" s="890"/>
      <c r="B184" s="890"/>
      <c r="C184" s="890"/>
      <c r="D184" s="890"/>
      <c r="E184" s="890"/>
      <c r="F184" s="890"/>
      <c r="G184" s="890"/>
      <c r="H184" s="890"/>
      <c r="I184" s="890"/>
      <c r="J184" s="890"/>
      <c r="K184" s="890"/>
      <c r="L184" s="890"/>
      <c r="M184" s="890"/>
      <c r="N184" s="890"/>
    </row>
    <row r="185" spans="1:14" ht="62.25" customHeight="1">
      <c r="A185" s="890"/>
      <c r="B185" s="890"/>
      <c r="C185" s="890"/>
      <c r="D185" s="890"/>
      <c r="E185" s="890"/>
      <c r="F185" s="890"/>
      <c r="G185" s="890"/>
      <c r="H185" s="890"/>
      <c r="I185" s="890"/>
      <c r="J185" s="890"/>
      <c r="K185" s="890"/>
      <c r="L185" s="890"/>
      <c r="M185" s="890"/>
      <c r="N185" s="890"/>
    </row>
    <row r="186" spans="1:14" ht="62.25" customHeight="1">
      <c r="A186" s="890"/>
      <c r="B186" s="890"/>
      <c r="C186" s="890"/>
      <c r="D186" s="890"/>
      <c r="E186" s="890"/>
      <c r="F186" s="890"/>
      <c r="G186" s="890"/>
      <c r="H186" s="890"/>
      <c r="I186" s="890"/>
      <c r="J186" s="890"/>
      <c r="K186" s="890"/>
      <c r="L186" s="890"/>
      <c r="M186" s="890"/>
      <c r="N186" s="890"/>
    </row>
    <row r="187" spans="1:14" ht="62.25" customHeight="1">
      <c r="A187" s="890"/>
      <c r="B187" s="890"/>
      <c r="C187" s="890"/>
      <c r="D187" s="890"/>
      <c r="E187" s="890"/>
      <c r="F187" s="890"/>
      <c r="G187" s="890"/>
      <c r="H187" s="890"/>
      <c r="I187" s="890"/>
      <c r="J187" s="890"/>
      <c r="K187" s="890"/>
      <c r="L187" s="890"/>
      <c r="M187" s="890"/>
      <c r="N187" s="890"/>
    </row>
    <row r="188" spans="1:14"/>
    <row r="189" spans="1:14"/>
    <row r="190" spans="1:14"/>
    <row r="191" spans="1:14"/>
    <row r="192" spans="1:14"/>
    <row r="193" customFormat="1"/>
    <row r="194" customFormat="1"/>
    <row r="195" customFormat="1"/>
    <row r="196" customFormat="1"/>
    <row r="197" customFormat="1"/>
    <row r="198" customFormat="1"/>
    <row r="199" customFormat="1"/>
    <row r="200" customFormat="1"/>
    <row r="201" customFormat="1"/>
  </sheetData>
  <mergeCells count="2520">
    <mergeCell ref="A89:N89"/>
    <mergeCell ref="A44:N44"/>
    <mergeCell ref="A58:N58"/>
    <mergeCell ref="A61:N61"/>
    <mergeCell ref="A29:N29"/>
    <mergeCell ref="A30:N31"/>
    <mergeCell ref="A32:N32"/>
    <mergeCell ref="A33:N34"/>
    <mergeCell ref="A38:N38"/>
    <mergeCell ref="A39:N39"/>
    <mergeCell ref="A71:N71"/>
    <mergeCell ref="A46:N46"/>
    <mergeCell ref="A1:N1"/>
    <mergeCell ref="A2:N2"/>
    <mergeCell ref="A3:N3"/>
    <mergeCell ref="A4:N4"/>
    <mergeCell ref="A6:N6"/>
    <mergeCell ref="A8:N8"/>
    <mergeCell ref="A64:N64"/>
    <mergeCell ref="A20:N20"/>
    <mergeCell ref="A21:N22"/>
    <mergeCell ref="A23:N23"/>
    <mergeCell ref="A24:N25"/>
    <mergeCell ref="A26:N26"/>
    <mergeCell ref="A27:N28"/>
    <mergeCell ref="A10:N10"/>
    <mergeCell ref="A11:N11"/>
    <mergeCell ref="A12:N12"/>
    <mergeCell ref="A13:N13"/>
    <mergeCell ref="A14:N14"/>
    <mergeCell ref="A16:N16"/>
    <mergeCell ref="A43:N43"/>
    <mergeCell ref="A45:N45"/>
    <mergeCell ref="A72:N72"/>
    <mergeCell ref="A73:N73"/>
    <mergeCell ref="A74:N74"/>
    <mergeCell ref="A108:N108"/>
    <mergeCell ref="A110:N110"/>
    <mergeCell ref="A65:N65"/>
    <mergeCell ref="A66:N66"/>
    <mergeCell ref="A67:N67"/>
    <mergeCell ref="A68:N68"/>
    <mergeCell ref="A69:N69"/>
    <mergeCell ref="A70:N70"/>
    <mergeCell ref="A80:N80"/>
    <mergeCell ref="A79:N79"/>
    <mergeCell ref="A78:N78"/>
    <mergeCell ref="A75:N75"/>
    <mergeCell ref="A77:N77"/>
    <mergeCell ref="A76:N76"/>
    <mergeCell ref="A107:N107"/>
    <mergeCell ref="A47:N47"/>
    <mergeCell ref="A85:N85"/>
    <mergeCell ref="A91:N91"/>
    <mergeCell ref="A96:N96"/>
    <mergeCell ref="A93:N93"/>
    <mergeCell ref="A92:N92"/>
    <mergeCell ref="A94:N94"/>
    <mergeCell ref="A95:N95"/>
    <mergeCell ref="A105:N105"/>
    <mergeCell ref="A106:N106"/>
    <mergeCell ref="A88:N88"/>
    <mergeCell ref="A87:N87"/>
    <mergeCell ref="A86:N86"/>
    <mergeCell ref="A136:N136"/>
    <mergeCell ref="A137:N137"/>
    <mergeCell ref="A126:N126"/>
    <mergeCell ref="A127:N127"/>
    <mergeCell ref="A128:N128"/>
    <mergeCell ref="A129:N129"/>
    <mergeCell ref="A132:N132"/>
    <mergeCell ref="A97:N97"/>
    <mergeCell ref="A135:N135"/>
    <mergeCell ref="A90:N90"/>
    <mergeCell ref="A104:N104"/>
    <mergeCell ref="A98:N98"/>
    <mergeCell ref="A111:N111"/>
    <mergeCell ref="A112:N112"/>
    <mergeCell ref="A114:N114"/>
    <mergeCell ref="A121:N121"/>
    <mergeCell ref="A123:N123"/>
    <mergeCell ref="A125:N125"/>
    <mergeCell ref="A116:N116"/>
    <mergeCell ref="A115:N115"/>
    <mergeCell ref="A117:N117"/>
    <mergeCell ref="A118:N118"/>
    <mergeCell ref="A113:N113"/>
    <mergeCell ref="A122:N122"/>
    <mergeCell ref="A134:N134"/>
    <mergeCell ref="A130:N130"/>
    <mergeCell ref="A131:N131"/>
    <mergeCell ref="A101:N101"/>
    <mergeCell ref="A172:N172"/>
    <mergeCell ref="A173:N173"/>
    <mergeCell ref="A174:N174"/>
    <mergeCell ref="A163:N163"/>
    <mergeCell ref="A164:N164"/>
    <mergeCell ref="A165:N165"/>
    <mergeCell ref="A166:N166"/>
    <mergeCell ref="A167:N167"/>
    <mergeCell ref="A168:N168"/>
    <mergeCell ref="A157:N157"/>
    <mergeCell ref="A158:N158"/>
    <mergeCell ref="A159:N159"/>
    <mergeCell ref="A160:N160"/>
    <mergeCell ref="A161:N161"/>
    <mergeCell ref="A162:N162"/>
    <mergeCell ref="A151:N151"/>
    <mergeCell ref="A152:N152"/>
    <mergeCell ref="A153:N153"/>
    <mergeCell ref="A154:N154"/>
    <mergeCell ref="A155:N155"/>
    <mergeCell ref="A156:N156"/>
    <mergeCell ref="A145:N145"/>
    <mergeCell ref="A146:N146"/>
    <mergeCell ref="A147:N147"/>
    <mergeCell ref="A148:N148"/>
    <mergeCell ref="A149:N149"/>
    <mergeCell ref="A150:N150"/>
    <mergeCell ref="A139:N139"/>
    <mergeCell ref="A140:N140"/>
    <mergeCell ref="A141:N141"/>
    <mergeCell ref="A142:N142"/>
    <mergeCell ref="A17:N17"/>
    <mergeCell ref="A18:N19"/>
    <mergeCell ref="O47:AB47"/>
    <mergeCell ref="AC47:AP47"/>
    <mergeCell ref="AQ47:BD47"/>
    <mergeCell ref="BE47:BR47"/>
    <mergeCell ref="BS47:CF47"/>
    <mergeCell ref="A55:N55"/>
    <mergeCell ref="A50:N50"/>
    <mergeCell ref="A56:N56"/>
    <mergeCell ref="A57:N57"/>
    <mergeCell ref="A59:N59"/>
    <mergeCell ref="A60:N60"/>
    <mergeCell ref="A62:N62"/>
    <mergeCell ref="A54:N54"/>
    <mergeCell ref="O54:P54"/>
    <mergeCell ref="A143:N143"/>
    <mergeCell ref="A144:N144"/>
    <mergeCell ref="A99:N99"/>
    <mergeCell ref="A100:N100"/>
    <mergeCell ref="A102:N102"/>
    <mergeCell ref="A103:N103"/>
    <mergeCell ref="CG47:CT47"/>
    <mergeCell ref="CU47:DH47"/>
    <mergeCell ref="A187:N187"/>
    <mergeCell ref="A35:N35"/>
    <mergeCell ref="A36:N37"/>
    <mergeCell ref="A40:N40"/>
    <mergeCell ref="A41:N42"/>
    <mergeCell ref="A119:N119"/>
    <mergeCell ref="A120:N120"/>
    <mergeCell ref="A181:N181"/>
    <mergeCell ref="A182:N182"/>
    <mergeCell ref="A183:N183"/>
    <mergeCell ref="A184:N184"/>
    <mergeCell ref="A185:N185"/>
    <mergeCell ref="A186:N186"/>
    <mergeCell ref="A175:N175"/>
    <mergeCell ref="A176:N176"/>
    <mergeCell ref="A177:N177"/>
    <mergeCell ref="A178:N178"/>
    <mergeCell ref="A179:N179"/>
    <mergeCell ref="A180:N180"/>
    <mergeCell ref="A169:N169"/>
    <mergeCell ref="A170:N170"/>
    <mergeCell ref="A171:N171"/>
    <mergeCell ref="A133:N133"/>
    <mergeCell ref="A138:N138"/>
    <mergeCell ref="A81:N81"/>
    <mergeCell ref="A51:N51"/>
    <mergeCell ref="A49:N49"/>
    <mergeCell ref="A48:N48"/>
    <mergeCell ref="A53:N53"/>
    <mergeCell ref="A52:N52"/>
    <mergeCell ref="IE47:IR47"/>
    <mergeCell ref="IS47:JF47"/>
    <mergeCell ref="JG47:JT47"/>
    <mergeCell ref="JU47:KH47"/>
    <mergeCell ref="KI47:KV47"/>
    <mergeCell ref="KW47:LJ47"/>
    <mergeCell ref="LK47:LX47"/>
    <mergeCell ref="LY47:ML47"/>
    <mergeCell ref="MM47:MZ47"/>
    <mergeCell ref="DI47:DV47"/>
    <mergeCell ref="DW47:EJ47"/>
    <mergeCell ref="EK47:EX47"/>
    <mergeCell ref="EY47:FL47"/>
    <mergeCell ref="FM47:FZ47"/>
    <mergeCell ref="GA47:GN47"/>
    <mergeCell ref="GO47:HB47"/>
    <mergeCell ref="HC47:HP47"/>
    <mergeCell ref="HQ47:ID47"/>
    <mergeCell ref="RW47:SJ47"/>
    <mergeCell ref="SK47:SX47"/>
    <mergeCell ref="SY47:TL47"/>
    <mergeCell ref="TM47:TZ47"/>
    <mergeCell ref="UA47:UN47"/>
    <mergeCell ref="UO47:VB47"/>
    <mergeCell ref="VC47:VP47"/>
    <mergeCell ref="VQ47:WD47"/>
    <mergeCell ref="WE47:WR47"/>
    <mergeCell ref="NA47:NN47"/>
    <mergeCell ref="NO47:OB47"/>
    <mergeCell ref="OC47:OP47"/>
    <mergeCell ref="OQ47:PD47"/>
    <mergeCell ref="PE47:PR47"/>
    <mergeCell ref="PS47:QF47"/>
    <mergeCell ref="QG47:QT47"/>
    <mergeCell ref="QU47:RH47"/>
    <mergeCell ref="RI47:RV47"/>
    <mergeCell ref="ABO47:ACB47"/>
    <mergeCell ref="ACC47:ACP47"/>
    <mergeCell ref="ACQ47:ADD47"/>
    <mergeCell ref="ADE47:ADR47"/>
    <mergeCell ref="ADS47:AEF47"/>
    <mergeCell ref="AEG47:AET47"/>
    <mergeCell ref="AEU47:AFH47"/>
    <mergeCell ref="AFI47:AFV47"/>
    <mergeCell ref="AFW47:AGJ47"/>
    <mergeCell ref="WS47:XF47"/>
    <mergeCell ref="XG47:XT47"/>
    <mergeCell ref="XU47:YH47"/>
    <mergeCell ref="YI47:YV47"/>
    <mergeCell ref="YW47:ZJ47"/>
    <mergeCell ref="ZK47:ZX47"/>
    <mergeCell ref="ZY47:AAL47"/>
    <mergeCell ref="AAM47:AAZ47"/>
    <mergeCell ref="ABA47:ABN47"/>
    <mergeCell ref="ALG47:ALT47"/>
    <mergeCell ref="ALU47:AMH47"/>
    <mergeCell ref="AMI47:AMV47"/>
    <mergeCell ref="AMW47:ANJ47"/>
    <mergeCell ref="ANK47:ANX47"/>
    <mergeCell ref="ANY47:AOL47"/>
    <mergeCell ref="AOM47:AOZ47"/>
    <mergeCell ref="APA47:APN47"/>
    <mergeCell ref="APO47:AQB47"/>
    <mergeCell ref="AGK47:AGX47"/>
    <mergeCell ref="AGY47:AHL47"/>
    <mergeCell ref="AHM47:AHZ47"/>
    <mergeCell ref="AIA47:AIN47"/>
    <mergeCell ref="AIO47:AJB47"/>
    <mergeCell ref="AJC47:AJP47"/>
    <mergeCell ref="AJQ47:AKD47"/>
    <mergeCell ref="AKE47:AKR47"/>
    <mergeCell ref="AKS47:ALF47"/>
    <mergeCell ref="AUY47:AVL47"/>
    <mergeCell ref="AVM47:AVZ47"/>
    <mergeCell ref="AWA47:AWN47"/>
    <mergeCell ref="AWO47:AXB47"/>
    <mergeCell ref="AXC47:AXP47"/>
    <mergeCell ref="AXQ47:AYD47"/>
    <mergeCell ref="AYE47:AYR47"/>
    <mergeCell ref="AYS47:AZF47"/>
    <mergeCell ref="AZG47:AZT47"/>
    <mergeCell ref="AQC47:AQP47"/>
    <mergeCell ref="AQQ47:ARD47"/>
    <mergeCell ref="ARE47:ARR47"/>
    <mergeCell ref="ARS47:ASF47"/>
    <mergeCell ref="ASG47:AST47"/>
    <mergeCell ref="ASU47:ATH47"/>
    <mergeCell ref="ATI47:ATV47"/>
    <mergeCell ref="ATW47:AUJ47"/>
    <mergeCell ref="AUK47:AUX47"/>
    <mergeCell ref="BEQ47:BFD47"/>
    <mergeCell ref="BFE47:BFR47"/>
    <mergeCell ref="BFS47:BGF47"/>
    <mergeCell ref="BGG47:BGT47"/>
    <mergeCell ref="BGU47:BHH47"/>
    <mergeCell ref="BHI47:BHV47"/>
    <mergeCell ref="BHW47:BIJ47"/>
    <mergeCell ref="BIK47:BIX47"/>
    <mergeCell ref="BIY47:BJL47"/>
    <mergeCell ref="AZU47:BAH47"/>
    <mergeCell ref="BAI47:BAV47"/>
    <mergeCell ref="BAW47:BBJ47"/>
    <mergeCell ref="BBK47:BBX47"/>
    <mergeCell ref="BBY47:BCL47"/>
    <mergeCell ref="BCM47:BCZ47"/>
    <mergeCell ref="BDA47:BDN47"/>
    <mergeCell ref="BDO47:BEB47"/>
    <mergeCell ref="BEC47:BEP47"/>
    <mergeCell ref="BOI47:BOV47"/>
    <mergeCell ref="BOW47:BPJ47"/>
    <mergeCell ref="BPK47:BPX47"/>
    <mergeCell ref="BPY47:BQL47"/>
    <mergeCell ref="BQM47:BQZ47"/>
    <mergeCell ref="BRA47:BRN47"/>
    <mergeCell ref="BRO47:BSB47"/>
    <mergeCell ref="BSC47:BSP47"/>
    <mergeCell ref="BSQ47:BTD47"/>
    <mergeCell ref="BJM47:BJZ47"/>
    <mergeCell ref="BKA47:BKN47"/>
    <mergeCell ref="BKO47:BLB47"/>
    <mergeCell ref="BLC47:BLP47"/>
    <mergeCell ref="BLQ47:BMD47"/>
    <mergeCell ref="BME47:BMR47"/>
    <mergeCell ref="BMS47:BNF47"/>
    <mergeCell ref="BNG47:BNT47"/>
    <mergeCell ref="BNU47:BOH47"/>
    <mergeCell ref="BYA47:BYN47"/>
    <mergeCell ref="BYO47:BZB47"/>
    <mergeCell ref="BZC47:BZP47"/>
    <mergeCell ref="BZQ47:CAD47"/>
    <mergeCell ref="CAE47:CAR47"/>
    <mergeCell ref="CAS47:CBF47"/>
    <mergeCell ref="CBG47:CBT47"/>
    <mergeCell ref="CBU47:CCH47"/>
    <mergeCell ref="CCI47:CCV47"/>
    <mergeCell ref="BTE47:BTR47"/>
    <mergeCell ref="BTS47:BUF47"/>
    <mergeCell ref="BUG47:BUT47"/>
    <mergeCell ref="BUU47:BVH47"/>
    <mergeCell ref="BVI47:BVV47"/>
    <mergeCell ref="BVW47:BWJ47"/>
    <mergeCell ref="BWK47:BWX47"/>
    <mergeCell ref="BWY47:BXL47"/>
    <mergeCell ref="BXM47:BXZ47"/>
    <mergeCell ref="CHS47:CIF47"/>
    <mergeCell ref="CIG47:CIT47"/>
    <mergeCell ref="CIU47:CJH47"/>
    <mergeCell ref="CJI47:CJV47"/>
    <mergeCell ref="CJW47:CKJ47"/>
    <mergeCell ref="CKK47:CKX47"/>
    <mergeCell ref="CKY47:CLL47"/>
    <mergeCell ref="CLM47:CLZ47"/>
    <mergeCell ref="CMA47:CMN47"/>
    <mergeCell ref="CCW47:CDJ47"/>
    <mergeCell ref="CDK47:CDX47"/>
    <mergeCell ref="CDY47:CEL47"/>
    <mergeCell ref="CEM47:CEZ47"/>
    <mergeCell ref="CFA47:CFN47"/>
    <mergeCell ref="CFO47:CGB47"/>
    <mergeCell ref="CGC47:CGP47"/>
    <mergeCell ref="CGQ47:CHD47"/>
    <mergeCell ref="CHE47:CHR47"/>
    <mergeCell ref="CRK47:CRX47"/>
    <mergeCell ref="CRY47:CSL47"/>
    <mergeCell ref="CSM47:CSZ47"/>
    <mergeCell ref="CTA47:CTN47"/>
    <mergeCell ref="CTO47:CUB47"/>
    <mergeCell ref="CUC47:CUP47"/>
    <mergeCell ref="CUQ47:CVD47"/>
    <mergeCell ref="CVE47:CVR47"/>
    <mergeCell ref="CVS47:CWF47"/>
    <mergeCell ref="CMO47:CNB47"/>
    <mergeCell ref="CNC47:CNP47"/>
    <mergeCell ref="CNQ47:COD47"/>
    <mergeCell ref="COE47:COR47"/>
    <mergeCell ref="COS47:CPF47"/>
    <mergeCell ref="CPG47:CPT47"/>
    <mergeCell ref="CPU47:CQH47"/>
    <mergeCell ref="CQI47:CQV47"/>
    <mergeCell ref="CQW47:CRJ47"/>
    <mergeCell ref="DBC47:DBP47"/>
    <mergeCell ref="DBQ47:DCD47"/>
    <mergeCell ref="DCE47:DCR47"/>
    <mergeCell ref="DCS47:DDF47"/>
    <mergeCell ref="DDG47:DDT47"/>
    <mergeCell ref="DDU47:DEH47"/>
    <mergeCell ref="DEI47:DEV47"/>
    <mergeCell ref="DEW47:DFJ47"/>
    <mergeCell ref="DFK47:DFX47"/>
    <mergeCell ref="CWG47:CWT47"/>
    <mergeCell ref="CWU47:CXH47"/>
    <mergeCell ref="CXI47:CXV47"/>
    <mergeCell ref="CXW47:CYJ47"/>
    <mergeCell ref="CYK47:CYX47"/>
    <mergeCell ref="CYY47:CZL47"/>
    <mergeCell ref="CZM47:CZZ47"/>
    <mergeCell ref="DAA47:DAN47"/>
    <mergeCell ref="DAO47:DBB47"/>
    <mergeCell ref="DKU47:DLH47"/>
    <mergeCell ref="DLI47:DLV47"/>
    <mergeCell ref="DLW47:DMJ47"/>
    <mergeCell ref="DMK47:DMX47"/>
    <mergeCell ref="DMY47:DNL47"/>
    <mergeCell ref="DNM47:DNZ47"/>
    <mergeCell ref="DOA47:DON47"/>
    <mergeCell ref="DOO47:DPB47"/>
    <mergeCell ref="DPC47:DPP47"/>
    <mergeCell ref="DFY47:DGL47"/>
    <mergeCell ref="DGM47:DGZ47"/>
    <mergeCell ref="DHA47:DHN47"/>
    <mergeCell ref="DHO47:DIB47"/>
    <mergeCell ref="DIC47:DIP47"/>
    <mergeCell ref="DIQ47:DJD47"/>
    <mergeCell ref="DJE47:DJR47"/>
    <mergeCell ref="DJS47:DKF47"/>
    <mergeCell ref="DKG47:DKT47"/>
    <mergeCell ref="DUM47:DUZ47"/>
    <mergeCell ref="DVA47:DVN47"/>
    <mergeCell ref="DVO47:DWB47"/>
    <mergeCell ref="DWC47:DWP47"/>
    <mergeCell ref="DWQ47:DXD47"/>
    <mergeCell ref="DXE47:DXR47"/>
    <mergeCell ref="DXS47:DYF47"/>
    <mergeCell ref="DYG47:DYT47"/>
    <mergeCell ref="DYU47:DZH47"/>
    <mergeCell ref="DPQ47:DQD47"/>
    <mergeCell ref="DQE47:DQR47"/>
    <mergeCell ref="DQS47:DRF47"/>
    <mergeCell ref="DRG47:DRT47"/>
    <mergeCell ref="DRU47:DSH47"/>
    <mergeCell ref="DSI47:DSV47"/>
    <mergeCell ref="DSW47:DTJ47"/>
    <mergeCell ref="DTK47:DTX47"/>
    <mergeCell ref="DTY47:DUL47"/>
    <mergeCell ref="EEE47:EER47"/>
    <mergeCell ref="EES47:EFF47"/>
    <mergeCell ref="EFG47:EFT47"/>
    <mergeCell ref="EFU47:EGH47"/>
    <mergeCell ref="EGI47:EGV47"/>
    <mergeCell ref="EGW47:EHJ47"/>
    <mergeCell ref="EHK47:EHX47"/>
    <mergeCell ref="EHY47:EIL47"/>
    <mergeCell ref="EIM47:EIZ47"/>
    <mergeCell ref="DZI47:DZV47"/>
    <mergeCell ref="DZW47:EAJ47"/>
    <mergeCell ref="EAK47:EAX47"/>
    <mergeCell ref="EAY47:EBL47"/>
    <mergeCell ref="EBM47:EBZ47"/>
    <mergeCell ref="ECA47:ECN47"/>
    <mergeCell ref="ECO47:EDB47"/>
    <mergeCell ref="EDC47:EDP47"/>
    <mergeCell ref="EDQ47:EED47"/>
    <mergeCell ref="ENW47:EOJ47"/>
    <mergeCell ref="EOK47:EOX47"/>
    <mergeCell ref="EOY47:EPL47"/>
    <mergeCell ref="EPM47:EPZ47"/>
    <mergeCell ref="EQA47:EQN47"/>
    <mergeCell ref="EQO47:ERB47"/>
    <mergeCell ref="ERC47:ERP47"/>
    <mergeCell ref="ERQ47:ESD47"/>
    <mergeCell ref="ESE47:ESR47"/>
    <mergeCell ref="EJA47:EJN47"/>
    <mergeCell ref="EJO47:EKB47"/>
    <mergeCell ref="EKC47:EKP47"/>
    <mergeCell ref="EKQ47:ELD47"/>
    <mergeCell ref="ELE47:ELR47"/>
    <mergeCell ref="ELS47:EMF47"/>
    <mergeCell ref="EMG47:EMT47"/>
    <mergeCell ref="EMU47:ENH47"/>
    <mergeCell ref="ENI47:ENV47"/>
    <mergeCell ref="EXO47:EYB47"/>
    <mergeCell ref="EYC47:EYP47"/>
    <mergeCell ref="EYQ47:EZD47"/>
    <mergeCell ref="EZE47:EZR47"/>
    <mergeCell ref="EZS47:FAF47"/>
    <mergeCell ref="FAG47:FAT47"/>
    <mergeCell ref="FAU47:FBH47"/>
    <mergeCell ref="FBI47:FBV47"/>
    <mergeCell ref="FBW47:FCJ47"/>
    <mergeCell ref="ESS47:ETF47"/>
    <mergeCell ref="ETG47:ETT47"/>
    <mergeCell ref="ETU47:EUH47"/>
    <mergeCell ref="EUI47:EUV47"/>
    <mergeCell ref="EUW47:EVJ47"/>
    <mergeCell ref="EVK47:EVX47"/>
    <mergeCell ref="EVY47:EWL47"/>
    <mergeCell ref="EWM47:EWZ47"/>
    <mergeCell ref="EXA47:EXN47"/>
    <mergeCell ref="FHG47:FHT47"/>
    <mergeCell ref="FHU47:FIH47"/>
    <mergeCell ref="FII47:FIV47"/>
    <mergeCell ref="FIW47:FJJ47"/>
    <mergeCell ref="FJK47:FJX47"/>
    <mergeCell ref="FJY47:FKL47"/>
    <mergeCell ref="FKM47:FKZ47"/>
    <mergeCell ref="FLA47:FLN47"/>
    <mergeCell ref="FLO47:FMB47"/>
    <mergeCell ref="FCK47:FCX47"/>
    <mergeCell ref="FCY47:FDL47"/>
    <mergeCell ref="FDM47:FDZ47"/>
    <mergeCell ref="FEA47:FEN47"/>
    <mergeCell ref="FEO47:FFB47"/>
    <mergeCell ref="FFC47:FFP47"/>
    <mergeCell ref="FFQ47:FGD47"/>
    <mergeCell ref="FGE47:FGR47"/>
    <mergeCell ref="FGS47:FHF47"/>
    <mergeCell ref="FQY47:FRL47"/>
    <mergeCell ref="FRM47:FRZ47"/>
    <mergeCell ref="FSA47:FSN47"/>
    <mergeCell ref="FSO47:FTB47"/>
    <mergeCell ref="FTC47:FTP47"/>
    <mergeCell ref="FTQ47:FUD47"/>
    <mergeCell ref="FUE47:FUR47"/>
    <mergeCell ref="FUS47:FVF47"/>
    <mergeCell ref="FVG47:FVT47"/>
    <mergeCell ref="FMC47:FMP47"/>
    <mergeCell ref="FMQ47:FND47"/>
    <mergeCell ref="FNE47:FNR47"/>
    <mergeCell ref="FNS47:FOF47"/>
    <mergeCell ref="FOG47:FOT47"/>
    <mergeCell ref="FOU47:FPH47"/>
    <mergeCell ref="FPI47:FPV47"/>
    <mergeCell ref="FPW47:FQJ47"/>
    <mergeCell ref="FQK47:FQX47"/>
    <mergeCell ref="GAQ47:GBD47"/>
    <mergeCell ref="GBE47:GBR47"/>
    <mergeCell ref="GBS47:GCF47"/>
    <mergeCell ref="GCG47:GCT47"/>
    <mergeCell ref="GCU47:GDH47"/>
    <mergeCell ref="GDI47:GDV47"/>
    <mergeCell ref="GDW47:GEJ47"/>
    <mergeCell ref="GEK47:GEX47"/>
    <mergeCell ref="GEY47:GFL47"/>
    <mergeCell ref="FVU47:FWH47"/>
    <mergeCell ref="FWI47:FWV47"/>
    <mergeCell ref="FWW47:FXJ47"/>
    <mergeCell ref="FXK47:FXX47"/>
    <mergeCell ref="FXY47:FYL47"/>
    <mergeCell ref="FYM47:FYZ47"/>
    <mergeCell ref="FZA47:FZN47"/>
    <mergeCell ref="FZO47:GAB47"/>
    <mergeCell ref="GAC47:GAP47"/>
    <mergeCell ref="GKI47:GKV47"/>
    <mergeCell ref="GKW47:GLJ47"/>
    <mergeCell ref="GLK47:GLX47"/>
    <mergeCell ref="GLY47:GML47"/>
    <mergeCell ref="GMM47:GMZ47"/>
    <mergeCell ref="GNA47:GNN47"/>
    <mergeCell ref="GNO47:GOB47"/>
    <mergeCell ref="GOC47:GOP47"/>
    <mergeCell ref="GOQ47:GPD47"/>
    <mergeCell ref="GFM47:GFZ47"/>
    <mergeCell ref="GGA47:GGN47"/>
    <mergeCell ref="GGO47:GHB47"/>
    <mergeCell ref="GHC47:GHP47"/>
    <mergeCell ref="GHQ47:GID47"/>
    <mergeCell ref="GIE47:GIR47"/>
    <mergeCell ref="GIS47:GJF47"/>
    <mergeCell ref="GJG47:GJT47"/>
    <mergeCell ref="GJU47:GKH47"/>
    <mergeCell ref="GUA47:GUN47"/>
    <mergeCell ref="GUO47:GVB47"/>
    <mergeCell ref="GVC47:GVP47"/>
    <mergeCell ref="GVQ47:GWD47"/>
    <mergeCell ref="GWE47:GWR47"/>
    <mergeCell ref="GWS47:GXF47"/>
    <mergeCell ref="GXG47:GXT47"/>
    <mergeCell ref="GXU47:GYH47"/>
    <mergeCell ref="GYI47:GYV47"/>
    <mergeCell ref="GPE47:GPR47"/>
    <mergeCell ref="GPS47:GQF47"/>
    <mergeCell ref="GQG47:GQT47"/>
    <mergeCell ref="GQU47:GRH47"/>
    <mergeCell ref="GRI47:GRV47"/>
    <mergeCell ref="GRW47:GSJ47"/>
    <mergeCell ref="GSK47:GSX47"/>
    <mergeCell ref="GSY47:GTL47"/>
    <mergeCell ref="GTM47:GTZ47"/>
    <mergeCell ref="HDS47:HEF47"/>
    <mergeCell ref="HEG47:HET47"/>
    <mergeCell ref="HEU47:HFH47"/>
    <mergeCell ref="HFI47:HFV47"/>
    <mergeCell ref="HFW47:HGJ47"/>
    <mergeCell ref="HGK47:HGX47"/>
    <mergeCell ref="HGY47:HHL47"/>
    <mergeCell ref="HHM47:HHZ47"/>
    <mergeCell ref="HIA47:HIN47"/>
    <mergeCell ref="GYW47:GZJ47"/>
    <mergeCell ref="GZK47:GZX47"/>
    <mergeCell ref="GZY47:HAL47"/>
    <mergeCell ref="HAM47:HAZ47"/>
    <mergeCell ref="HBA47:HBN47"/>
    <mergeCell ref="HBO47:HCB47"/>
    <mergeCell ref="HCC47:HCP47"/>
    <mergeCell ref="HCQ47:HDD47"/>
    <mergeCell ref="HDE47:HDR47"/>
    <mergeCell ref="HNK47:HNX47"/>
    <mergeCell ref="HNY47:HOL47"/>
    <mergeCell ref="HOM47:HOZ47"/>
    <mergeCell ref="HPA47:HPN47"/>
    <mergeCell ref="HPO47:HQB47"/>
    <mergeCell ref="HQC47:HQP47"/>
    <mergeCell ref="HQQ47:HRD47"/>
    <mergeCell ref="HRE47:HRR47"/>
    <mergeCell ref="HRS47:HSF47"/>
    <mergeCell ref="HIO47:HJB47"/>
    <mergeCell ref="HJC47:HJP47"/>
    <mergeCell ref="HJQ47:HKD47"/>
    <mergeCell ref="HKE47:HKR47"/>
    <mergeCell ref="HKS47:HLF47"/>
    <mergeCell ref="HLG47:HLT47"/>
    <mergeCell ref="HLU47:HMH47"/>
    <mergeCell ref="HMI47:HMV47"/>
    <mergeCell ref="HMW47:HNJ47"/>
    <mergeCell ref="HXC47:HXP47"/>
    <mergeCell ref="HXQ47:HYD47"/>
    <mergeCell ref="HYE47:HYR47"/>
    <mergeCell ref="HYS47:HZF47"/>
    <mergeCell ref="HZG47:HZT47"/>
    <mergeCell ref="HZU47:IAH47"/>
    <mergeCell ref="IAI47:IAV47"/>
    <mergeCell ref="IAW47:IBJ47"/>
    <mergeCell ref="IBK47:IBX47"/>
    <mergeCell ref="HSG47:HST47"/>
    <mergeCell ref="HSU47:HTH47"/>
    <mergeCell ref="HTI47:HTV47"/>
    <mergeCell ref="HTW47:HUJ47"/>
    <mergeCell ref="HUK47:HUX47"/>
    <mergeCell ref="HUY47:HVL47"/>
    <mergeCell ref="HVM47:HVZ47"/>
    <mergeCell ref="HWA47:HWN47"/>
    <mergeCell ref="HWO47:HXB47"/>
    <mergeCell ref="IGU47:IHH47"/>
    <mergeCell ref="IHI47:IHV47"/>
    <mergeCell ref="IHW47:IIJ47"/>
    <mergeCell ref="IIK47:IIX47"/>
    <mergeCell ref="IIY47:IJL47"/>
    <mergeCell ref="IJM47:IJZ47"/>
    <mergeCell ref="IKA47:IKN47"/>
    <mergeCell ref="IKO47:ILB47"/>
    <mergeCell ref="ILC47:ILP47"/>
    <mergeCell ref="IBY47:ICL47"/>
    <mergeCell ref="ICM47:ICZ47"/>
    <mergeCell ref="IDA47:IDN47"/>
    <mergeCell ref="IDO47:IEB47"/>
    <mergeCell ref="IEC47:IEP47"/>
    <mergeCell ref="IEQ47:IFD47"/>
    <mergeCell ref="IFE47:IFR47"/>
    <mergeCell ref="IFS47:IGF47"/>
    <mergeCell ref="IGG47:IGT47"/>
    <mergeCell ref="IQM47:IQZ47"/>
    <mergeCell ref="IRA47:IRN47"/>
    <mergeCell ref="IRO47:ISB47"/>
    <mergeCell ref="ISC47:ISP47"/>
    <mergeCell ref="ISQ47:ITD47"/>
    <mergeCell ref="ITE47:ITR47"/>
    <mergeCell ref="ITS47:IUF47"/>
    <mergeCell ref="IUG47:IUT47"/>
    <mergeCell ref="IUU47:IVH47"/>
    <mergeCell ref="ILQ47:IMD47"/>
    <mergeCell ref="IME47:IMR47"/>
    <mergeCell ref="IMS47:INF47"/>
    <mergeCell ref="ING47:INT47"/>
    <mergeCell ref="INU47:IOH47"/>
    <mergeCell ref="IOI47:IOV47"/>
    <mergeCell ref="IOW47:IPJ47"/>
    <mergeCell ref="IPK47:IPX47"/>
    <mergeCell ref="IPY47:IQL47"/>
    <mergeCell ref="JAE47:JAR47"/>
    <mergeCell ref="JAS47:JBF47"/>
    <mergeCell ref="JBG47:JBT47"/>
    <mergeCell ref="JBU47:JCH47"/>
    <mergeCell ref="JCI47:JCV47"/>
    <mergeCell ref="JCW47:JDJ47"/>
    <mergeCell ref="JDK47:JDX47"/>
    <mergeCell ref="JDY47:JEL47"/>
    <mergeCell ref="JEM47:JEZ47"/>
    <mergeCell ref="IVI47:IVV47"/>
    <mergeCell ref="IVW47:IWJ47"/>
    <mergeCell ref="IWK47:IWX47"/>
    <mergeCell ref="IWY47:IXL47"/>
    <mergeCell ref="IXM47:IXZ47"/>
    <mergeCell ref="IYA47:IYN47"/>
    <mergeCell ref="IYO47:IZB47"/>
    <mergeCell ref="IZC47:IZP47"/>
    <mergeCell ref="IZQ47:JAD47"/>
    <mergeCell ref="JJW47:JKJ47"/>
    <mergeCell ref="JKK47:JKX47"/>
    <mergeCell ref="JKY47:JLL47"/>
    <mergeCell ref="JLM47:JLZ47"/>
    <mergeCell ref="JMA47:JMN47"/>
    <mergeCell ref="JMO47:JNB47"/>
    <mergeCell ref="JNC47:JNP47"/>
    <mergeCell ref="JNQ47:JOD47"/>
    <mergeCell ref="JOE47:JOR47"/>
    <mergeCell ref="JFA47:JFN47"/>
    <mergeCell ref="JFO47:JGB47"/>
    <mergeCell ref="JGC47:JGP47"/>
    <mergeCell ref="JGQ47:JHD47"/>
    <mergeCell ref="JHE47:JHR47"/>
    <mergeCell ref="JHS47:JIF47"/>
    <mergeCell ref="JIG47:JIT47"/>
    <mergeCell ref="JIU47:JJH47"/>
    <mergeCell ref="JJI47:JJV47"/>
    <mergeCell ref="JTO47:JUB47"/>
    <mergeCell ref="JUC47:JUP47"/>
    <mergeCell ref="JUQ47:JVD47"/>
    <mergeCell ref="JVE47:JVR47"/>
    <mergeCell ref="JVS47:JWF47"/>
    <mergeCell ref="JWG47:JWT47"/>
    <mergeCell ref="JWU47:JXH47"/>
    <mergeCell ref="JXI47:JXV47"/>
    <mergeCell ref="JXW47:JYJ47"/>
    <mergeCell ref="JOS47:JPF47"/>
    <mergeCell ref="JPG47:JPT47"/>
    <mergeCell ref="JPU47:JQH47"/>
    <mergeCell ref="JQI47:JQV47"/>
    <mergeCell ref="JQW47:JRJ47"/>
    <mergeCell ref="JRK47:JRX47"/>
    <mergeCell ref="JRY47:JSL47"/>
    <mergeCell ref="JSM47:JSZ47"/>
    <mergeCell ref="JTA47:JTN47"/>
    <mergeCell ref="KDG47:KDT47"/>
    <mergeCell ref="KDU47:KEH47"/>
    <mergeCell ref="KEI47:KEV47"/>
    <mergeCell ref="KEW47:KFJ47"/>
    <mergeCell ref="KFK47:KFX47"/>
    <mergeCell ref="KFY47:KGL47"/>
    <mergeCell ref="KGM47:KGZ47"/>
    <mergeCell ref="KHA47:KHN47"/>
    <mergeCell ref="KHO47:KIB47"/>
    <mergeCell ref="JYK47:JYX47"/>
    <mergeCell ref="JYY47:JZL47"/>
    <mergeCell ref="JZM47:JZZ47"/>
    <mergeCell ref="KAA47:KAN47"/>
    <mergeCell ref="KAO47:KBB47"/>
    <mergeCell ref="KBC47:KBP47"/>
    <mergeCell ref="KBQ47:KCD47"/>
    <mergeCell ref="KCE47:KCR47"/>
    <mergeCell ref="KCS47:KDF47"/>
    <mergeCell ref="KMY47:KNL47"/>
    <mergeCell ref="KNM47:KNZ47"/>
    <mergeCell ref="KOA47:KON47"/>
    <mergeCell ref="KOO47:KPB47"/>
    <mergeCell ref="KPC47:KPP47"/>
    <mergeCell ref="KPQ47:KQD47"/>
    <mergeCell ref="KQE47:KQR47"/>
    <mergeCell ref="KQS47:KRF47"/>
    <mergeCell ref="KRG47:KRT47"/>
    <mergeCell ref="KIC47:KIP47"/>
    <mergeCell ref="KIQ47:KJD47"/>
    <mergeCell ref="KJE47:KJR47"/>
    <mergeCell ref="KJS47:KKF47"/>
    <mergeCell ref="KKG47:KKT47"/>
    <mergeCell ref="KKU47:KLH47"/>
    <mergeCell ref="KLI47:KLV47"/>
    <mergeCell ref="KLW47:KMJ47"/>
    <mergeCell ref="KMK47:KMX47"/>
    <mergeCell ref="KWQ47:KXD47"/>
    <mergeCell ref="KXE47:KXR47"/>
    <mergeCell ref="KXS47:KYF47"/>
    <mergeCell ref="KYG47:KYT47"/>
    <mergeCell ref="KYU47:KZH47"/>
    <mergeCell ref="KZI47:KZV47"/>
    <mergeCell ref="KZW47:LAJ47"/>
    <mergeCell ref="LAK47:LAX47"/>
    <mergeCell ref="LAY47:LBL47"/>
    <mergeCell ref="KRU47:KSH47"/>
    <mergeCell ref="KSI47:KSV47"/>
    <mergeCell ref="KSW47:KTJ47"/>
    <mergeCell ref="KTK47:KTX47"/>
    <mergeCell ref="KTY47:KUL47"/>
    <mergeCell ref="KUM47:KUZ47"/>
    <mergeCell ref="KVA47:KVN47"/>
    <mergeCell ref="KVO47:KWB47"/>
    <mergeCell ref="KWC47:KWP47"/>
    <mergeCell ref="LGI47:LGV47"/>
    <mergeCell ref="LGW47:LHJ47"/>
    <mergeCell ref="LHK47:LHX47"/>
    <mergeCell ref="LHY47:LIL47"/>
    <mergeCell ref="LIM47:LIZ47"/>
    <mergeCell ref="LJA47:LJN47"/>
    <mergeCell ref="LJO47:LKB47"/>
    <mergeCell ref="LKC47:LKP47"/>
    <mergeCell ref="LKQ47:LLD47"/>
    <mergeCell ref="LBM47:LBZ47"/>
    <mergeCell ref="LCA47:LCN47"/>
    <mergeCell ref="LCO47:LDB47"/>
    <mergeCell ref="LDC47:LDP47"/>
    <mergeCell ref="LDQ47:LED47"/>
    <mergeCell ref="LEE47:LER47"/>
    <mergeCell ref="LES47:LFF47"/>
    <mergeCell ref="LFG47:LFT47"/>
    <mergeCell ref="LFU47:LGH47"/>
    <mergeCell ref="LQA47:LQN47"/>
    <mergeCell ref="LQO47:LRB47"/>
    <mergeCell ref="LRC47:LRP47"/>
    <mergeCell ref="LRQ47:LSD47"/>
    <mergeCell ref="LSE47:LSR47"/>
    <mergeCell ref="LSS47:LTF47"/>
    <mergeCell ref="LTG47:LTT47"/>
    <mergeCell ref="LTU47:LUH47"/>
    <mergeCell ref="LUI47:LUV47"/>
    <mergeCell ref="LLE47:LLR47"/>
    <mergeCell ref="LLS47:LMF47"/>
    <mergeCell ref="LMG47:LMT47"/>
    <mergeCell ref="LMU47:LNH47"/>
    <mergeCell ref="LNI47:LNV47"/>
    <mergeCell ref="LNW47:LOJ47"/>
    <mergeCell ref="LOK47:LOX47"/>
    <mergeCell ref="LOY47:LPL47"/>
    <mergeCell ref="LPM47:LPZ47"/>
    <mergeCell ref="LZS47:MAF47"/>
    <mergeCell ref="MAG47:MAT47"/>
    <mergeCell ref="MAU47:MBH47"/>
    <mergeCell ref="MBI47:MBV47"/>
    <mergeCell ref="MBW47:MCJ47"/>
    <mergeCell ref="MCK47:MCX47"/>
    <mergeCell ref="MCY47:MDL47"/>
    <mergeCell ref="MDM47:MDZ47"/>
    <mergeCell ref="MEA47:MEN47"/>
    <mergeCell ref="LUW47:LVJ47"/>
    <mergeCell ref="LVK47:LVX47"/>
    <mergeCell ref="LVY47:LWL47"/>
    <mergeCell ref="LWM47:LWZ47"/>
    <mergeCell ref="LXA47:LXN47"/>
    <mergeCell ref="LXO47:LYB47"/>
    <mergeCell ref="LYC47:LYP47"/>
    <mergeCell ref="LYQ47:LZD47"/>
    <mergeCell ref="LZE47:LZR47"/>
    <mergeCell ref="MJK47:MJX47"/>
    <mergeCell ref="MJY47:MKL47"/>
    <mergeCell ref="MKM47:MKZ47"/>
    <mergeCell ref="MLA47:MLN47"/>
    <mergeCell ref="MLO47:MMB47"/>
    <mergeCell ref="MMC47:MMP47"/>
    <mergeCell ref="MMQ47:MND47"/>
    <mergeCell ref="MNE47:MNR47"/>
    <mergeCell ref="MNS47:MOF47"/>
    <mergeCell ref="MEO47:MFB47"/>
    <mergeCell ref="MFC47:MFP47"/>
    <mergeCell ref="MFQ47:MGD47"/>
    <mergeCell ref="MGE47:MGR47"/>
    <mergeCell ref="MGS47:MHF47"/>
    <mergeCell ref="MHG47:MHT47"/>
    <mergeCell ref="MHU47:MIH47"/>
    <mergeCell ref="MII47:MIV47"/>
    <mergeCell ref="MIW47:MJJ47"/>
    <mergeCell ref="MTC47:MTP47"/>
    <mergeCell ref="MTQ47:MUD47"/>
    <mergeCell ref="MUE47:MUR47"/>
    <mergeCell ref="MUS47:MVF47"/>
    <mergeCell ref="MVG47:MVT47"/>
    <mergeCell ref="MVU47:MWH47"/>
    <mergeCell ref="MWI47:MWV47"/>
    <mergeCell ref="MWW47:MXJ47"/>
    <mergeCell ref="MXK47:MXX47"/>
    <mergeCell ref="MOG47:MOT47"/>
    <mergeCell ref="MOU47:MPH47"/>
    <mergeCell ref="MPI47:MPV47"/>
    <mergeCell ref="MPW47:MQJ47"/>
    <mergeCell ref="MQK47:MQX47"/>
    <mergeCell ref="MQY47:MRL47"/>
    <mergeCell ref="MRM47:MRZ47"/>
    <mergeCell ref="MSA47:MSN47"/>
    <mergeCell ref="MSO47:MTB47"/>
    <mergeCell ref="NCU47:NDH47"/>
    <mergeCell ref="NDI47:NDV47"/>
    <mergeCell ref="NDW47:NEJ47"/>
    <mergeCell ref="NEK47:NEX47"/>
    <mergeCell ref="NEY47:NFL47"/>
    <mergeCell ref="NFM47:NFZ47"/>
    <mergeCell ref="NGA47:NGN47"/>
    <mergeCell ref="NGO47:NHB47"/>
    <mergeCell ref="NHC47:NHP47"/>
    <mergeCell ref="MXY47:MYL47"/>
    <mergeCell ref="MYM47:MYZ47"/>
    <mergeCell ref="MZA47:MZN47"/>
    <mergeCell ref="MZO47:NAB47"/>
    <mergeCell ref="NAC47:NAP47"/>
    <mergeCell ref="NAQ47:NBD47"/>
    <mergeCell ref="NBE47:NBR47"/>
    <mergeCell ref="NBS47:NCF47"/>
    <mergeCell ref="NCG47:NCT47"/>
    <mergeCell ref="NMM47:NMZ47"/>
    <mergeCell ref="NNA47:NNN47"/>
    <mergeCell ref="NNO47:NOB47"/>
    <mergeCell ref="NOC47:NOP47"/>
    <mergeCell ref="NOQ47:NPD47"/>
    <mergeCell ref="NPE47:NPR47"/>
    <mergeCell ref="NPS47:NQF47"/>
    <mergeCell ref="NQG47:NQT47"/>
    <mergeCell ref="NQU47:NRH47"/>
    <mergeCell ref="NHQ47:NID47"/>
    <mergeCell ref="NIE47:NIR47"/>
    <mergeCell ref="NIS47:NJF47"/>
    <mergeCell ref="NJG47:NJT47"/>
    <mergeCell ref="NJU47:NKH47"/>
    <mergeCell ref="NKI47:NKV47"/>
    <mergeCell ref="NKW47:NLJ47"/>
    <mergeCell ref="NLK47:NLX47"/>
    <mergeCell ref="NLY47:NML47"/>
    <mergeCell ref="NWE47:NWR47"/>
    <mergeCell ref="NWS47:NXF47"/>
    <mergeCell ref="NXG47:NXT47"/>
    <mergeCell ref="NXU47:NYH47"/>
    <mergeCell ref="NYI47:NYV47"/>
    <mergeCell ref="NYW47:NZJ47"/>
    <mergeCell ref="NZK47:NZX47"/>
    <mergeCell ref="NZY47:OAL47"/>
    <mergeCell ref="OAM47:OAZ47"/>
    <mergeCell ref="NRI47:NRV47"/>
    <mergeCell ref="NRW47:NSJ47"/>
    <mergeCell ref="NSK47:NSX47"/>
    <mergeCell ref="NSY47:NTL47"/>
    <mergeCell ref="NTM47:NTZ47"/>
    <mergeCell ref="NUA47:NUN47"/>
    <mergeCell ref="NUO47:NVB47"/>
    <mergeCell ref="NVC47:NVP47"/>
    <mergeCell ref="NVQ47:NWD47"/>
    <mergeCell ref="OFW47:OGJ47"/>
    <mergeCell ref="OGK47:OGX47"/>
    <mergeCell ref="OGY47:OHL47"/>
    <mergeCell ref="OHM47:OHZ47"/>
    <mergeCell ref="OIA47:OIN47"/>
    <mergeCell ref="OIO47:OJB47"/>
    <mergeCell ref="OJC47:OJP47"/>
    <mergeCell ref="OJQ47:OKD47"/>
    <mergeCell ref="OKE47:OKR47"/>
    <mergeCell ref="OBA47:OBN47"/>
    <mergeCell ref="OBO47:OCB47"/>
    <mergeCell ref="OCC47:OCP47"/>
    <mergeCell ref="OCQ47:ODD47"/>
    <mergeCell ref="ODE47:ODR47"/>
    <mergeCell ref="ODS47:OEF47"/>
    <mergeCell ref="OEG47:OET47"/>
    <mergeCell ref="OEU47:OFH47"/>
    <mergeCell ref="OFI47:OFV47"/>
    <mergeCell ref="OPO47:OQB47"/>
    <mergeCell ref="OQC47:OQP47"/>
    <mergeCell ref="OQQ47:ORD47"/>
    <mergeCell ref="ORE47:ORR47"/>
    <mergeCell ref="ORS47:OSF47"/>
    <mergeCell ref="OSG47:OST47"/>
    <mergeCell ref="OSU47:OTH47"/>
    <mergeCell ref="OTI47:OTV47"/>
    <mergeCell ref="OTW47:OUJ47"/>
    <mergeCell ref="OKS47:OLF47"/>
    <mergeCell ref="OLG47:OLT47"/>
    <mergeCell ref="OLU47:OMH47"/>
    <mergeCell ref="OMI47:OMV47"/>
    <mergeCell ref="OMW47:ONJ47"/>
    <mergeCell ref="ONK47:ONX47"/>
    <mergeCell ref="ONY47:OOL47"/>
    <mergeCell ref="OOM47:OOZ47"/>
    <mergeCell ref="OPA47:OPN47"/>
    <mergeCell ref="OZG47:OZT47"/>
    <mergeCell ref="OZU47:PAH47"/>
    <mergeCell ref="PAI47:PAV47"/>
    <mergeCell ref="PAW47:PBJ47"/>
    <mergeCell ref="PBK47:PBX47"/>
    <mergeCell ref="PBY47:PCL47"/>
    <mergeCell ref="PCM47:PCZ47"/>
    <mergeCell ref="PDA47:PDN47"/>
    <mergeCell ref="PDO47:PEB47"/>
    <mergeCell ref="OUK47:OUX47"/>
    <mergeCell ref="OUY47:OVL47"/>
    <mergeCell ref="OVM47:OVZ47"/>
    <mergeCell ref="OWA47:OWN47"/>
    <mergeCell ref="OWO47:OXB47"/>
    <mergeCell ref="OXC47:OXP47"/>
    <mergeCell ref="OXQ47:OYD47"/>
    <mergeCell ref="OYE47:OYR47"/>
    <mergeCell ref="OYS47:OZF47"/>
    <mergeCell ref="PIY47:PJL47"/>
    <mergeCell ref="PJM47:PJZ47"/>
    <mergeCell ref="PKA47:PKN47"/>
    <mergeCell ref="PKO47:PLB47"/>
    <mergeCell ref="PLC47:PLP47"/>
    <mergeCell ref="PLQ47:PMD47"/>
    <mergeCell ref="PME47:PMR47"/>
    <mergeCell ref="PMS47:PNF47"/>
    <mergeCell ref="PNG47:PNT47"/>
    <mergeCell ref="PEC47:PEP47"/>
    <mergeCell ref="PEQ47:PFD47"/>
    <mergeCell ref="PFE47:PFR47"/>
    <mergeCell ref="PFS47:PGF47"/>
    <mergeCell ref="PGG47:PGT47"/>
    <mergeCell ref="PGU47:PHH47"/>
    <mergeCell ref="PHI47:PHV47"/>
    <mergeCell ref="PHW47:PIJ47"/>
    <mergeCell ref="PIK47:PIX47"/>
    <mergeCell ref="PSQ47:PTD47"/>
    <mergeCell ref="PTE47:PTR47"/>
    <mergeCell ref="PTS47:PUF47"/>
    <mergeCell ref="PUG47:PUT47"/>
    <mergeCell ref="PUU47:PVH47"/>
    <mergeCell ref="PVI47:PVV47"/>
    <mergeCell ref="PVW47:PWJ47"/>
    <mergeCell ref="PWK47:PWX47"/>
    <mergeCell ref="PWY47:PXL47"/>
    <mergeCell ref="PNU47:POH47"/>
    <mergeCell ref="POI47:POV47"/>
    <mergeCell ref="POW47:PPJ47"/>
    <mergeCell ref="PPK47:PPX47"/>
    <mergeCell ref="PPY47:PQL47"/>
    <mergeCell ref="PQM47:PQZ47"/>
    <mergeCell ref="PRA47:PRN47"/>
    <mergeCell ref="PRO47:PSB47"/>
    <mergeCell ref="PSC47:PSP47"/>
    <mergeCell ref="QCI47:QCV47"/>
    <mergeCell ref="QCW47:QDJ47"/>
    <mergeCell ref="QDK47:QDX47"/>
    <mergeCell ref="QDY47:QEL47"/>
    <mergeCell ref="QEM47:QEZ47"/>
    <mergeCell ref="QFA47:QFN47"/>
    <mergeCell ref="QFO47:QGB47"/>
    <mergeCell ref="QGC47:QGP47"/>
    <mergeCell ref="QGQ47:QHD47"/>
    <mergeCell ref="PXM47:PXZ47"/>
    <mergeCell ref="PYA47:PYN47"/>
    <mergeCell ref="PYO47:PZB47"/>
    <mergeCell ref="PZC47:PZP47"/>
    <mergeCell ref="PZQ47:QAD47"/>
    <mergeCell ref="QAE47:QAR47"/>
    <mergeCell ref="QAS47:QBF47"/>
    <mergeCell ref="QBG47:QBT47"/>
    <mergeCell ref="QBU47:QCH47"/>
    <mergeCell ref="QMA47:QMN47"/>
    <mergeCell ref="QMO47:QNB47"/>
    <mergeCell ref="QNC47:QNP47"/>
    <mergeCell ref="QNQ47:QOD47"/>
    <mergeCell ref="QOE47:QOR47"/>
    <mergeCell ref="QOS47:QPF47"/>
    <mergeCell ref="QPG47:QPT47"/>
    <mergeCell ref="QPU47:QQH47"/>
    <mergeCell ref="QQI47:QQV47"/>
    <mergeCell ref="QHE47:QHR47"/>
    <mergeCell ref="QHS47:QIF47"/>
    <mergeCell ref="QIG47:QIT47"/>
    <mergeCell ref="QIU47:QJH47"/>
    <mergeCell ref="QJI47:QJV47"/>
    <mergeCell ref="QJW47:QKJ47"/>
    <mergeCell ref="QKK47:QKX47"/>
    <mergeCell ref="QKY47:QLL47"/>
    <mergeCell ref="QLM47:QLZ47"/>
    <mergeCell ref="QVS47:QWF47"/>
    <mergeCell ref="QWG47:QWT47"/>
    <mergeCell ref="QWU47:QXH47"/>
    <mergeCell ref="QXI47:QXV47"/>
    <mergeCell ref="QXW47:QYJ47"/>
    <mergeCell ref="QYK47:QYX47"/>
    <mergeCell ref="QYY47:QZL47"/>
    <mergeCell ref="QZM47:QZZ47"/>
    <mergeCell ref="RAA47:RAN47"/>
    <mergeCell ref="QQW47:QRJ47"/>
    <mergeCell ref="QRK47:QRX47"/>
    <mergeCell ref="QRY47:QSL47"/>
    <mergeCell ref="QSM47:QSZ47"/>
    <mergeCell ref="QTA47:QTN47"/>
    <mergeCell ref="QTO47:QUB47"/>
    <mergeCell ref="QUC47:QUP47"/>
    <mergeCell ref="QUQ47:QVD47"/>
    <mergeCell ref="QVE47:QVR47"/>
    <mergeCell ref="RFK47:RFX47"/>
    <mergeCell ref="RFY47:RGL47"/>
    <mergeCell ref="RGM47:RGZ47"/>
    <mergeCell ref="RHA47:RHN47"/>
    <mergeCell ref="RHO47:RIB47"/>
    <mergeCell ref="RIC47:RIP47"/>
    <mergeCell ref="RIQ47:RJD47"/>
    <mergeCell ref="RJE47:RJR47"/>
    <mergeCell ref="RJS47:RKF47"/>
    <mergeCell ref="RAO47:RBB47"/>
    <mergeCell ref="RBC47:RBP47"/>
    <mergeCell ref="RBQ47:RCD47"/>
    <mergeCell ref="RCE47:RCR47"/>
    <mergeCell ref="RCS47:RDF47"/>
    <mergeCell ref="RDG47:RDT47"/>
    <mergeCell ref="RDU47:REH47"/>
    <mergeCell ref="REI47:REV47"/>
    <mergeCell ref="REW47:RFJ47"/>
    <mergeCell ref="RPC47:RPP47"/>
    <mergeCell ref="RPQ47:RQD47"/>
    <mergeCell ref="RQE47:RQR47"/>
    <mergeCell ref="RQS47:RRF47"/>
    <mergeCell ref="RRG47:RRT47"/>
    <mergeCell ref="RRU47:RSH47"/>
    <mergeCell ref="RSI47:RSV47"/>
    <mergeCell ref="RSW47:RTJ47"/>
    <mergeCell ref="RTK47:RTX47"/>
    <mergeCell ref="RKG47:RKT47"/>
    <mergeCell ref="RKU47:RLH47"/>
    <mergeCell ref="RLI47:RLV47"/>
    <mergeCell ref="RLW47:RMJ47"/>
    <mergeCell ref="RMK47:RMX47"/>
    <mergeCell ref="RMY47:RNL47"/>
    <mergeCell ref="RNM47:RNZ47"/>
    <mergeCell ref="ROA47:RON47"/>
    <mergeCell ref="ROO47:RPB47"/>
    <mergeCell ref="RYU47:RZH47"/>
    <mergeCell ref="RZI47:RZV47"/>
    <mergeCell ref="RZW47:SAJ47"/>
    <mergeCell ref="SAK47:SAX47"/>
    <mergeCell ref="SAY47:SBL47"/>
    <mergeCell ref="SBM47:SBZ47"/>
    <mergeCell ref="SCA47:SCN47"/>
    <mergeCell ref="SCO47:SDB47"/>
    <mergeCell ref="SDC47:SDP47"/>
    <mergeCell ref="RTY47:RUL47"/>
    <mergeCell ref="RUM47:RUZ47"/>
    <mergeCell ref="RVA47:RVN47"/>
    <mergeCell ref="RVO47:RWB47"/>
    <mergeCell ref="RWC47:RWP47"/>
    <mergeCell ref="RWQ47:RXD47"/>
    <mergeCell ref="RXE47:RXR47"/>
    <mergeCell ref="RXS47:RYF47"/>
    <mergeCell ref="RYG47:RYT47"/>
    <mergeCell ref="SIM47:SIZ47"/>
    <mergeCell ref="SJA47:SJN47"/>
    <mergeCell ref="SJO47:SKB47"/>
    <mergeCell ref="SKC47:SKP47"/>
    <mergeCell ref="SKQ47:SLD47"/>
    <mergeCell ref="SLE47:SLR47"/>
    <mergeCell ref="SLS47:SMF47"/>
    <mergeCell ref="SMG47:SMT47"/>
    <mergeCell ref="SMU47:SNH47"/>
    <mergeCell ref="SDQ47:SED47"/>
    <mergeCell ref="SEE47:SER47"/>
    <mergeCell ref="SES47:SFF47"/>
    <mergeCell ref="SFG47:SFT47"/>
    <mergeCell ref="SFU47:SGH47"/>
    <mergeCell ref="SGI47:SGV47"/>
    <mergeCell ref="SGW47:SHJ47"/>
    <mergeCell ref="SHK47:SHX47"/>
    <mergeCell ref="SHY47:SIL47"/>
    <mergeCell ref="SSE47:SSR47"/>
    <mergeCell ref="SSS47:STF47"/>
    <mergeCell ref="STG47:STT47"/>
    <mergeCell ref="STU47:SUH47"/>
    <mergeCell ref="SUI47:SUV47"/>
    <mergeCell ref="SUW47:SVJ47"/>
    <mergeCell ref="SVK47:SVX47"/>
    <mergeCell ref="SVY47:SWL47"/>
    <mergeCell ref="SWM47:SWZ47"/>
    <mergeCell ref="SNI47:SNV47"/>
    <mergeCell ref="SNW47:SOJ47"/>
    <mergeCell ref="SOK47:SOX47"/>
    <mergeCell ref="SOY47:SPL47"/>
    <mergeCell ref="SPM47:SPZ47"/>
    <mergeCell ref="SQA47:SQN47"/>
    <mergeCell ref="SQO47:SRB47"/>
    <mergeCell ref="SRC47:SRP47"/>
    <mergeCell ref="SRQ47:SSD47"/>
    <mergeCell ref="TBW47:TCJ47"/>
    <mergeCell ref="TCK47:TCX47"/>
    <mergeCell ref="TCY47:TDL47"/>
    <mergeCell ref="TDM47:TDZ47"/>
    <mergeCell ref="TEA47:TEN47"/>
    <mergeCell ref="TEO47:TFB47"/>
    <mergeCell ref="TFC47:TFP47"/>
    <mergeCell ref="TFQ47:TGD47"/>
    <mergeCell ref="TGE47:TGR47"/>
    <mergeCell ref="SXA47:SXN47"/>
    <mergeCell ref="SXO47:SYB47"/>
    <mergeCell ref="SYC47:SYP47"/>
    <mergeCell ref="SYQ47:SZD47"/>
    <mergeCell ref="SZE47:SZR47"/>
    <mergeCell ref="SZS47:TAF47"/>
    <mergeCell ref="TAG47:TAT47"/>
    <mergeCell ref="TAU47:TBH47"/>
    <mergeCell ref="TBI47:TBV47"/>
    <mergeCell ref="TLO47:TMB47"/>
    <mergeCell ref="TMC47:TMP47"/>
    <mergeCell ref="TMQ47:TND47"/>
    <mergeCell ref="TNE47:TNR47"/>
    <mergeCell ref="TNS47:TOF47"/>
    <mergeCell ref="TOG47:TOT47"/>
    <mergeCell ref="TOU47:TPH47"/>
    <mergeCell ref="TPI47:TPV47"/>
    <mergeCell ref="TPW47:TQJ47"/>
    <mergeCell ref="TGS47:THF47"/>
    <mergeCell ref="THG47:THT47"/>
    <mergeCell ref="THU47:TIH47"/>
    <mergeCell ref="TII47:TIV47"/>
    <mergeCell ref="TIW47:TJJ47"/>
    <mergeCell ref="TJK47:TJX47"/>
    <mergeCell ref="TJY47:TKL47"/>
    <mergeCell ref="TKM47:TKZ47"/>
    <mergeCell ref="TLA47:TLN47"/>
    <mergeCell ref="TVG47:TVT47"/>
    <mergeCell ref="TVU47:TWH47"/>
    <mergeCell ref="TWI47:TWV47"/>
    <mergeCell ref="TWW47:TXJ47"/>
    <mergeCell ref="TXK47:TXX47"/>
    <mergeCell ref="TXY47:TYL47"/>
    <mergeCell ref="TYM47:TYZ47"/>
    <mergeCell ref="TZA47:TZN47"/>
    <mergeCell ref="TZO47:UAB47"/>
    <mergeCell ref="TQK47:TQX47"/>
    <mergeCell ref="TQY47:TRL47"/>
    <mergeCell ref="TRM47:TRZ47"/>
    <mergeCell ref="TSA47:TSN47"/>
    <mergeCell ref="TSO47:TTB47"/>
    <mergeCell ref="TTC47:TTP47"/>
    <mergeCell ref="TTQ47:TUD47"/>
    <mergeCell ref="TUE47:TUR47"/>
    <mergeCell ref="TUS47:TVF47"/>
    <mergeCell ref="UEY47:UFL47"/>
    <mergeCell ref="UFM47:UFZ47"/>
    <mergeCell ref="UGA47:UGN47"/>
    <mergeCell ref="UGO47:UHB47"/>
    <mergeCell ref="UHC47:UHP47"/>
    <mergeCell ref="UHQ47:UID47"/>
    <mergeCell ref="UIE47:UIR47"/>
    <mergeCell ref="UIS47:UJF47"/>
    <mergeCell ref="UJG47:UJT47"/>
    <mergeCell ref="UAC47:UAP47"/>
    <mergeCell ref="UAQ47:UBD47"/>
    <mergeCell ref="UBE47:UBR47"/>
    <mergeCell ref="UBS47:UCF47"/>
    <mergeCell ref="UCG47:UCT47"/>
    <mergeCell ref="UCU47:UDH47"/>
    <mergeCell ref="UDI47:UDV47"/>
    <mergeCell ref="UDW47:UEJ47"/>
    <mergeCell ref="UEK47:UEX47"/>
    <mergeCell ref="UOQ47:UPD47"/>
    <mergeCell ref="UPE47:UPR47"/>
    <mergeCell ref="UPS47:UQF47"/>
    <mergeCell ref="UQG47:UQT47"/>
    <mergeCell ref="UQU47:URH47"/>
    <mergeCell ref="URI47:URV47"/>
    <mergeCell ref="URW47:USJ47"/>
    <mergeCell ref="USK47:USX47"/>
    <mergeCell ref="USY47:UTL47"/>
    <mergeCell ref="UJU47:UKH47"/>
    <mergeCell ref="UKI47:UKV47"/>
    <mergeCell ref="UKW47:ULJ47"/>
    <mergeCell ref="ULK47:ULX47"/>
    <mergeCell ref="ULY47:UML47"/>
    <mergeCell ref="UMM47:UMZ47"/>
    <mergeCell ref="UNA47:UNN47"/>
    <mergeCell ref="UNO47:UOB47"/>
    <mergeCell ref="UOC47:UOP47"/>
    <mergeCell ref="UYI47:UYV47"/>
    <mergeCell ref="UYW47:UZJ47"/>
    <mergeCell ref="UZK47:UZX47"/>
    <mergeCell ref="UZY47:VAL47"/>
    <mergeCell ref="VAM47:VAZ47"/>
    <mergeCell ref="VBA47:VBN47"/>
    <mergeCell ref="VBO47:VCB47"/>
    <mergeCell ref="VCC47:VCP47"/>
    <mergeCell ref="VCQ47:VDD47"/>
    <mergeCell ref="UTM47:UTZ47"/>
    <mergeCell ref="UUA47:UUN47"/>
    <mergeCell ref="UUO47:UVB47"/>
    <mergeCell ref="UVC47:UVP47"/>
    <mergeCell ref="UVQ47:UWD47"/>
    <mergeCell ref="UWE47:UWR47"/>
    <mergeCell ref="UWS47:UXF47"/>
    <mergeCell ref="UXG47:UXT47"/>
    <mergeCell ref="UXU47:UYH47"/>
    <mergeCell ref="VIA47:VIN47"/>
    <mergeCell ref="VIO47:VJB47"/>
    <mergeCell ref="VJC47:VJP47"/>
    <mergeCell ref="VJQ47:VKD47"/>
    <mergeCell ref="VKE47:VKR47"/>
    <mergeCell ref="VKS47:VLF47"/>
    <mergeCell ref="VLG47:VLT47"/>
    <mergeCell ref="VLU47:VMH47"/>
    <mergeCell ref="VMI47:VMV47"/>
    <mergeCell ref="VDE47:VDR47"/>
    <mergeCell ref="VDS47:VEF47"/>
    <mergeCell ref="VEG47:VET47"/>
    <mergeCell ref="VEU47:VFH47"/>
    <mergeCell ref="VFI47:VFV47"/>
    <mergeCell ref="VFW47:VGJ47"/>
    <mergeCell ref="VGK47:VGX47"/>
    <mergeCell ref="VGY47:VHL47"/>
    <mergeCell ref="VHM47:VHZ47"/>
    <mergeCell ref="VRS47:VSF47"/>
    <mergeCell ref="VSG47:VST47"/>
    <mergeCell ref="VSU47:VTH47"/>
    <mergeCell ref="VTI47:VTV47"/>
    <mergeCell ref="VTW47:VUJ47"/>
    <mergeCell ref="VUK47:VUX47"/>
    <mergeCell ref="VUY47:VVL47"/>
    <mergeCell ref="VVM47:VVZ47"/>
    <mergeCell ref="VWA47:VWN47"/>
    <mergeCell ref="VMW47:VNJ47"/>
    <mergeCell ref="VNK47:VNX47"/>
    <mergeCell ref="VNY47:VOL47"/>
    <mergeCell ref="VOM47:VOZ47"/>
    <mergeCell ref="VPA47:VPN47"/>
    <mergeCell ref="VPO47:VQB47"/>
    <mergeCell ref="VQC47:VQP47"/>
    <mergeCell ref="VQQ47:VRD47"/>
    <mergeCell ref="VRE47:VRR47"/>
    <mergeCell ref="WBK47:WBX47"/>
    <mergeCell ref="WBY47:WCL47"/>
    <mergeCell ref="WCM47:WCZ47"/>
    <mergeCell ref="WDA47:WDN47"/>
    <mergeCell ref="WDO47:WEB47"/>
    <mergeCell ref="WEC47:WEP47"/>
    <mergeCell ref="WEQ47:WFD47"/>
    <mergeCell ref="WFE47:WFR47"/>
    <mergeCell ref="WFS47:WGF47"/>
    <mergeCell ref="VWO47:VXB47"/>
    <mergeCell ref="VXC47:VXP47"/>
    <mergeCell ref="VXQ47:VYD47"/>
    <mergeCell ref="VYE47:VYR47"/>
    <mergeCell ref="VYS47:VZF47"/>
    <mergeCell ref="VZG47:VZT47"/>
    <mergeCell ref="VZU47:WAH47"/>
    <mergeCell ref="WAI47:WAV47"/>
    <mergeCell ref="WAW47:WBJ47"/>
    <mergeCell ref="A7:N7"/>
    <mergeCell ref="A63:N63"/>
    <mergeCell ref="A109:N109"/>
    <mergeCell ref="A15:N15"/>
    <mergeCell ref="A9:N9"/>
    <mergeCell ref="A5:N5"/>
    <mergeCell ref="A124:N124"/>
    <mergeCell ref="WZQ47:XAD47"/>
    <mergeCell ref="XAE47:XAR47"/>
    <mergeCell ref="XAS47:XBF47"/>
    <mergeCell ref="XBG47:XBT47"/>
    <mergeCell ref="XBU47:XCH47"/>
    <mergeCell ref="XCI47:XCV47"/>
    <mergeCell ref="XCW47:XDJ47"/>
    <mergeCell ref="XDK47:XDX47"/>
    <mergeCell ref="XDY47:XEL47"/>
    <mergeCell ref="WUU47:WVH47"/>
    <mergeCell ref="WVI47:WVV47"/>
    <mergeCell ref="WVW47:WWJ47"/>
    <mergeCell ref="WWK47:WWX47"/>
    <mergeCell ref="WWY47:WXL47"/>
    <mergeCell ref="WXM47:WXZ47"/>
    <mergeCell ref="WYA47:WYN47"/>
    <mergeCell ref="WYO47:WZB47"/>
    <mergeCell ref="WZC47:WZP47"/>
    <mergeCell ref="WPY47:WQL47"/>
    <mergeCell ref="WQM47:WQZ47"/>
    <mergeCell ref="WRA47:WRN47"/>
    <mergeCell ref="WRO47:WSB47"/>
    <mergeCell ref="WSC47:WSP47"/>
    <mergeCell ref="WSQ47:WTD47"/>
    <mergeCell ref="WHW47:WIJ47"/>
    <mergeCell ref="XEM47:XEZ47"/>
    <mergeCell ref="WTE47:WTR47"/>
    <mergeCell ref="WTS47:WUF47"/>
    <mergeCell ref="WUG47:WUT47"/>
    <mergeCell ref="WLC47:WLP47"/>
    <mergeCell ref="WLQ47:WMD47"/>
    <mergeCell ref="WME47:WMR47"/>
    <mergeCell ref="WMS47:WNF47"/>
    <mergeCell ref="WNG47:WNT47"/>
    <mergeCell ref="WNU47:WOH47"/>
    <mergeCell ref="WOI47:WOV47"/>
    <mergeCell ref="WOW47:WPJ47"/>
    <mergeCell ref="WPK47:WPX47"/>
    <mergeCell ref="WGG47:WGT47"/>
    <mergeCell ref="WGU47:WHH47"/>
    <mergeCell ref="WHI47:WHV47"/>
    <mergeCell ref="XFA47:XFD47"/>
    <mergeCell ref="WIK47:WIX47"/>
    <mergeCell ref="WIY47:WJL47"/>
    <mergeCell ref="WJM47:WJZ47"/>
    <mergeCell ref="WKA47:WKN47"/>
    <mergeCell ref="WKO47:WLB47"/>
    <mergeCell ref="A84:N84"/>
    <mergeCell ref="A83:N83"/>
    <mergeCell ref="O84:AB84"/>
    <mergeCell ref="AC84:AP84"/>
    <mergeCell ref="AQ84:BD84"/>
    <mergeCell ref="BE84:BR84"/>
    <mergeCell ref="BS84:CF84"/>
    <mergeCell ref="CG84:CT84"/>
    <mergeCell ref="CU84:DH84"/>
    <mergeCell ref="DI84:DV84"/>
    <mergeCell ref="DW84:EJ84"/>
    <mergeCell ref="EK84:EX84"/>
    <mergeCell ref="EY84:FL84"/>
    <mergeCell ref="FM84:FZ84"/>
    <mergeCell ref="GA84:GN84"/>
    <mergeCell ref="GO84:HB84"/>
    <mergeCell ref="HC84:HP84"/>
    <mergeCell ref="HQ84:ID84"/>
    <mergeCell ref="IE84:IR84"/>
    <mergeCell ref="IS84:JF84"/>
    <mergeCell ref="JG84:JT84"/>
    <mergeCell ref="JU84:KH84"/>
    <mergeCell ref="KI84:KV84"/>
    <mergeCell ref="KW84:LJ84"/>
    <mergeCell ref="LK84:LX84"/>
    <mergeCell ref="LY84:ML84"/>
    <mergeCell ref="MM84:MZ84"/>
    <mergeCell ref="NA84:NN84"/>
    <mergeCell ref="NO84:OB84"/>
    <mergeCell ref="OC84:OP84"/>
    <mergeCell ref="OQ84:PD84"/>
    <mergeCell ref="PE84:PR84"/>
    <mergeCell ref="PS84:QF84"/>
    <mergeCell ref="QG84:QT84"/>
    <mergeCell ref="QU84:RH84"/>
    <mergeCell ref="RI84:RV84"/>
    <mergeCell ref="RW84:SJ84"/>
    <mergeCell ref="SK84:SX84"/>
    <mergeCell ref="SY84:TL84"/>
    <mergeCell ref="TM84:TZ84"/>
    <mergeCell ref="UA84:UN84"/>
    <mergeCell ref="UO84:VB84"/>
    <mergeCell ref="VC84:VP84"/>
    <mergeCell ref="VQ84:WD84"/>
    <mergeCell ref="WE84:WR84"/>
    <mergeCell ref="WS84:XF84"/>
    <mergeCell ref="XG84:XT84"/>
    <mergeCell ref="XU84:YH84"/>
    <mergeCell ref="YI84:YV84"/>
    <mergeCell ref="YW84:ZJ84"/>
    <mergeCell ref="ZK84:ZX84"/>
    <mergeCell ref="ZY84:AAL84"/>
    <mergeCell ref="AAM84:AAZ84"/>
    <mergeCell ref="ABA84:ABN84"/>
    <mergeCell ref="ABO84:ACB84"/>
    <mergeCell ref="ACC84:ACP84"/>
    <mergeCell ref="ACQ84:ADD84"/>
    <mergeCell ref="ADE84:ADR84"/>
    <mergeCell ref="ADS84:AEF84"/>
    <mergeCell ref="AEG84:AET84"/>
    <mergeCell ref="AEU84:AFH84"/>
    <mergeCell ref="AFI84:AFV84"/>
    <mergeCell ref="AFW84:AGJ84"/>
    <mergeCell ref="AGK84:AGX84"/>
    <mergeCell ref="AGY84:AHL84"/>
    <mergeCell ref="AHM84:AHZ84"/>
    <mergeCell ref="AIA84:AIN84"/>
    <mergeCell ref="AIO84:AJB84"/>
    <mergeCell ref="AJC84:AJP84"/>
    <mergeCell ref="AJQ84:AKD84"/>
    <mergeCell ref="AKE84:AKR84"/>
    <mergeCell ref="AKS84:ALF84"/>
    <mergeCell ref="ALG84:ALT84"/>
    <mergeCell ref="ALU84:AMH84"/>
    <mergeCell ref="AMI84:AMV84"/>
    <mergeCell ref="AMW84:ANJ84"/>
    <mergeCell ref="ANK84:ANX84"/>
    <mergeCell ref="ANY84:AOL84"/>
    <mergeCell ref="AOM84:AOZ84"/>
    <mergeCell ref="APA84:APN84"/>
    <mergeCell ref="APO84:AQB84"/>
    <mergeCell ref="AQC84:AQP84"/>
    <mergeCell ref="AQQ84:ARD84"/>
    <mergeCell ref="ARE84:ARR84"/>
    <mergeCell ref="ARS84:ASF84"/>
    <mergeCell ref="ASG84:AST84"/>
    <mergeCell ref="ASU84:ATH84"/>
    <mergeCell ref="ATI84:ATV84"/>
    <mergeCell ref="ATW84:AUJ84"/>
    <mergeCell ref="AUK84:AUX84"/>
    <mergeCell ref="AUY84:AVL84"/>
    <mergeCell ref="AVM84:AVZ84"/>
    <mergeCell ref="AWA84:AWN84"/>
    <mergeCell ref="AWO84:AXB84"/>
    <mergeCell ref="AXC84:AXP84"/>
    <mergeCell ref="AXQ84:AYD84"/>
    <mergeCell ref="AYE84:AYR84"/>
    <mergeCell ref="AYS84:AZF84"/>
    <mergeCell ref="AZG84:AZT84"/>
    <mergeCell ref="AZU84:BAH84"/>
    <mergeCell ref="BAI84:BAV84"/>
    <mergeCell ref="BAW84:BBJ84"/>
    <mergeCell ref="BBK84:BBX84"/>
    <mergeCell ref="BBY84:BCL84"/>
    <mergeCell ref="BCM84:BCZ84"/>
    <mergeCell ref="BDA84:BDN84"/>
    <mergeCell ref="BDO84:BEB84"/>
    <mergeCell ref="BEC84:BEP84"/>
    <mergeCell ref="BEQ84:BFD84"/>
    <mergeCell ref="BFE84:BFR84"/>
    <mergeCell ref="BFS84:BGF84"/>
    <mergeCell ref="BGG84:BGT84"/>
    <mergeCell ref="BGU84:BHH84"/>
    <mergeCell ref="BHI84:BHV84"/>
    <mergeCell ref="BHW84:BIJ84"/>
    <mergeCell ref="BIK84:BIX84"/>
    <mergeCell ref="BIY84:BJL84"/>
    <mergeCell ref="BJM84:BJZ84"/>
    <mergeCell ref="BKA84:BKN84"/>
    <mergeCell ref="BKO84:BLB84"/>
    <mergeCell ref="BLC84:BLP84"/>
    <mergeCell ref="BLQ84:BMD84"/>
    <mergeCell ref="BME84:BMR84"/>
    <mergeCell ref="BMS84:BNF84"/>
    <mergeCell ref="BNG84:BNT84"/>
    <mergeCell ref="BNU84:BOH84"/>
    <mergeCell ref="BOI84:BOV84"/>
    <mergeCell ref="BOW84:BPJ84"/>
    <mergeCell ref="BPK84:BPX84"/>
    <mergeCell ref="BPY84:BQL84"/>
    <mergeCell ref="BQM84:BQZ84"/>
    <mergeCell ref="BRA84:BRN84"/>
    <mergeCell ref="BRO84:BSB84"/>
    <mergeCell ref="BSC84:BSP84"/>
    <mergeCell ref="BSQ84:BTD84"/>
    <mergeCell ref="BTE84:BTR84"/>
    <mergeCell ref="BTS84:BUF84"/>
    <mergeCell ref="BUG84:BUT84"/>
    <mergeCell ref="BUU84:BVH84"/>
    <mergeCell ref="BVI84:BVV84"/>
    <mergeCell ref="BVW84:BWJ84"/>
    <mergeCell ref="BWK84:BWX84"/>
    <mergeCell ref="BWY84:BXL84"/>
    <mergeCell ref="BXM84:BXZ84"/>
    <mergeCell ref="BYA84:BYN84"/>
    <mergeCell ref="BYO84:BZB84"/>
    <mergeCell ref="BZC84:BZP84"/>
    <mergeCell ref="BZQ84:CAD84"/>
    <mergeCell ref="CAE84:CAR84"/>
    <mergeCell ref="CAS84:CBF84"/>
    <mergeCell ref="CBG84:CBT84"/>
    <mergeCell ref="CBU84:CCH84"/>
    <mergeCell ref="CCI84:CCV84"/>
    <mergeCell ref="CCW84:CDJ84"/>
    <mergeCell ref="CDK84:CDX84"/>
    <mergeCell ref="CDY84:CEL84"/>
    <mergeCell ref="CEM84:CEZ84"/>
    <mergeCell ref="CFA84:CFN84"/>
    <mergeCell ref="CFO84:CGB84"/>
    <mergeCell ref="CGC84:CGP84"/>
    <mergeCell ref="CGQ84:CHD84"/>
    <mergeCell ref="CHE84:CHR84"/>
    <mergeCell ref="CHS84:CIF84"/>
    <mergeCell ref="CIG84:CIT84"/>
    <mergeCell ref="CIU84:CJH84"/>
    <mergeCell ref="CJI84:CJV84"/>
    <mergeCell ref="CJW84:CKJ84"/>
    <mergeCell ref="CKK84:CKX84"/>
    <mergeCell ref="CKY84:CLL84"/>
    <mergeCell ref="CLM84:CLZ84"/>
    <mergeCell ref="CMA84:CMN84"/>
    <mergeCell ref="CMO84:CNB84"/>
    <mergeCell ref="CNC84:CNP84"/>
    <mergeCell ref="CNQ84:COD84"/>
    <mergeCell ref="COE84:COR84"/>
    <mergeCell ref="COS84:CPF84"/>
    <mergeCell ref="CPG84:CPT84"/>
    <mergeCell ref="CPU84:CQH84"/>
    <mergeCell ref="CQI84:CQV84"/>
    <mergeCell ref="CQW84:CRJ84"/>
    <mergeCell ref="CRK84:CRX84"/>
    <mergeCell ref="CRY84:CSL84"/>
    <mergeCell ref="CSM84:CSZ84"/>
    <mergeCell ref="CTA84:CTN84"/>
    <mergeCell ref="CTO84:CUB84"/>
    <mergeCell ref="CUC84:CUP84"/>
    <mergeCell ref="CUQ84:CVD84"/>
    <mergeCell ref="CVE84:CVR84"/>
    <mergeCell ref="CVS84:CWF84"/>
    <mergeCell ref="CWG84:CWT84"/>
    <mergeCell ref="CWU84:CXH84"/>
    <mergeCell ref="CXI84:CXV84"/>
    <mergeCell ref="CXW84:CYJ84"/>
    <mergeCell ref="CYK84:CYX84"/>
    <mergeCell ref="CYY84:CZL84"/>
    <mergeCell ref="CZM84:CZZ84"/>
    <mergeCell ref="DAA84:DAN84"/>
    <mergeCell ref="DAO84:DBB84"/>
    <mergeCell ref="DBC84:DBP84"/>
    <mergeCell ref="DBQ84:DCD84"/>
    <mergeCell ref="DCE84:DCR84"/>
    <mergeCell ref="DCS84:DDF84"/>
    <mergeCell ref="DDG84:DDT84"/>
    <mergeCell ref="DDU84:DEH84"/>
    <mergeCell ref="DEI84:DEV84"/>
    <mergeCell ref="DEW84:DFJ84"/>
    <mergeCell ref="DFK84:DFX84"/>
    <mergeCell ref="DFY84:DGL84"/>
    <mergeCell ref="DGM84:DGZ84"/>
    <mergeCell ref="DHA84:DHN84"/>
    <mergeCell ref="DHO84:DIB84"/>
    <mergeCell ref="DIC84:DIP84"/>
    <mergeCell ref="DIQ84:DJD84"/>
    <mergeCell ref="DJE84:DJR84"/>
    <mergeCell ref="DJS84:DKF84"/>
    <mergeCell ref="DKG84:DKT84"/>
    <mergeCell ref="DKU84:DLH84"/>
    <mergeCell ref="DLI84:DLV84"/>
    <mergeCell ref="DLW84:DMJ84"/>
    <mergeCell ref="DMK84:DMX84"/>
    <mergeCell ref="DMY84:DNL84"/>
    <mergeCell ref="DNM84:DNZ84"/>
    <mergeCell ref="DOA84:DON84"/>
    <mergeCell ref="DOO84:DPB84"/>
    <mergeCell ref="DPC84:DPP84"/>
    <mergeCell ref="DPQ84:DQD84"/>
    <mergeCell ref="DQE84:DQR84"/>
    <mergeCell ref="DQS84:DRF84"/>
    <mergeCell ref="DRG84:DRT84"/>
    <mergeCell ref="DRU84:DSH84"/>
    <mergeCell ref="DSI84:DSV84"/>
    <mergeCell ref="DSW84:DTJ84"/>
    <mergeCell ref="DTK84:DTX84"/>
    <mergeCell ref="DTY84:DUL84"/>
    <mergeCell ref="DUM84:DUZ84"/>
    <mergeCell ref="DVA84:DVN84"/>
    <mergeCell ref="DVO84:DWB84"/>
    <mergeCell ref="DWC84:DWP84"/>
    <mergeCell ref="DWQ84:DXD84"/>
    <mergeCell ref="DXE84:DXR84"/>
    <mergeCell ref="DXS84:DYF84"/>
    <mergeCell ref="DYG84:DYT84"/>
    <mergeCell ref="DYU84:DZH84"/>
    <mergeCell ref="DZI84:DZV84"/>
    <mergeCell ref="DZW84:EAJ84"/>
    <mergeCell ref="EAK84:EAX84"/>
    <mergeCell ref="EAY84:EBL84"/>
    <mergeCell ref="EBM84:EBZ84"/>
    <mergeCell ref="ECA84:ECN84"/>
    <mergeCell ref="ECO84:EDB84"/>
    <mergeCell ref="EDC84:EDP84"/>
    <mergeCell ref="EDQ84:EED84"/>
    <mergeCell ref="EEE84:EER84"/>
    <mergeCell ref="EES84:EFF84"/>
    <mergeCell ref="EFG84:EFT84"/>
    <mergeCell ref="EFU84:EGH84"/>
    <mergeCell ref="EGI84:EGV84"/>
    <mergeCell ref="EGW84:EHJ84"/>
    <mergeCell ref="EHK84:EHX84"/>
    <mergeCell ref="EHY84:EIL84"/>
    <mergeCell ref="EIM84:EIZ84"/>
    <mergeCell ref="EJA84:EJN84"/>
    <mergeCell ref="EJO84:EKB84"/>
    <mergeCell ref="EKC84:EKP84"/>
    <mergeCell ref="EKQ84:ELD84"/>
    <mergeCell ref="ELE84:ELR84"/>
    <mergeCell ref="ELS84:EMF84"/>
    <mergeCell ref="EMG84:EMT84"/>
    <mergeCell ref="EMU84:ENH84"/>
    <mergeCell ref="ENI84:ENV84"/>
    <mergeCell ref="ENW84:EOJ84"/>
    <mergeCell ref="EOK84:EOX84"/>
    <mergeCell ref="EOY84:EPL84"/>
    <mergeCell ref="EPM84:EPZ84"/>
    <mergeCell ref="EQA84:EQN84"/>
    <mergeCell ref="EQO84:ERB84"/>
    <mergeCell ref="ERC84:ERP84"/>
    <mergeCell ref="ERQ84:ESD84"/>
    <mergeCell ref="ESE84:ESR84"/>
    <mergeCell ref="ESS84:ETF84"/>
    <mergeCell ref="ETG84:ETT84"/>
    <mergeCell ref="ETU84:EUH84"/>
    <mergeCell ref="EUI84:EUV84"/>
    <mergeCell ref="EUW84:EVJ84"/>
    <mergeCell ref="EVK84:EVX84"/>
    <mergeCell ref="EVY84:EWL84"/>
    <mergeCell ref="EWM84:EWZ84"/>
    <mergeCell ref="EXA84:EXN84"/>
    <mergeCell ref="EXO84:EYB84"/>
    <mergeCell ref="EYC84:EYP84"/>
    <mergeCell ref="EYQ84:EZD84"/>
    <mergeCell ref="EZE84:EZR84"/>
    <mergeCell ref="EZS84:FAF84"/>
    <mergeCell ref="FAG84:FAT84"/>
    <mergeCell ref="FAU84:FBH84"/>
    <mergeCell ref="FBI84:FBV84"/>
    <mergeCell ref="FBW84:FCJ84"/>
    <mergeCell ref="FCK84:FCX84"/>
    <mergeCell ref="FCY84:FDL84"/>
    <mergeCell ref="FDM84:FDZ84"/>
    <mergeCell ref="FEA84:FEN84"/>
    <mergeCell ref="FEO84:FFB84"/>
    <mergeCell ref="FFC84:FFP84"/>
    <mergeCell ref="FFQ84:FGD84"/>
    <mergeCell ref="FGE84:FGR84"/>
    <mergeCell ref="FGS84:FHF84"/>
    <mergeCell ref="FHG84:FHT84"/>
    <mergeCell ref="FHU84:FIH84"/>
    <mergeCell ref="FII84:FIV84"/>
    <mergeCell ref="FIW84:FJJ84"/>
    <mergeCell ref="FJK84:FJX84"/>
    <mergeCell ref="FJY84:FKL84"/>
    <mergeCell ref="FKM84:FKZ84"/>
    <mergeCell ref="FLA84:FLN84"/>
    <mergeCell ref="FLO84:FMB84"/>
    <mergeCell ref="FMC84:FMP84"/>
    <mergeCell ref="FMQ84:FND84"/>
    <mergeCell ref="FNE84:FNR84"/>
    <mergeCell ref="FNS84:FOF84"/>
    <mergeCell ref="FOG84:FOT84"/>
    <mergeCell ref="FOU84:FPH84"/>
    <mergeCell ref="FPI84:FPV84"/>
    <mergeCell ref="FPW84:FQJ84"/>
    <mergeCell ref="FQK84:FQX84"/>
    <mergeCell ref="FQY84:FRL84"/>
    <mergeCell ref="FRM84:FRZ84"/>
    <mergeCell ref="FSA84:FSN84"/>
    <mergeCell ref="FSO84:FTB84"/>
    <mergeCell ref="FTC84:FTP84"/>
    <mergeCell ref="FTQ84:FUD84"/>
    <mergeCell ref="FUE84:FUR84"/>
    <mergeCell ref="FUS84:FVF84"/>
    <mergeCell ref="FVG84:FVT84"/>
    <mergeCell ref="FVU84:FWH84"/>
    <mergeCell ref="FWI84:FWV84"/>
    <mergeCell ref="FWW84:FXJ84"/>
    <mergeCell ref="FXK84:FXX84"/>
    <mergeCell ref="FXY84:FYL84"/>
    <mergeCell ref="FYM84:FYZ84"/>
    <mergeCell ref="FZA84:FZN84"/>
    <mergeCell ref="FZO84:GAB84"/>
    <mergeCell ref="GAC84:GAP84"/>
    <mergeCell ref="GAQ84:GBD84"/>
    <mergeCell ref="GBE84:GBR84"/>
    <mergeCell ref="GBS84:GCF84"/>
    <mergeCell ref="GCG84:GCT84"/>
    <mergeCell ref="GCU84:GDH84"/>
    <mergeCell ref="GDI84:GDV84"/>
    <mergeCell ref="GDW84:GEJ84"/>
    <mergeCell ref="GEK84:GEX84"/>
    <mergeCell ref="GEY84:GFL84"/>
    <mergeCell ref="GFM84:GFZ84"/>
    <mergeCell ref="GGA84:GGN84"/>
    <mergeCell ref="GGO84:GHB84"/>
    <mergeCell ref="GHC84:GHP84"/>
    <mergeCell ref="GHQ84:GID84"/>
    <mergeCell ref="GIE84:GIR84"/>
    <mergeCell ref="GIS84:GJF84"/>
    <mergeCell ref="GJG84:GJT84"/>
    <mergeCell ref="GJU84:GKH84"/>
    <mergeCell ref="GKI84:GKV84"/>
    <mergeCell ref="GKW84:GLJ84"/>
    <mergeCell ref="GLK84:GLX84"/>
    <mergeCell ref="GLY84:GML84"/>
    <mergeCell ref="GMM84:GMZ84"/>
    <mergeCell ref="GNA84:GNN84"/>
    <mergeCell ref="GNO84:GOB84"/>
    <mergeCell ref="GOC84:GOP84"/>
    <mergeCell ref="GOQ84:GPD84"/>
    <mergeCell ref="GPE84:GPR84"/>
    <mergeCell ref="GPS84:GQF84"/>
    <mergeCell ref="GQG84:GQT84"/>
    <mergeCell ref="GQU84:GRH84"/>
    <mergeCell ref="GRI84:GRV84"/>
    <mergeCell ref="GRW84:GSJ84"/>
    <mergeCell ref="GSK84:GSX84"/>
    <mergeCell ref="GSY84:GTL84"/>
    <mergeCell ref="GTM84:GTZ84"/>
    <mergeCell ref="GUA84:GUN84"/>
    <mergeCell ref="GUO84:GVB84"/>
    <mergeCell ref="GVC84:GVP84"/>
    <mergeCell ref="GVQ84:GWD84"/>
    <mergeCell ref="GWE84:GWR84"/>
    <mergeCell ref="GWS84:GXF84"/>
    <mergeCell ref="GXG84:GXT84"/>
    <mergeCell ref="GXU84:GYH84"/>
    <mergeCell ref="GYI84:GYV84"/>
    <mergeCell ref="GYW84:GZJ84"/>
    <mergeCell ref="GZK84:GZX84"/>
    <mergeCell ref="GZY84:HAL84"/>
    <mergeCell ref="HAM84:HAZ84"/>
    <mergeCell ref="HBA84:HBN84"/>
    <mergeCell ref="HBO84:HCB84"/>
    <mergeCell ref="HCC84:HCP84"/>
    <mergeCell ref="HCQ84:HDD84"/>
    <mergeCell ref="HDE84:HDR84"/>
    <mergeCell ref="HDS84:HEF84"/>
    <mergeCell ref="HEG84:HET84"/>
    <mergeCell ref="HEU84:HFH84"/>
    <mergeCell ref="HFI84:HFV84"/>
    <mergeCell ref="HFW84:HGJ84"/>
    <mergeCell ref="HGK84:HGX84"/>
    <mergeCell ref="HGY84:HHL84"/>
    <mergeCell ref="HHM84:HHZ84"/>
    <mergeCell ref="HIA84:HIN84"/>
    <mergeCell ref="HIO84:HJB84"/>
    <mergeCell ref="HJC84:HJP84"/>
    <mergeCell ref="HJQ84:HKD84"/>
    <mergeCell ref="HKE84:HKR84"/>
    <mergeCell ref="HKS84:HLF84"/>
    <mergeCell ref="HLG84:HLT84"/>
    <mergeCell ref="HLU84:HMH84"/>
    <mergeCell ref="HMI84:HMV84"/>
    <mergeCell ref="HMW84:HNJ84"/>
    <mergeCell ref="HNK84:HNX84"/>
    <mergeCell ref="HNY84:HOL84"/>
    <mergeCell ref="HOM84:HOZ84"/>
    <mergeCell ref="HPA84:HPN84"/>
    <mergeCell ref="HPO84:HQB84"/>
    <mergeCell ref="HQC84:HQP84"/>
    <mergeCell ref="HQQ84:HRD84"/>
    <mergeCell ref="HRE84:HRR84"/>
    <mergeCell ref="HRS84:HSF84"/>
    <mergeCell ref="HSG84:HST84"/>
    <mergeCell ref="HSU84:HTH84"/>
    <mergeCell ref="HTI84:HTV84"/>
    <mergeCell ref="HTW84:HUJ84"/>
    <mergeCell ref="HUK84:HUX84"/>
    <mergeCell ref="HUY84:HVL84"/>
    <mergeCell ref="HVM84:HVZ84"/>
    <mergeCell ref="HWA84:HWN84"/>
    <mergeCell ref="HWO84:HXB84"/>
    <mergeCell ref="HXC84:HXP84"/>
    <mergeCell ref="HXQ84:HYD84"/>
    <mergeCell ref="HYE84:HYR84"/>
    <mergeCell ref="HYS84:HZF84"/>
    <mergeCell ref="HZG84:HZT84"/>
    <mergeCell ref="HZU84:IAH84"/>
    <mergeCell ref="IAI84:IAV84"/>
    <mergeCell ref="IAW84:IBJ84"/>
    <mergeCell ref="IBK84:IBX84"/>
    <mergeCell ref="IBY84:ICL84"/>
    <mergeCell ref="ICM84:ICZ84"/>
    <mergeCell ref="IDA84:IDN84"/>
    <mergeCell ref="IDO84:IEB84"/>
    <mergeCell ref="IEC84:IEP84"/>
    <mergeCell ref="IEQ84:IFD84"/>
    <mergeCell ref="IFE84:IFR84"/>
    <mergeCell ref="IFS84:IGF84"/>
    <mergeCell ref="IGG84:IGT84"/>
    <mergeCell ref="IGU84:IHH84"/>
    <mergeCell ref="IHI84:IHV84"/>
    <mergeCell ref="IHW84:IIJ84"/>
    <mergeCell ref="IIK84:IIX84"/>
    <mergeCell ref="IIY84:IJL84"/>
    <mergeCell ref="IJM84:IJZ84"/>
    <mergeCell ref="IKA84:IKN84"/>
    <mergeCell ref="IKO84:ILB84"/>
    <mergeCell ref="ILC84:ILP84"/>
    <mergeCell ref="ILQ84:IMD84"/>
    <mergeCell ref="IME84:IMR84"/>
    <mergeCell ref="IMS84:INF84"/>
    <mergeCell ref="ING84:INT84"/>
    <mergeCell ref="INU84:IOH84"/>
    <mergeCell ref="IOI84:IOV84"/>
    <mergeCell ref="IOW84:IPJ84"/>
    <mergeCell ref="IPK84:IPX84"/>
    <mergeCell ref="IPY84:IQL84"/>
    <mergeCell ref="IQM84:IQZ84"/>
    <mergeCell ref="IRA84:IRN84"/>
    <mergeCell ref="IRO84:ISB84"/>
    <mergeCell ref="ISC84:ISP84"/>
    <mergeCell ref="ISQ84:ITD84"/>
    <mergeCell ref="ITE84:ITR84"/>
    <mergeCell ref="ITS84:IUF84"/>
    <mergeCell ref="IUG84:IUT84"/>
    <mergeCell ref="IUU84:IVH84"/>
    <mergeCell ref="IVI84:IVV84"/>
    <mergeCell ref="IVW84:IWJ84"/>
    <mergeCell ref="IWK84:IWX84"/>
    <mergeCell ref="IWY84:IXL84"/>
    <mergeCell ref="IXM84:IXZ84"/>
    <mergeCell ref="IYA84:IYN84"/>
    <mergeCell ref="IYO84:IZB84"/>
    <mergeCell ref="IZC84:IZP84"/>
    <mergeCell ref="IZQ84:JAD84"/>
    <mergeCell ref="JAE84:JAR84"/>
    <mergeCell ref="JAS84:JBF84"/>
    <mergeCell ref="JBG84:JBT84"/>
    <mergeCell ref="JBU84:JCH84"/>
    <mergeCell ref="JCI84:JCV84"/>
    <mergeCell ref="JCW84:JDJ84"/>
    <mergeCell ref="JDK84:JDX84"/>
    <mergeCell ref="JDY84:JEL84"/>
    <mergeCell ref="JEM84:JEZ84"/>
    <mergeCell ref="JFA84:JFN84"/>
    <mergeCell ref="JFO84:JGB84"/>
    <mergeCell ref="JGC84:JGP84"/>
    <mergeCell ref="JGQ84:JHD84"/>
    <mergeCell ref="JHE84:JHR84"/>
    <mergeCell ref="JHS84:JIF84"/>
    <mergeCell ref="JIG84:JIT84"/>
    <mergeCell ref="JIU84:JJH84"/>
    <mergeCell ref="JJI84:JJV84"/>
    <mergeCell ref="JJW84:JKJ84"/>
    <mergeCell ref="JKK84:JKX84"/>
    <mergeCell ref="JKY84:JLL84"/>
    <mergeCell ref="JLM84:JLZ84"/>
    <mergeCell ref="JMA84:JMN84"/>
    <mergeCell ref="JMO84:JNB84"/>
    <mergeCell ref="JNC84:JNP84"/>
    <mergeCell ref="JNQ84:JOD84"/>
    <mergeCell ref="JOE84:JOR84"/>
    <mergeCell ref="JOS84:JPF84"/>
    <mergeCell ref="JPG84:JPT84"/>
    <mergeCell ref="JPU84:JQH84"/>
    <mergeCell ref="JQI84:JQV84"/>
    <mergeCell ref="JQW84:JRJ84"/>
    <mergeCell ref="JRK84:JRX84"/>
    <mergeCell ref="JRY84:JSL84"/>
    <mergeCell ref="JSM84:JSZ84"/>
    <mergeCell ref="JTA84:JTN84"/>
    <mergeCell ref="JTO84:JUB84"/>
    <mergeCell ref="JUC84:JUP84"/>
    <mergeCell ref="JUQ84:JVD84"/>
    <mergeCell ref="JVE84:JVR84"/>
    <mergeCell ref="JVS84:JWF84"/>
    <mergeCell ref="JWG84:JWT84"/>
    <mergeCell ref="JWU84:JXH84"/>
    <mergeCell ref="JXI84:JXV84"/>
    <mergeCell ref="JXW84:JYJ84"/>
    <mergeCell ref="JYK84:JYX84"/>
    <mergeCell ref="JYY84:JZL84"/>
    <mergeCell ref="JZM84:JZZ84"/>
    <mergeCell ref="KAA84:KAN84"/>
    <mergeCell ref="KAO84:KBB84"/>
    <mergeCell ref="KBC84:KBP84"/>
    <mergeCell ref="KBQ84:KCD84"/>
    <mergeCell ref="KCE84:KCR84"/>
    <mergeCell ref="KCS84:KDF84"/>
    <mergeCell ref="KDG84:KDT84"/>
    <mergeCell ref="KDU84:KEH84"/>
    <mergeCell ref="KEI84:KEV84"/>
    <mergeCell ref="KEW84:KFJ84"/>
    <mergeCell ref="KFK84:KFX84"/>
    <mergeCell ref="KFY84:KGL84"/>
    <mergeCell ref="KGM84:KGZ84"/>
    <mergeCell ref="KHA84:KHN84"/>
    <mergeCell ref="KHO84:KIB84"/>
    <mergeCell ref="KIC84:KIP84"/>
    <mergeCell ref="KIQ84:KJD84"/>
    <mergeCell ref="KJE84:KJR84"/>
    <mergeCell ref="KJS84:KKF84"/>
    <mergeCell ref="KKG84:KKT84"/>
    <mergeCell ref="KKU84:KLH84"/>
    <mergeCell ref="KLI84:KLV84"/>
    <mergeCell ref="KLW84:KMJ84"/>
    <mergeCell ref="KMK84:KMX84"/>
    <mergeCell ref="KMY84:KNL84"/>
    <mergeCell ref="KNM84:KNZ84"/>
    <mergeCell ref="KOA84:KON84"/>
    <mergeCell ref="KOO84:KPB84"/>
    <mergeCell ref="KPC84:KPP84"/>
    <mergeCell ref="KPQ84:KQD84"/>
    <mergeCell ref="KQE84:KQR84"/>
    <mergeCell ref="KQS84:KRF84"/>
    <mergeCell ref="KRG84:KRT84"/>
    <mergeCell ref="KRU84:KSH84"/>
    <mergeCell ref="KSI84:KSV84"/>
    <mergeCell ref="KSW84:KTJ84"/>
    <mergeCell ref="KTK84:KTX84"/>
    <mergeCell ref="KTY84:KUL84"/>
    <mergeCell ref="KUM84:KUZ84"/>
    <mergeCell ref="KVA84:KVN84"/>
    <mergeCell ref="KVO84:KWB84"/>
    <mergeCell ref="KWC84:KWP84"/>
    <mergeCell ref="KWQ84:KXD84"/>
    <mergeCell ref="KXE84:KXR84"/>
    <mergeCell ref="KXS84:KYF84"/>
    <mergeCell ref="KYG84:KYT84"/>
    <mergeCell ref="KYU84:KZH84"/>
    <mergeCell ref="KZI84:KZV84"/>
    <mergeCell ref="KZW84:LAJ84"/>
    <mergeCell ref="LAK84:LAX84"/>
    <mergeCell ref="LAY84:LBL84"/>
    <mergeCell ref="LBM84:LBZ84"/>
    <mergeCell ref="LCA84:LCN84"/>
    <mergeCell ref="LCO84:LDB84"/>
    <mergeCell ref="LDC84:LDP84"/>
    <mergeCell ref="LDQ84:LED84"/>
    <mergeCell ref="LEE84:LER84"/>
    <mergeCell ref="LES84:LFF84"/>
    <mergeCell ref="LFG84:LFT84"/>
    <mergeCell ref="LFU84:LGH84"/>
    <mergeCell ref="LGI84:LGV84"/>
    <mergeCell ref="LGW84:LHJ84"/>
    <mergeCell ref="LHK84:LHX84"/>
    <mergeCell ref="LHY84:LIL84"/>
    <mergeCell ref="LIM84:LIZ84"/>
    <mergeCell ref="LJA84:LJN84"/>
    <mergeCell ref="LJO84:LKB84"/>
    <mergeCell ref="LKC84:LKP84"/>
    <mergeCell ref="LKQ84:LLD84"/>
    <mergeCell ref="LLE84:LLR84"/>
    <mergeCell ref="LLS84:LMF84"/>
    <mergeCell ref="LMG84:LMT84"/>
    <mergeCell ref="LMU84:LNH84"/>
    <mergeCell ref="LNI84:LNV84"/>
    <mergeCell ref="LNW84:LOJ84"/>
    <mergeCell ref="LOK84:LOX84"/>
    <mergeCell ref="LOY84:LPL84"/>
    <mergeCell ref="LPM84:LPZ84"/>
    <mergeCell ref="LQA84:LQN84"/>
    <mergeCell ref="LQO84:LRB84"/>
    <mergeCell ref="LRC84:LRP84"/>
    <mergeCell ref="LRQ84:LSD84"/>
    <mergeCell ref="LSE84:LSR84"/>
    <mergeCell ref="LSS84:LTF84"/>
    <mergeCell ref="LTG84:LTT84"/>
    <mergeCell ref="LTU84:LUH84"/>
    <mergeCell ref="LUI84:LUV84"/>
    <mergeCell ref="LUW84:LVJ84"/>
    <mergeCell ref="LVK84:LVX84"/>
    <mergeCell ref="LVY84:LWL84"/>
    <mergeCell ref="LWM84:LWZ84"/>
    <mergeCell ref="LXA84:LXN84"/>
    <mergeCell ref="LXO84:LYB84"/>
    <mergeCell ref="LYC84:LYP84"/>
    <mergeCell ref="LYQ84:LZD84"/>
    <mergeCell ref="LZE84:LZR84"/>
    <mergeCell ref="LZS84:MAF84"/>
    <mergeCell ref="MAG84:MAT84"/>
    <mergeCell ref="MAU84:MBH84"/>
    <mergeCell ref="MBI84:MBV84"/>
    <mergeCell ref="MBW84:MCJ84"/>
    <mergeCell ref="MCK84:MCX84"/>
    <mergeCell ref="MCY84:MDL84"/>
    <mergeCell ref="MDM84:MDZ84"/>
    <mergeCell ref="MEA84:MEN84"/>
    <mergeCell ref="MEO84:MFB84"/>
    <mergeCell ref="MFC84:MFP84"/>
    <mergeCell ref="MFQ84:MGD84"/>
    <mergeCell ref="MGE84:MGR84"/>
    <mergeCell ref="MGS84:MHF84"/>
    <mergeCell ref="MHG84:MHT84"/>
    <mergeCell ref="MHU84:MIH84"/>
    <mergeCell ref="MII84:MIV84"/>
    <mergeCell ref="MIW84:MJJ84"/>
    <mergeCell ref="MJK84:MJX84"/>
    <mergeCell ref="MJY84:MKL84"/>
    <mergeCell ref="MKM84:MKZ84"/>
    <mergeCell ref="MLA84:MLN84"/>
    <mergeCell ref="MLO84:MMB84"/>
    <mergeCell ref="MMC84:MMP84"/>
    <mergeCell ref="MMQ84:MND84"/>
    <mergeCell ref="MNE84:MNR84"/>
    <mergeCell ref="MNS84:MOF84"/>
    <mergeCell ref="MOG84:MOT84"/>
    <mergeCell ref="MOU84:MPH84"/>
    <mergeCell ref="MPI84:MPV84"/>
    <mergeCell ref="MPW84:MQJ84"/>
    <mergeCell ref="MQK84:MQX84"/>
    <mergeCell ref="MQY84:MRL84"/>
    <mergeCell ref="MRM84:MRZ84"/>
    <mergeCell ref="MSA84:MSN84"/>
    <mergeCell ref="MSO84:MTB84"/>
    <mergeCell ref="MTC84:MTP84"/>
    <mergeCell ref="MTQ84:MUD84"/>
    <mergeCell ref="MUE84:MUR84"/>
    <mergeCell ref="MUS84:MVF84"/>
    <mergeCell ref="MVG84:MVT84"/>
    <mergeCell ref="MVU84:MWH84"/>
    <mergeCell ref="MWI84:MWV84"/>
    <mergeCell ref="MWW84:MXJ84"/>
    <mergeCell ref="MXK84:MXX84"/>
    <mergeCell ref="MXY84:MYL84"/>
    <mergeCell ref="MYM84:MYZ84"/>
    <mergeCell ref="MZA84:MZN84"/>
    <mergeCell ref="MZO84:NAB84"/>
    <mergeCell ref="NAC84:NAP84"/>
    <mergeCell ref="NAQ84:NBD84"/>
    <mergeCell ref="NBE84:NBR84"/>
    <mergeCell ref="NBS84:NCF84"/>
    <mergeCell ref="NCG84:NCT84"/>
    <mergeCell ref="NCU84:NDH84"/>
    <mergeCell ref="NDI84:NDV84"/>
    <mergeCell ref="NDW84:NEJ84"/>
    <mergeCell ref="NEK84:NEX84"/>
    <mergeCell ref="NEY84:NFL84"/>
    <mergeCell ref="NFM84:NFZ84"/>
    <mergeCell ref="NGA84:NGN84"/>
    <mergeCell ref="NGO84:NHB84"/>
    <mergeCell ref="NHC84:NHP84"/>
    <mergeCell ref="NHQ84:NID84"/>
    <mergeCell ref="NIE84:NIR84"/>
    <mergeCell ref="NIS84:NJF84"/>
    <mergeCell ref="NJG84:NJT84"/>
    <mergeCell ref="NJU84:NKH84"/>
    <mergeCell ref="NKI84:NKV84"/>
    <mergeCell ref="NKW84:NLJ84"/>
    <mergeCell ref="NLK84:NLX84"/>
    <mergeCell ref="NLY84:NML84"/>
    <mergeCell ref="NMM84:NMZ84"/>
    <mergeCell ref="NNA84:NNN84"/>
    <mergeCell ref="NNO84:NOB84"/>
    <mergeCell ref="NOC84:NOP84"/>
    <mergeCell ref="NOQ84:NPD84"/>
    <mergeCell ref="NPE84:NPR84"/>
    <mergeCell ref="NPS84:NQF84"/>
    <mergeCell ref="NQG84:NQT84"/>
    <mergeCell ref="NQU84:NRH84"/>
    <mergeCell ref="NRI84:NRV84"/>
    <mergeCell ref="NRW84:NSJ84"/>
    <mergeCell ref="NSK84:NSX84"/>
    <mergeCell ref="NSY84:NTL84"/>
    <mergeCell ref="NTM84:NTZ84"/>
    <mergeCell ref="NUA84:NUN84"/>
    <mergeCell ref="NUO84:NVB84"/>
    <mergeCell ref="NVC84:NVP84"/>
    <mergeCell ref="NVQ84:NWD84"/>
    <mergeCell ref="NWE84:NWR84"/>
    <mergeCell ref="NWS84:NXF84"/>
    <mergeCell ref="NXG84:NXT84"/>
    <mergeCell ref="NXU84:NYH84"/>
    <mergeCell ref="NYI84:NYV84"/>
    <mergeCell ref="NYW84:NZJ84"/>
    <mergeCell ref="NZK84:NZX84"/>
    <mergeCell ref="NZY84:OAL84"/>
    <mergeCell ref="OAM84:OAZ84"/>
    <mergeCell ref="OBA84:OBN84"/>
    <mergeCell ref="OBO84:OCB84"/>
    <mergeCell ref="OCC84:OCP84"/>
    <mergeCell ref="OCQ84:ODD84"/>
    <mergeCell ref="ODE84:ODR84"/>
    <mergeCell ref="ODS84:OEF84"/>
    <mergeCell ref="OEG84:OET84"/>
    <mergeCell ref="OEU84:OFH84"/>
    <mergeCell ref="OFI84:OFV84"/>
    <mergeCell ref="OFW84:OGJ84"/>
    <mergeCell ref="OGK84:OGX84"/>
    <mergeCell ref="OGY84:OHL84"/>
    <mergeCell ref="OHM84:OHZ84"/>
    <mergeCell ref="OIA84:OIN84"/>
    <mergeCell ref="OIO84:OJB84"/>
    <mergeCell ref="OJC84:OJP84"/>
    <mergeCell ref="OJQ84:OKD84"/>
    <mergeCell ref="OKE84:OKR84"/>
    <mergeCell ref="OKS84:OLF84"/>
    <mergeCell ref="OLG84:OLT84"/>
    <mergeCell ref="OLU84:OMH84"/>
    <mergeCell ref="OMI84:OMV84"/>
    <mergeCell ref="OMW84:ONJ84"/>
    <mergeCell ref="ONK84:ONX84"/>
    <mergeCell ref="ONY84:OOL84"/>
    <mergeCell ref="OOM84:OOZ84"/>
    <mergeCell ref="OPA84:OPN84"/>
    <mergeCell ref="OPO84:OQB84"/>
    <mergeCell ref="OQC84:OQP84"/>
    <mergeCell ref="OQQ84:ORD84"/>
    <mergeCell ref="ORE84:ORR84"/>
    <mergeCell ref="ORS84:OSF84"/>
    <mergeCell ref="OSG84:OST84"/>
    <mergeCell ref="OSU84:OTH84"/>
    <mergeCell ref="OTI84:OTV84"/>
    <mergeCell ref="OTW84:OUJ84"/>
    <mergeCell ref="OUK84:OUX84"/>
    <mergeCell ref="OUY84:OVL84"/>
    <mergeCell ref="OVM84:OVZ84"/>
    <mergeCell ref="OWA84:OWN84"/>
    <mergeCell ref="OWO84:OXB84"/>
    <mergeCell ref="OXC84:OXP84"/>
    <mergeCell ref="OXQ84:OYD84"/>
    <mergeCell ref="OYE84:OYR84"/>
    <mergeCell ref="OYS84:OZF84"/>
    <mergeCell ref="OZG84:OZT84"/>
    <mergeCell ref="OZU84:PAH84"/>
    <mergeCell ref="PAI84:PAV84"/>
    <mergeCell ref="PAW84:PBJ84"/>
    <mergeCell ref="PBK84:PBX84"/>
    <mergeCell ref="PBY84:PCL84"/>
    <mergeCell ref="PCM84:PCZ84"/>
    <mergeCell ref="PDA84:PDN84"/>
    <mergeCell ref="PDO84:PEB84"/>
    <mergeCell ref="PEC84:PEP84"/>
    <mergeCell ref="PEQ84:PFD84"/>
    <mergeCell ref="PFE84:PFR84"/>
    <mergeCell ref="PFS84:PGF84"/>
    <mergeCell ref="PGG84:PGT84"/>
    <mergeCell ref="PGU84:PHH84"/>
    <mergeCell ref="PHI84:PHV84"/>
    <mergeCell ref="PHW84:PIJ84"/>
    <mergeCell ref="PIK84:PIX84"/>
    <mergeCell ref="PIY84:PJL84"/>
    <mergeCell ref="PJM84:PJZ84"/>
    <mergeCell ref="PKA84:PKN84"/>
    <mergeCell ref="PKO84:PLB84"/>
    <mergeCell ref="PLC84:PLP84"/>
    <mergeCell ref="PLQ84:PMD84"/>
    <mergeCell ref="PME84:PMR84"/>
    <mergeCell ref="PMS84:PNF84"/>
    <mergeCell ref="PNG84:PNT84"/>
    <mergeCell ref="PNU84:POH84"/>
    <mergeCell ref="POI84:POV84"/>
    <mergeCell ref="POW84:PPJ84"/>
    <mergeCell ref="PPK84:PPX84"/>
    <mergeCell ref="PPY84:PQL84"/>
    <mergeCell ref="PQM84:PQZ84"/>
    <mergeCell ref="PRA84:PRN84"/>
    <mergeCell ref="PRO84:PSB84"/>
    <mergeCell ref="PSC84:PSP84"/>
    <mergeCell ref="PSQ84:PTD84"/>
    <mergeCell ref="PTE84:PTR84"/>
    <mergeCell ref="PTS84:PUF84"/>
    <mergeCell ref="PUG84:PUT84"/>
    <mergeCell ref="PUU84:PVH84"/>
    <mergeCell ref="PVI84:PVV84"/>
    <mergeCell ref="PVW84:PWJ84"/>
    <mergeCell ref="PWK84:PWX84"/>
    <mergeCell ref="PWY84:PXL84"/>
    <mergeCell ref="PXM84:PXZ84"/>
    <mergeCell ref="PYA84:PYN84"/>
    <mergeCell ref="PYO84:PZB84"/>
    <mergeCell ref="PZC84:PZP84"/>
    <mergeCell ref="PZQ84:QAD84"/>
    <mergeCell ref="QAE84:QAR84"/>
    <mergeCell ref="QAS84:QBF84"/>
    <mergeCell ref="QBG84:QBT84"/>
    <mergeCell ref="QBU84:QCH84"/>
    <mergeCell ref="QCI84:QCV84"/>
    <mergeCell ref="QCW84:QDJ84"/>
    <mergeCell ref="QDK84:QDX84"/>
    <mergeCell ref="QDY84:QEL84"/>
    <mergeCell ref="QEM84:QEZ84"/>
    <mergeCell ref="QFA84:QFN84"/>
    <mergeCell ref="QFO84:QGB84"/>
    <mergeCell ref="QGC84:QGP84"/>
    <mergeCell ref="QGQ84:QHD84"/>
    <mergeCell ref="QHE84:QHR84"/>
    <mergeCell ref="QHS84:QIF84"/>
    <mergeCell ref="QIG84:QIT84"/>
    <mergeCell ref="QIU84:QJH84"/>
    <mergeCell ref="QJI84:QJV84"/>
    <mergeCell ref="QJW84:QKJ84"/>
    <mergeCell ref="QKK84:QKX84"/>
    <mergeCell ref="QKY84:QLL84"/>
    <mergeCell ref="QLM84:QLZ84"/>
    <mergeCell ref="QMA84:QMN84"/>
    <mergeCell ref="QMO84:QNB84"/>
    <mergeCell ref="QNC84:QNP84"/>
    <mergeCell ref="QNQ84:QOD84"/>
    <mergeCell ref="QOE84:QOR84"/>
    <mergeCell ref="QOS84:QPF84"/>
    <mergeCell ref="QPG84:QPT84"/>
    <mergeCell ref="QPU84:QQH84"/>
    <mergeCell ref="QQI84:QQV84"/>
    <mergeCell ref="QQW84:QRJ84"/>
    <mergeCell ref="QRK84:QRX84"/>
    <mergeCell ref="QRY84:QSL84"/>
    <mergeCell ref="QSM84:QSZ84"/>
    <mergeCell ref="QTA84:QTN84"/>
    <mergeCell ref="QTO84:QUB84"/>
    <mergeCell ref="QUC84:QUP84"/>
    <mergeCell ref="QUQ84:QVD84"/>
    <mergeCell ref="QVE84:QVR84"/>
    <mergeCell ref="QVS84:QWF84"/>
    <mergeCell ref="QWG84:QWT84"/>
    <mergeCell ref="QWU84:QXH84"/>
    <mergeCell ref="QXI84:QXV84"/>
    <mergeCell ref="QXW84:QYJ84"/>
    <mergeCell ref="QYK84:QYX84"/>
    <mergeCell ref="QYY84:QZL84"/>
    <mergeCell ref="QZM84:QZZ84"/>
    <mergeCell ref="RAA84:RAN84"/>
    <mergeCell ref="RAO84:RBB84"/>
    <mergeCell ref="RBC84:RBP84"/>
    <mergeCell ref="RBQ84:RCD84"/>
    <mergeCell ref="RCE84:RCR84"/>
    <mergeCell ref="RCS84:RDF84"/>
    <mergeCell ref="RDG84:RDT84"/>
    <mergeCell ref="RDU84:REH84"/>
    <mergeCell ref="REI84:REV84"/>
    <mergeCell ref="REW84:RFJ84"/>
    <mergeCell ref="RFK84:RFX84"/>
    <mergeCell ref="RFY84:RGL84"/>
    <mergeCell ref="RGM84:RGZ84"/>
    <mergeCell ref="RHA84:RHN84"/>
    <mergeCell ref="RHO84:RIB84"/>
    <mergeCell ref="RIC84:RIP84"/>
    <mergeCell ref="RIQ84:RJD84"/>
    <mergeCell ref="RJE84:RJR84"/>
    <mergeCell ref="RJS84:RKF84"/>
    <mergeCell ref="RKG84:RKT84"/>
    <mergeCell ref="RKU84:RLH84"/>
    <mergeCell ref="RLI84:RLV84"/>
    <mergeCell ref="RLW84:RMJ84"/>
    <mergeCell ref="RMK84:RMX84"/>
    <mergeCell ref="RMY84:RNL84"/>
    <mergeCell ref="RNM84:RNZ84"/>
    <mergeCell ref="ROA84:RON84"/>
    <mergeCell ref="ROO84:RPB84"/>
    <mergeCell ref="RPC84:RPP84"/>
    <mergeCell ref="RPQ84:RQD84"/>
    <mergeCell ref="RQE84:RQR84"/>
    <mergeCell ref="RQS84:RRF84"/>
    <mergeCell ref="RRG84:RRT84"/>
    <mergeCell ref="RRU84:RSH84"/>
    <mergeCell ref="RSI84:RSV84"/>
    <mergeCell ref="RSW84:RTJ84"/>
    <mergeCell ref="RTK84:RTX84"/>
    <mergeCell ref="RTY84:RUL84"/>
    <mergeCell ref="RUM84:RUZ84"/>
    <mergeCell ref="RVA84:RVN84"/>
    <mergeCell ref="RVO84:RWB84"/>
    <mergeCell ref="RWC84:RWP84"/>
    <mergeCell ref="RWQ84:RXD84"/>
    <mergeCell ref="RXE84:RXR84"/>
    <mergeCell ref="RXS84:RYF84"/>
    <mergeCell ref="RYG84:RYT84"/>
    <mergeCell ref="RYU84:RZH84"/>
    <mergeCell ref="RZI84:RZV84"/>
    <mergeCell ref="RZW84:SAJ84"/>
    <mergeCell ref="SAK84:SAX84"/>
    <mergeCell ref="SAY84:SBL84"/>
    <mergeCell ref="SBM84:SBZ84"/>
    <mergeCell ref="SCA84:SCN84"/>
    <mergeCell ref="SCO84:SDB84"/>
    <mergeCell ref="SDC84:SDP84"/>
    <mergeCell ref="SDQ84:SED84"/>
    <mergeCell ref="SEE84:SER84"/>
    <mergeCell ref="SES84:SFF84"/>
    <mergeCell ref="SFG84:SFT84"/>
    <mergeCell ref="SFU84:SGH84"/>
    <mergeCell ref="SGI84:SGV84"/>
    <mergeCell ref="SGW84:SHJ84"/>
    <mergeCell ref="SHK84:SHX84"/>
    <mergeCell ref="SHY84:SIL84"/>
    <mergeCell ref="SIM84:SIZ84"/>
    <mergeCell ref="SJA84:SJN84"/>
    <mergeCell ref="SJO84:SKB84"/>
    <mergeCell ref="SKC84:SKP84"/>
    <mergeCell ref="SKQ84:SLD84"/>
    <mergeCell ref="SLE84:SLR84"/>
    <mergeCell ref="SLS84:SMF84"/>
    <mergeCell ref="SMG84:SMT84"/>
    <mergeCell ref="SMU84:SNH84"/>
    <mergeCell ref="SNI84:SNV84"/>
    <mergeCell ref="SNW84:SOJ84"/>
    <mergeCell ref="SOK84:SOX84"/>
    <mergeCell ref="SOY84:SPL84"/>
    <mergeCell ref="SPM84:SPZ84"/>
    <mergeCell ref="SQA84:SQN84"/>
    <mergeCell ref="SQO84:SRB84"/>
    <mergeCell ref="SRC84:SRP84"/>
    <mergeCell ref="SRQ84:SSD84"/>
    <mergeCell ref="SSE84:SSR84"/>
    <mergeCell ref="SSS84:STF84"/>
    <mergeCell ref="STG84:STT84"/>
    <mergeCell ref="STU84:SUH84"/>
    <mergeCell ref="SUI84:SUV84"/>
    <mergeCell ref="SUW84:SVJ84"/>
    <mergeCell ref="SVK84:SVX84"/>
    <mergeCell ref="SVY84:SWL84"/>
    <mergeCell ref="SWM84:SWZ84"/>
    <mergeCell ref="SXA84:SXN84"/>
    <mergeCell ref="SXO84:SYB84"/>
    <mergeCell ref="SYC84:SYP84"/>
    <mergeCell ref="SYQ84:SZD84"/>
    <mergeCell ref="SZE84:SZR84"/>
    <mergeCell ref="SZS84:TAF84"/>
    <mergeCell ref="TAG84:TAT84"/>
    <mergeCell ref="TAU84:TBH84"/>
    <mergeCell ref="TBI84:TBV84"/>
    <mergeCell ref="TBW84:TCJ84"/>
    <mergeCell ref="TCK84:TCX84"/>
    <mergeCell ref="TCY84:TDL84"/>
    <mergeCell ref="TDM84:TDZ84"/>
    <mergeCell ref="TEA84:TEN84"/>
    <mergeCell ref="TEO84:TFB84"/>
    <mergeCell ref="TFC84:TFP84"/>
    <mergeCell ref="TFQ84:TGD84"/>
    <mergeCell ref="TGE84:TGR84"/>
    <mergeCell ref="TGS84:THF84"/>
    <mergeCell ref="THG84:THT84"/>
    <mergeCell ref="THU84:TIH84"/>
    <mergeCell ref="TII84:TIV84"/>
    <mergeCell ref="TIW84:TJJ84"/>
    <mergeCell ref="TJK84:TJX84"/>
    <mergeCell ref="TJY84:TKL84"/>
    <mergeCell ref="TKM84:TKZ84"/>
    <mergeCell ref="TLA84:TLN84"/>
    <mergeCell ref="TLO84:TMB84"/>
    <mergeCell ref="TMC84:TMP84"/>
    <mergeCell ref="TMQ84:TND84"/>
    <mergeCell ref="TNE84:TNR84"/>
    <mergeCell ref="TNS84:TOF84"/>
    <mergeCell ref="TOG84:TOT84"/>
    <mergeCell ref="TOU84:TPH84"/>
    <mergeCell ref="TPI84:TPV84"/>
    <mergeCell ref="TPW84:TQJ84"/>
    <mergeCell ref="TQK84:TQX84"/>
    <mergeCell ref="TQY84:TRL84"/>
    <mergeCell ref="TRM84:TRZ84"/>
    <mergeCell ref="TSA84:TSN84"/>
    <mergeCell ref="TSO84:TTB84"/>
    <mergeCell ref="TTC84:TTP84"/>
    <mergeCell ref="TTQ84:TUD84"/>
    <mergeCell ref="TUE84:TUR84"/>
    <mergeCell ref="TUS84:TVF84"/>
    <mergeCell ref="TVG84:TVT84"/>
    <mergeCell ref="TVU84:TWH84"/>
    <mergeCell ref="TWI84:TWV84"/>
    <mergeCell ref="TWW84:TXJ84"/>
    <mergeCell ref="TXK84:TXX84"/>
    <mergeCell ref="TXY84:TYL84"/>
    <mergeCell ref="TYM84:TYZ84"/>
    <mergeCell ref="TZA84:TZN84"/>
    <mergeCell ref="TZO84:UAB84"/>
    <mergeCell ref="UAC84:UAP84"/>
    <mergeCell ref="UAQ84:UBD84"/>
    <mergeCell ref="UBE84:UBR84"/>
    <mergeCell ref="UBS84:UCF84"/>
    <mergeCell ref="UCG84:UCT84"/>
    <mergeCell ref="UCU84:UDH84"/>
    <mergeCell ref="UDI84:UDV84"/>
    <mergeCell ref="UDW84:UEJ84"/>
    <mergeCell ref="UEK84:UEX84"/>
    <mergeCell ref="UEY84:UFL84"/>
    <mergeCell ref="UFM84:UFZ84"/>
    <mergeCell ref="UGA84:UGN84"/>
    <mergeCell ref="UGO84:UHB84"/>
    <mergeCell ref="UHC84:UHP84"/>
    <mergeCell ref="UHQ84:UID84"/>
    <mergeCell ref="UIE84:UIR84"/>
    <mergeCell ref="UIS84:UJF84"/>
    <mergeCell ref="UJG84:UJT84"/>
    <mergeCell ref="UJU84:UKH84"/>
    <mergeCell ref="UKI84:UKV84"/>
    <mergeCell ref="UKW84:ULJ84"/>
    <mergeCell ref="ULK84:ULX84"/>
    <mergeCell ref="ULY84:UML84"/>
    <mergeCell ref="UMM84:UMZ84"/>
    <mergeCell ref="UNA84:UNN84"/>
    <mergeCell ref="UNO84:UOB84"/>
    <mergeCell ref="UOC84:UOP84"/>
    <mergeCell ref="UOQ84:UPD84"/>
    <mergeCell ref="UPE84:UPR84"/>
    <mergeCell ref="UPS84:UQF84"/>
    <mergeCell ref="UQG84:UQT84"/>
    <mergeCell ref="UQU84:URH84"/>
    <mergeCell ref="URI84:URV84"/>
    <mergeCell ref="URW84:USJ84"/>
    <mergeCell ref="USK84:USX84"/>
    <mergeCell ref="USY84:UTL84"/>
    <mergeCell ref="UTM84:UTZ84"/>
    <mergeCell ref="UUA84:UUN84"/>
    <mergeCell ref="UUO84:UVB84"/>
    <mergeCell ref="UVC84:UVP84"/>
    <mergeCell ref="UVQ84:UWD84"/>
    <mergeCell ref="UWE84:UWR84"/>
    <mergeCell ref="UWS84:UXF84"/>
    <mergeCell ref="UXG84:UXT84"/>
    <mergeCell ref="UXU84:UYH84"/>
    <mergeCell ref="UYI84:UYV84"/>
    <mergeCell ref="UYW84:UZJ84"/>
    <mergeCell ref="UZK84:UZX84"/>
    <mergeCell ref="UZY84:VAL84"/>
    <mergeCell ref="VAM84:VAZ84"/>
    <mergeCell ref="VBA84:VBN84"/>
    <mergeCell ref="VBO84:VCB84"/>
    <mergeCell ref="VCC84:VCP84"/>
    <mergeCell ref="VCQ84:VDD84"/>
    <mergeCell ref="VDE84:VDR84"/>
    <mergeCell ref="VDS84:VEF84"/>
    <mergeCell ref="VEG84:VET84"/>
    <mergeCell ref="VEU84:VFH84"/>
    <mergeCell ref="VFI84:VFV84"/>
    <mergeCell ref="VFW84:VGJ84"/>
    <mergeCell ref="VGK84:VGX84"/>
    <mergeCell ref="VGY84:VHL84"/>
    <mergeCell ref="VHM84:VHZ84"/>
    <mergeCell ref="VIA84:VIN84"/>
    <mergeCell ref="VIO84:VJB84"/>
    <mergeCell ref="VJC84:VJP84"/>
    <mergeCell ref="VJQ84:VKD84"/>
    <mergeCell ref="VKE84:VKR84"/>
    <mergeCell ref="VKS84:VLF84"/>
    <mergeCell ref="VLG84:VLT84"/>
    <mergeCell ref="VLU84:VMH84"/>
    <mergeCell ref="VMI84:VMV84"/>
    <mergeCell ref="VMW84:VNJ84"/>
    <mergeCell ref="VNK84:VNX84"/>
    <mergeCell ref="VNY84:VOL84"/>
    <mergeCell ref="VOM84:VOZ84"/>
    <mergeCell ref="VPA84:VPN84"/>
    <mergeCell ref="VPO84:VQB84"/>
    <mergeCell ref="VQC84:VQP84"/>
    <mergeCell ref="VQQ84:VRD84"/>
    <mergeCell ref="VRE84:VRR84"/>
    <mergeCell ref="VRS84:VSF84"/>
    <mergeCell ref="VSG84:VST84"/>
    <mergeCell ref="VSU84:VTH84"/>
    <mergeCell ref="VTI84:VTV84"/>
    <mergeCell ref="VTW84:VUJ84"/>
    <mergeCell ref="VUK84:VUX84"/>
    <mergeCell ref="VUY84:VVL84"/>
    <mergeCell ref="VVM84:VVZ84"/>
    <mergeCell ref="VWA84:VWN84"/>
    <mergeCell ref="VWO84:VXB84"/>
    <mergeCell ref="VXC84:VXP84"/>
    <mergeCell ref="VXQ84:VYD84"/>
    <mergeCell ref="VYE84:VYR84"/>
    <mergeCell ref="VYS84:VZF84"/>
    <mergeCell ref="VZG84:VZT84"/>
    <mergeCell ref="VZU84:WAH84"/>
    <mergeCell ref="WAI84:WAV84"/>
    <mergeCell ref="WAW84:WBJ84"/>
    <mergeCell ref="WBK84:WBX84"/>
    <mergeCell ref="WBY84:WCL84"/>
    <mergeCell ref="WCM84:WCZ84"/>
    <mergeCell ref="WDA84:WDN84"/>
    <mergeCell ref="WDO84:WEB84"/>
    <mergeCell ref="WEC84:WEP84"/>
    <mergeCell ref="WVW84:WWJ84"/>
    <mergeCell ref="WWK84:WWX84"/>
    <mergeCell ref="WEQ84:WFD84"/>
    <mergeCell ref="WFE84:WFR84"/>
    <mergeCell ref="WFS84:WGF84"/>
    <mergeCell ref="WGG84:WGT84"/>
    <mergeCell ref="WGU84:WHH84"/>
    <mergeCell ref="WHI84:WHV84"/>
    <mergeCell ref="WHW84:WIJ84"/>
    <mergeCell ref="WIK84:WIX84"/>
    <mergeCell ref="WIY84:WJL84"/>
    <mergeCell ref="WJM84:WJZ84"/>
    <mergeCell ref="WKA84:WKN84"/>
    <mergeCell ref="WKO84:WLB84"/>
    <mergeCell ref="WLC84:WLP84"/>
    <mergeCell ref="WLQ84:WMD84"/>
    <mergeCell ref="WME84:WMR84"/>
    <mergeCell ref="WMS84:WNF84"/>
    <mergeCell ref="WNG84:WNT84"/>
    <mergeCell ref="WWY84:WXL84"/>
    <mergeCell ref="WXM84:WXZ84"/>
    <mergeCell ref="WYA84:WYN84"/>
    <mergeCell ref="WYO84:WZB84"/>
    <mergeCell ref="WZC84:WZP84"/>
    <mergeCell ref="WZQ84:XAD84"/>
    <mergeCell ref="XAE84:XAR84"/>
    <mergeCell ref="XAS84:XBF84"/>
    <mergeCell ref="XBG84:XBT84"/>
    <mergeCell ref="XBU84:XCH84"/>
    <mergeCell ref="XCI84:XCV84"/>
    <mergeCell ref="XCW84:XDJ84"/>
    <mergeCell ref="XDK84:XDX84"/>
    <mergeCell ref="XDY84:XEL84"/>
    <mergeCell ref="XEM84:XEZ84"/>
    <mergeCell ref="XFA84:XFD84"/>
    <mergeCell ref="A82:N82"/>
    <mergeCell ref="WNU84:WOH84"/>
    <mergeCell ref="WOI84:WOV84"/>
    <mergeCell ref="WOW84:WPJ84"/>
    <mergeCell ref="WPK84:WPX84"/>
    <mergeCell ref="WPY84:WQL84"/>
    <mergeCell ref="WQM84:WQZ84"/>
    <mergeCell ref="WRA84:WRN84"/>
    <mergeCell ref="WRO84:WSB84"/>
    <mergeCell ref="WSC84:WSP84"/>
    <mergeCell ref="WSQ84:WTD84"/>
    <mergeCell ref="WTE84:WTR84"/>
    <mergeCell ref="WTS84:WUF84"/>
    <mergeCell ref="WUG84:WUT84"/>
    <mergeCell ref="WUU84:WVH84"/>
    <mergeCell ref="WVI84:WVV84"/>
  </mergeCells>
  <hyperlinks>
    <hyperlink ref="A130" r:id="rId1" xr:uid="{0182A95D-8D5C-41A3-BBB3-D4A7E2CCF5AD}"/>
  </hyperlinks>
  <pageMargins left="0.7" right="0.7" top="0.75" bottom="0.75" header="0.3" footer="0.3"/>
  <pageSetup scale="53" orientation="portrait" r:id="rId2"/>
  <rowBreaks count="2" manualBreakCount="2">
    <brk id="89" max="16383" man="1"/>
    <brk id="140" max="16383" man="1"/>
  </rowBreak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pageSetUpPr fitToPage="1"/>
  </sheetPr>
  <dimension ref="A1:J204"/>
  <sheetViews>
    <sheetView showZeros="0" zoomScale="115" zoomScaleNormal="115" workbookViewId="0">
      <pane ySplit="2" topLeftCell="A93"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194</v>
      </c>
      <c r="B1" s="1300" t="s">
        <v>300</v>
      </c>
      <c r="C1" s="1300"/>
      <c r="G1" s="277" t="s">
        <v>301</v>
      </c>
      <c r="H1" s="277" t="s">
        <v>302</v>
      </c>
      <c r="I1" s="277"/>
    </row>
    <row r="2" spans="1:10" ht="20.100000000000001" customHeight="1" thickBot="1">
      <c r="A2" s="321">
        <f>'Summary (3)'!B12</f>
        <v>0</v>
      </c>
      <c r="B2" s="1298"/>
      <c r="C2" s="1299"/>
      <c r="D2" s="486" t="s">
        <v>303</v>
      </c>
      <c r="F2" s="287"/>
      <c r="G2" s="288" t="e">
        <f>VLOOKUP(B2,'Dropdown Lists'!E:F,2,FALSE)</f>
        <v>#N/A</v>
      </c>
      <c r="H2" s="288" t="e">
        <f>VLOOKUP(B2,'Dropdown Lists'!E:G,3,FALSE)</f>
        <v>#N/A</v>
      </c>
      <c r="I2" s="288"/>
    </row>
    <row r="3" spans="1:10" s="4" customFormat="1" ht="38.25">
      <c r="A3" s="292" t="s">
        <v>304</v>
      </c>
      <c r="B3" s="293" t="s">
        <v>273</v>
      </c>
      <c r="C3" s="294" t="s">
        <v>274</v>
      </c>
      <c r="D3" s="293" t="s">
        <v>305</v>
      </c>
      <c r="E3" s="293" t="s">
        <v>306</v>
      </c>
      <c r="F3" s="295" t="s">
        <v>307</v>
      </c>
      <c r="H3" s="15"/>
      <c r="I3" s="15"/>
    </row>
    <row r="4" spans="1:10">
      <c r="A4" s="765">
        <f>'Salary Detail (3)'!A14</f>
        <v>0</v>
      </c>
      <c r="B4" s="6" t="e">
        <f t="array" ref="B4">INDEX('Salary Detail (3)'!$I14:$BZ14,0,MATCH(1,('Salary Detail (3)'!$I$13:$BZ$13='Budget Narrative (3)'!$B$3)*('Salary Detail (3)'!$I$74:$BZ$74='Budget Narrative (3)'!$G$2),0))</f>
        <v>#N/A</v>
      </c>
      <c r="C4" s="274" t="e">
        <f t="array" ref="C4">INDEX('Salary Detail (3)'!$I14:$BZ14,0,MATCH(1,('Salary Detail (3)'!$I$12:$BZ$12="New")*('Salary Detail (3)'!$I$74:$BZ$74='Budget Narrative (3)'!$G$2),0))</f>
        <v>#N/A</v>
      </c>
      <c r="D4" s="21"/>
      <c r="E4" s="21"/>
      <c r="F4" s="296"/>
      <c r="G4" s="7"/>
      <c r="H4" s="8"/>
      <c r="I4" s="8"/>
      <c r="J4" s="15"/>
    </row>
    <row r="5" spans="1:10">
      <c r="A5" s="765">
        <f>'Salary Detail (3)'!A15</f>
        <v>0</v>
      </c>
      <c r="B5" s="6" t="e">
        <f t="array" ref="B5">INDEX('Salary Detail (3)'!$I15:$BZ15,0,MATCH(1,('Salary Detail (3)'!$I$13:$BZ$13='Budget Narrative (3)'!$B$3)*('Salary Detail (3)'!$I$74:$BZ$74='Budget Narrative (3)'!$G$2),0))</f>
        <v>#N/A</v>
      </c>
      <c r="C5" s="274" t="e">
        <f t="array" ref="C5">INDEX('Salary Detail (3)'!$I15:$BZ15,0,MATCH(1,('Salary Detail (3)'!$I$12:$BZ$12="New")*('Salary Detail (3)'!$I$74:$BZ$74='Budget Narrative (3)'!$G$2),0))</f>
        <v>#N/A</v>
      </c>
      <c r="D5" s="21"/>
      <c r="E5" s="11"/>
      <c r="F5" s="296"/>
      <c r="G5" s="7"/>
      <c r="H5" s="8"/>
      <c r="I5" s="289"/>
      <c r="J5" s="15"/>
    </row>
    <row r="6" spans="1:10">
      <c r="A6" s="765">
        <f>'Salary Detail (3)'!A16</f>
        <v>0</v>
      </c>
      <c r="B6" s="6" t="e">
        <f t="array" ref="B6">INDEX('Salary Detail (3)'!$I16:$BZ16,0,MATCH(1,('Salary Detail (3)'!$I$13:$BZ$13='Budget Narrative (3)'!$B$3)*('Salary Detail (3)'!$I$74:$BZ$74='Budget Narrative (3)'!$G$2),0))</f>
        <v>#N/A</v>
      </c>
      <c r="C6" s="274" t="e">
        <f t="array" ref="C6">INDEX('Salary Detail (3)'!$I16:$BZ16,0,MATCH(1,('Salary Detail (3)'!$I$12:$BZ$12="New")*('Salary Detail (3)'!$I$74:$BZ$74='Budget Narrative (3)'!$G$2),0))</f>
        <v>#N/A</v>
      </c>
      <c r="D6" s="21"/>
      <c r="E6" s="11"/>
      <c r="F6" s="296"/>
      <c r="G6" s="7"/>
      <c r="H6" s="8"/>
      <c r="I6" s="290"/>
      <c r="J6" s="15"/>
    </row>
    <row r="7" spans="1:10">
      <c r="A7" s="765">
        <f>'Salary Detail (3)'!A17</f>
        <v>0</v>
      </c>
      <c r="B7" s="6" t="e">
        <f t="array" ref="B7">INDEX('Salary Detail (3)'!$I17:$BZ17,0,MATCH(1,('Salary Detail (3)'!$I$13:$BZ$13='Budget Narrative (3)'!$B$3)*('Salary Detail (3)'!$I$74:$BZ$74='Budget Narrative (3)'!$G$2),0))</f>
        <v>#N/A</v>
      </c>
      <c r="C7" s="274" t="e">
        <f t="array" ref="C7">INDEX('Salary Detail (3)'!$I17:$BZ17,0,MATCH(1,('Salary Detail (3)'!$I$12:$BZ$12="New")*('Salary Detail (3)'!$I$74:$BZ$74='Budget Narrative (3)'!$G$2),0))</f>
        <v>#N/A</v>
      </c>
      <c r="D7" s="21"/>
      <c r="E7" s="11"/>
      <c r="F7" s="296"/>
      <c r="G7" s="7"/>
      <c r="H7" s="8"/>
      <c r="I7" s="8"/>
      <c r="J7" s="15"/>
    </row>
    <row r="8" spans="1:10">
      <c r="A8" s="765">
        <f>'Salary Detail (3)'!A18</f>
        <v>0</v>
      </c>
      <c r="B8" s="6" t="e">
        <f t="array" ref="B8">INDEX('Salary Detail (3)'!$I18:$BZ18,0,MATCH(1,('Salary Detail (3)'!$I$13:$BZ$13='Budget Narrative (3)'!$B$3)*('Salary Detail (3)'!$I$74:$BZ$74='Budget Narrative (3)'!$G$2),0))</f>
        <v>#N/A</v>
      </c>
      <c r="C8" s="274" t="e">
        <f t="array" ref="C8">INDEX('Salary Detail (3)'!$I18:$BZ18,0,MATCH(1,('Salary Detail (3)'!$I$12:$BZ$12="New")*('Salary Detail (3)'!$I$74:$BZ$74='Budget Narrative (3)'!$G$2),0))</f>
        <v>#N/A</v>
      </c>
      <c r="D8" s="21"/>
      <c r="E8" s="11"/>
      <c r="F8" s="296"/>
      <c r="G8" s="7"/>
      <c r="H8" s="8"/>
      <c r="I8" s="8"/>
      <c r="J8" s="15"/>
    </row>
    <row r="9" spans="1:10">
      <c r="A9" s="765">
        <f>'Salary Detail (3)'!A19</f>
        <v>0</v>
      </c>
      <c r="B9" s="6" t="e">
        <f t="array" ref="B9">INDEX('Salary Detail (3)'!$I19:$BZ19,0,MATCH(1,('Salary Detail (3)'!$I$13:$BZ$13='Budget Narrative (3)'!$B$3)*('Salary Detail (3)'!$I$74:$BZ$74='Budget Narrative (3)'!$G$2),0))</f>
        <v>#N/A</v>
      </c>
      <c r="C9" s="274" t="e">
        <f t="array" ref="C9">INDEX('Salary Detail (3)'!$I19:$BZ19,0,MATCH(1,('Salary Detail (3)'!$I$12:$BZ$12="New")*('Salary Detail (3)'!$I$74:$BZ$74='Budget Narrative (3)'!$G$2),0))</f>
        <v>#N/A</v>
      </c>
      <c r="D9" s="21"/>
      <c r="E9" s="11"/>
      <c r="F9" s="296"/>
      <c r="G9" s="7"/>
      <c r="H9" s="8"/>
      <c r="I9" s="8"/>
      <c r="J9" s="15"/>
    </row>
    <row r="10" spans="1:10">
      <c r="A10" s="765">
        <f>'Salary Detail (3)'!A20</f>
        <v>0</v>
      </c>
      <c r="B10" s="6" t="e">
        <f t="array" ref="B10">INDEX('Salary Detail (3)'!$I20:$BZ20,0,MATCH(1,('Salary Detail (3)'!$I$13:$BZ$13='Budget Narrative (3)'!$B$3)*('Salary Detail (3)'!$I$74:$BZ$74='Budget Narrative (3)'!$G$2),0))</f>
        <v>#N/A</v>
      </c>
      <c r="C10" s="274" t="e">
        <f t="array" ref="C10">INDEX('Salary Detail (3)'!$I20:$BZ20,0,MATCH(1,('Salary Detail (3)'!$I$12:$BZ$12="New")*('Salary Detail (3)'!$I$74:$BZ$74='Budget Narrative (3)'!$G$2),0))</f>
        <v>#N/A</v>
      </c>
      <c r="D10" s="21"/>
      <c r="E10" s="11"/>
      <c r="F10" s="296"/>
      <c r="G10" s="7"/>
      <c r="H10" s="8"/>
      <c r="I10" s="8"/>
      <c r="J10" s="15"/>
    </row>
    <row r="11" spans="1:10">
      <c r="A11" s="765">
        <f>'Salary Detail (3)'!A21</f>
        <v>0</v>
      </c>
      <c r="B11" s="6" t="e">
        <f t="array" ref="B11">INDEX('Salary Detail (3)'!$I21:$BZ21,0,MATCH(1,('Salary Detail (3)'!$I$13:$BZ$13='Budget Narrative (3)'!$B$3)*('Salary Detail (3)'!$I$74:$BZ$74='Budget Narrative (3)'!$G$2),0))</f>
        <v>#N/A</v>
      </c>
      <c r="C11" s="274" t="e">
        <f t="array" ref="C11">INDEX('Salary Detail (3)'!$I21:$BZ21,0,MATCH(1,('Salary Detail (3)'!$I$12:$BZ$12="New")*('Salary Detail (3)'!$I$74:$BZ$74='Budget Narrative (3)'!$G$2),0))</f>
        <v>#N/A</v>
      </c>
      <c r="D11" s="21"/>
      <c r="E11" s="11"/>
      <c r="F11" s="296"/>
      <c r="G11" s="7"/>
      <c r="H11" s="8"/>
      <c r="I11" s="8"/>
      <c r="J11" s="15"/>
    </row>
    <row r="12" spans="1:10">
      <c r="A12" s="765">
        <f>'Salary Detail (3)'!A22</f>
        <v>0</v>
      </c>
      <c r="B12" s="6" t="e">
        <f t="array" ref="B12">INDEX('Salary Detail (3)'!$I22:$BZ22,0,MATCH(1,('Salary Detail (3)'!$I$13:$BZ$13='Budget Narrative (3)'!$B$3)*('Salary Detail (3)'!$I$74:$BZ$74='Budget Narrative (3)'!$G$2),0))</f>
        <v>#N/A</v>
      </c>
      <c r="C12" s="274" t="e">
        <f t="array" ref="C12">INDEX('Salary Detail (3)'!$I22:$BZ22,0,MATCH(1,('Salary Detail (3)'!$I$12:$BZ$12="New")*('Salary Detail (3)'!$I$74:$BZ$74='Budget Narrative (3)'!$G$2),0))</f>
        <v>#N/A</v>
      </c>
      <c r="D12" s="21"/>
      <c r="E12" s="11"/>
      <c r="F12" s="296"/>
      <c r="G12" s="7"/>
      <c r="H12" s="8"/>
      <c r="I12" s="8"/>
      <c r="J12" s="15"/>
    </row>
    <row r="13" spans="1:10">
      <c r="A13" s="765">
        <f>'Salary Detail (3)'!A23</f>
        <v>0</v>
      </c>
      <c r="B13" s="6" t="e">
        <f t="array" ref="B13">INDEX('Salary Detail (3)'!$I23:$BZ23,0,MATCH(1,('Salary Detail (3)'!$I$13:$BZ$13='Budget Narrative (3)'!$B$3)*('Salary Detail (3)'!$I$74:$BZ$74='Budget Narrative (3)'!$G$2),0))</f>
        <v>#N/A</v>
      </c>
      <c r="C13" s="274" t="e">
        <f t="array" ref="C13">INDEX('Salary Detail (3)'!$I23:$BZ23,0,MATCH(1,('Salary Detail (3)'!$I$12:$BZ$12="New")*('Salary Detail (3)'!$I$74:$BZ$74='Budget Narrative (3)'!$G$2),0))</f>
        <v>#N/A</v>
      </c>
      <c r="D13" s="21"/>
      <c r="E13" s="11"/>
      <c r="F13" s="296"/>
      <c r="G13" s="7"/>
      <c r="H13" s="8"/>
      <c r="I13" s="8"/>
      <c r="J13" s="15"/>
    </row>
    <row r="14" spans="1:10">
      <c r="A14" s="765">
        <f>'Salary Detail (3)'!A24</f>
        <v>0</v>
      </c>
      <c r="B14" s="6" t="e">
        <f t="array" ref="B14">INDEX('Salary Detail (3)'!$I24:$BZ24,0,MATCH(1,('Salary Detail (3)'!$I$13:$BZ$13='Budget Narrative (3)'!$B$3)*('Salary Detail (3)'!$I$74:$BZ$74='Budget Narrative (3)'!$G$2),0))</f>
        <v>#N/A</v>
      </c>
      <c r="C14" s="632" t="e">
        <f t="array" ref="C14">INDEX('Salary Detail (3)'!$I24:$BZ24,0,MATCH(1,('Salary Detail (3)'!$I$12:$BZ$12="New")*('Salary Detail (3)'!$I$74:$BZ$74='Budget Narrative (3)'!$G$2),0))</f>
        <v>#N/A</v>
      </c>
      <c r="D14" s="21"/>
      <c r="E14" s="11"/>
      <c r="F14" s="296"/>
      <c r="G14" s="7"/>
      <c r="H14" s="8"/>
      <c r="I14" s="8"/>
      <c r="J14" s="15"/>
    </row>
    <row r="15" spans="1:10">
      <c r="A15" s="765">
        <f>'Salary Detail (3)'!A25</f>
        <v>0</v>
      </c>
      <c r="B15" s="6" t="e">
        <f t="array" ref="B15">INDEX('Salary Detail (3)'!$I25:$BZ25,0,MATCH(1,('Salary Detail (3)'!$I$13:$BZ$13='Budget Narrative (3)'!$B$3)*('Salary Detail (3)'!$I$74:$BZ$74='Budget Narrative (3)'!$G$2),0))</f>
        <v>#N/A</v>
      </c>
      <c r="C15" s="632" t="e">
        <f t="array" ref="C15">INDEX('Salary Detail (3)'!$I25:$BZ25,0,MATCH(1,('Salary Detail (3)'!$I$12:$BZ$12="New")*('Salary Detail (3)'!$I$74:$BZ$74='Budget Narrative (3)'!$G$2),0))</f>
        <v>#N/A</v>
      </c>
      <c r="D15" s="21"/>
      <c r="E15" s="11"/>
      <c r="F15" s="296"/>
      <c r="G15" s="7"/>
      <c r="H15" s="8"/>
      <c r="I15" s="8"/>
      <c r="J15" s="15"/>
    </row>
    <row r="16" spans="1:10">
      <c r="A16" s="765">
        <f>'Salary Detail (3)'!A26</f>
        <v>0</v>
      </c>
      <c r="B16" s="6" t="e">
        <f t="array" ref="B16">INDEX('Salary Detail (3)'!$I26:$BZ26,0,MATCH(1,('Salary Detail (3)'!$I$13:$BZ$13='Budget Narrative (3)'!$B$3)*('Salary Detail (3)'!$I$74:$BZ$74='Budget Narrative (3)'!$G$2),0))</f>
        <v>#N/A</v>
      </c>
      <c r="C16" s="632" t="e">
        <f t="array" ref="C16">INDEX('Salary Detail (3)'!$I26:$BZ26,0,MATCH(1,('Salary Detail (3)'!$I$12:$BZ$12="New")*('Salary Detail (3)'!$I$74:$BZ$74='Budget Narrative (3)'!$G$2),0))</f>
        <v>#N/A</v>
      </c>
      <c r="D16" s="21"/>
      <c r="E16" s="11"/>
      <c r="F16" s="296"/>
      <c r="G16" s="7"/>
      <c r="H16" s="8"/>
      <c r="I16" s="8"/>
      <c r="J16" s="15"/>
    </row>
    <row r="17" spans="1:10">
      <c r="A17" s="765">
        <f>'Salary Detail (3)'!A27</f>
        <v>0</v>
      </c>
      <c r="B17" s="6" t="e">
        <f t="array" ref="B17">INDEX('Salary Detail (3)'!$I27:$BZ27,0,MATCH(1,('Salary Detail (3)'!$I$13:$BZ$13='Budget Narrative (3)'!$B$3)*('Salary Detail (3)'!$I$74:$BZ$74='Budget Narrative (3)'!$G$2),0))</f>
        <v>#N/A</v>
      </c>
      <c r="C17" s="274" t="e">
        <f t="array" ref="C17">INDEX('Salary Detail (3)'!$I27:$BZ27,0,MATCH(1,('Salary Detail (3)'!$I$12:$BZ$12="New")*('Salary Detail (3)'!$I$74:$BZ$74='Budget Narrative (3)'!$G$2),0))</f>
        <v>#N/A</v>
      </c>
      <c r="D17" s="21"/>
      <c r="E17" s="11"/>
      <c r="F17" s="296"/>
      <c r="G17" s="7"/>
      <c r="H17" s="8"/>
      <c r="I17" s="8"/>
      <c r="J17" s="15"/>
    </row>
    <row r="18" spans="1:10">
      <c r="A18" s="765">
        <f>'Salary Detail (3)'!A28</f>
        <v>0</v>
      </c>
      <c r="B18" s="6" t="e">
        <f t="array" ref="B18">INDEX('Salary Detail (3)'!$I28:$BZ28,0,MATCH(1,('Salary Detail (3)'!$I$13:$BZ$13='Budget Narrative (3)'!$B$3)*('Salary Detail (3)'!$I$74:$BZ$74='Budget Narrative (3)'!$G$2),0))</f>
        <v>#N/A</v>
      </c>
      <c r="C18" s="274" t="e">
        <f t="array" ref="C18">INDEX('Salary Detail (3)'!$I28:$BZ28,0,MATCH(1,('Salary Detail (3)'!$I$12:$BZ$12="New")*('Salary Detail (3)'!$I$74:$BZ$74='Budget Narrative (3)'!$G$2),0))</f>
        <v>#N/A</v>
      </c>
      <c r="D18" s="21"/>
      <c r="E18" s="11"/>
      <c r="F18" s="296"/>
      <c r="G18" s="7"/>
      <c r="H18" s="8"/>
      <c r="I18" s="8"/>
      <c r="J18" s="15"/>
    </row>
    <row r="19" spans="1:10">
      <c r="A19" s="765">
        <f>'Salary Detail (3)'!A29</f>
        <v>0</v>
      </c>
      <c r="B19" s="6" t="e">
        <f t="array" ref="B19">INDEX('Salary Detail (3)'!$I29:$BZ29,0,MATCH(1,('Salary Detail (3)'!$I$13:$BZ$13='Budget Narrative (3)'!$B$3)*('Salary Detail (3)'!$I$74:$BZ$74='Budget Narrative (3)'!$G$2),0))</f>
        <v>#N/A</v>
      </c>
      <c r="C19" s="274" t="e">
        <f t="array" ref="C19">INDEX('Salary Detail (3)'!$I29:$BZ29,0,MATCH(1,('Salary Detail (3)'!$I$12:$BZ$12="New")*('Salary Detail (3)'!$I$74:$BZ$74='Budget Narrative (3)'!$G$2),0))</f>
        <v>#N/A</v>
      </c>
      <c r="D19" s="21"/>
      <c r="E19" s="11"/>
      <c r="F19" s="296"/>
      <c r="G19" s="7"/>
      <c r="H19" s="8"/>
      <c r="I19" s="8"/>
      <c r="J19" s="15"/>
    </row>
    <row r="20" spans="1:10">
      <c r="A20" s="765">
        <f>'Salary Detail (3)'!A30</f>
        <v>0</v>
      </c>
      <c r="B20" s="6" t="e">
        <f t="array" ref="B20">INDEX('Salary Detail (3)'!$I30:$BZ30,0,MATCH(1,('Salary Detail (3)'!$I$13:$BZ$13='Budget Narrative (3)'!$B$3)*('Salary Detail (3)'!$I$74:$BZ$74='Budget Narrative (3)'!$G$2),0))</f>
        <v>#N/A</v>
      </c>
      <c r="C20" s="274" t="e">
        <f t="array" ref="C20">INDEX('Salary Detail (3)'!$I30:$BZ30,0,MATCH(1,('Salary Detail (3)'!$I$12:$BZ$12="New")*('Salary Detail (3)'!$I$74:$BZ$74='Budget Narrative (3)'!$G$2),0))</f>
        <v>#N/A</v>
      </c>
      <c r="D20" s="21"/>
      <c r="E20" s="11"/>
      <c r="F20" s="296"/>
      <c r="G20" s="7"/>
      <c r="H20" s="8"/>
      <c r="I20" s="8"/>
      <c r="J20" s="15"/>
    </row>
    <row r="21" spans="1:10">
      <c r="A21" s="765">
        <f>'Salary Detail (3)'!A31</f>
        <v>0</v>
      </c>
      <c r="B21" s="6" t="e">
        <f t="array" ref="B21">INDEX('Salary Detail (3)'!$I31:$BZ31,0,MATCH(1,('Salary Detail (3)'!$I$13:$BZ$13='Budget Narrative (3)'!$B$3)*('Salary Detail (3)'!$I$74:$BZ$74='Budget Narrative (3)'!$G$2),0))</f>
        <v>#N/A</v>
      </c>
      <c r="C21" s="274" t="e">
        <f t="array" ref="C21">INDEX('Salary Detail (3)'!$I31:$BZ31,0,MATCH(1,('Salary Detail (3)'!$I$12:$BZ$12="New")*('Salary Detail (3)'!$I$74:$BZ$74='Budget Narrative (3)'!$G$2),0))</f>
        <v>#N/A</v>
      </c>
      <c r="D21" s="21"/>
      <c r="E21" s="11"/>
      <c r="F21" s="296"/>
      <c r="G21" s="7"/>
      <c r="H21" s="8"/>
      <c r="I21" s="8"/>
      <c r="J21" s="15"/>
    </row>
    <row r="22" spans="1:10">
      <c r="A22" s="765">
        <f>'Salary Detail (3)'!A32</f>
        <v>0</v>
      </c>
      <c r="B22" s="6" t="e">
        <f t="array" ref="B22">INDEX('Salary Detail (3)'!$I32:$BZ32,0,MATCH(1,('Salary Detail (3)'!$I$13:$BZ$13='Budget Narrative (3)'!$B$3)*('Salary Detail (3)'!$I$74:$BZ$74='Budget Narrative (3)'!$G$2),0))</f>
        <v>#N/A</v>
      </c>
      <c r="C22" s="274" t="e">
        <f t="array" ref="C22">INDEX('Salary Detail (3)'!$I32:$BZ32,0,MATCH(1,('Salary Detail (3)'!$I$12:$BZ$12="New")*('Salary Detail (3)'!$I$74:$BZ$74='Budget Narrative (3)'!$G$2),0))</f>
        <v>#N/A</v>
      </c>
      <c r="D22" s="21"/>
      <c r="E22" s="11"/>
      <c r="F22" s="296"/>
      <c r="G22" s="7"/>
      <c r="H22" s="8"/>
      <c r="I22" s="8"/>
      <c r="J22" s="15"/>
    </row>
    <row r="23" spans="1:10">
      <c r="A23" s="765">
        <f>'Salary Detail (3)'!A33</f>
        <v>0</v>
      </c>
      <c r="B23" s="6" t="e">
        <f t="array" ref="B23">INDEX('Salary Detail (3)'!$I33:$BZ33,0,MATCH(1,('Salary Detail (3)'!$I$13:$BZ$13='Budget Narrative (3)'!$B$3)*('Salary Detail (3)'!$I$74:$BZ$74='Budget Narrative (3)'!$G$2),0))</f>
        <v>#N/A</v>
      </c>
      <c r="C23" s="274" t="e">
        <f t="array" ref="C23">INDEX('Salary Detail (3)'!$I33:$BZ33,0,MATCH(1,('Salary Detail (3)'!$I$12:$BZ$12="New")*('Salary Detail (3)'!$I$74:$BZ$74='Budget Narrative (3)'!$G$2),0))</f>
        <v>#N/A</v>
      </c>
      <c r="D23" s="21"/>
      <c r="E23" s="11"/>
      <c r="F23" s="296"/>
      <c r="G23" s="7"/>
      <c r="H23" s="8"/>
      <c r="I23" s="8"/>
      <c r="J23" s="15"/>
    </row>
    <row r="24" spans="1:10">
      <c r="A24" s="765">
        <f>'Salary Detail (3)'!A34</f>
        <v>0</v>
      </c>
      <c r="B24" s="6" t="e">
        <f t="array" ref="B24">INDEX('Salary Detail (3)'!$I34:$BZ34,0,MATCH(1,('Salary Detail (3)'!$I$13:$BZ$13='Budget Narrative (3)'!$B$3)*('Salary Detail (3)'!$I$74:$BZ$74='Budget Narrative (3)'!$G$2),0))</f>
        <v>#N/A</v>
      </c>
      <c r="C24" s="274" t="e">
        <f t="array" ref="C24">INDEX('Salary Detail (3)'!$I34:$BZ34,0,MATCH(1,('Salary Detail (3)'!$I$12:$BZ$12="New")*('Salary Detail (3)'!$I$74:$BZ$74='Budget Narrative (3)'!$G$2),0))</f>
        <v>#N/A</v>
      </c>
      <c r="D24" s="21"/>
      <c r="E24" s="11"/>
      <c r="F24" s="296"/>
      <c r="G24" s="7"/>
      <c r="H24" s="8"/>
      <c r="I24" s="8"/>
      <c r="J24" s="15"/>
    </row>
    <row r="25" spans="1:10">
      <c r="A25" s="765">
        <f>'Salary Detail (3)'!A35</f>
        <v>0</v>
      </c>
      <c r="B25" s="6" t="e">
        <f t="array" ref="B25">INDEX('Salary Detail (3)'!$I35:$BZ35,0,MATCH(1,('Salary Detail (3)'!$I$13:$BZ$13='Budget Narrative (3)'!$B$3)*('Salary Detail (3)'!$I$74:$BZ$74='Budget Narrative (3)'!$G$2),0))</f>
        <v>#N/A</v>
      </c>
      <c r="C25" s="274" t="e">
        <f t="array" ref="C25">INDEX('Salary Detail (3)'!$I35:$BZ35,0,MATCH(1,('Salary Detail (3)'!$I$12:$BZ$12="New")*('Salary Detail (3)'!$I$74:$BZ$74='Budget Narrative (3)'!$G$2),0))</f>
        <v>#N/A</v>
      </c>
      <c r="D25" s="21"/>
      <c r="E25" s="11"/>
      <c r="F25" s="296"/>
      <c r="G25" s="7"/>
      <c r="H25" s="8"/>
      <c r="I25" s="8"/>
      <c r="J25" s="15"/>
    </row>
    <row r="26" spans="1:10">
      <c r="A26" s="765">
        <f>'Salary Detail (3)'!A36</f>
        <v>0</v>
      </c>
      <c r="B26" s="6" t="e">
        <f t="array" ref="B26">INDEX('Salary Detail (3)'!$I36:$BZ36,0,MATCH(1,('Salary Detail (3)'!$I$13:$BZ$13='Budget Narrative (3)'!$B$3)*('Salary Detail (3)'!$I$74:$BZ$74='Budget Narrative (3)'!$G$2),0))</f>
        <v>#N/A</v>
      </c>
      <c r="C26" s="274" t="e">
        <f t="array" ref="C26">INDEX('Salary Detail (3)'!$I36:$BZ36,0,MATCH(1,('Salary Detail (3)'!$I$12:$BZ$12="New")*('Salary Detail (3)'!$I$74:$BZ$74='Budget Narrative (3)'!$G$2),0))</f>
        <v>#N/A</v>
      </c>
      <c r="D26" s="21"/>
      <c r="E26" s="11"/>
      <c r="F26" s="296"/>
      <c r="G26" s="7"/>
      <c r="H26" s="8"/>
      <c r="I26" s="8"/>
      <c r="J26" s="15"/>
    </row>
    <row r="27" spans="1:10">
      <c r="A27" s="765">
        <f>'Salary Detail (3)'!A37</f>
        <v>0</v>
      </c>
      <c r="B27" s="6" t="e">
        <f t="array" ref="B27">INDEX('Salary Detail (3)'!$I37:$BZ37,0,MATCH(1,('Salary Detail (3)'!$I$13:$BZ$13='Budget Narrative (3)'!$B$3)*('Salary Detail (3)'!$I$74:$BZ$74='Budget Narrative (3)'!$G$2),0))</f>
        <v>#N/A</v>
      </c>
      <c r="C27" s="274" t="e">
        <f t="array" ref="C27">INDEX('Salary Detail (3)'!$I37:$BZ37,0,MATCH(1,('Salary Detail (3)'!$I$12:$BZ$12="New")*('Salary Detail (3)'!$I$74:$BZ$74='Budget Narrative (3)'!$G$2),0))</f>
        <v>#N/A</v>
      </c>
      <c r="D27" s="21"/>
      <c r="E27" s="11"/>
      <c r="F27" s="296"/>
      <c r="G27" s="7"/>
      <c r="H27" s="8"/>
      <c r="I27" s="8"/>
      <c r="J27" s="15"/>
    </row>
    <row r="28" spans="1:10">
      <c r="A28" s="765">
        <f>'Salary Detail (3)'!A38</f>
        <v>0</v>
      </c>
      <c r="B28" s="6" t="e">
        <f t="array" ref="B28">INDEX('Salary Detail (3)'!$I38:$BZ38,0,MATCH(1,('Salary Detail (3)'!$I$13:$BZ$13='Budget Narrative (3)'!$B$3)*('Salary Detail (3)'!$I$74:$BZ$74='Budget Narrative (3)'!$G$2),0))</f>
        <v>#N/A</v>
      </c>
      <c r="C28" s="274" t="e">
        <f t="array" ref="C28">INDEX('Salary Detail (3)'!$I38:$BZ38,0,MATCH(1,('Salary Detail (3)'!$I$12:$BZ$12="New")*('Salary Detail (3)'!$I$74:$BZ$74='Budget Narrative (3)'!$G$2),0))</f>
        <v>#N/A</v>
      </c>
      <c r="D28" s="21"/>
      <c r="E28" s="11"/>
      <c r="F28" s="296"/>
      <c r="G28" s="7"/>
      <c r="H28" s="8"/>
      <c r="I28" s="8"/>
      <c r="J28" s="15"/>
    </row>
    <row r="29" spans="1:10">
      <c r="A29" s="765">
        <f>'Salary Detail (3)'!A39</f>
        <v>0</v>
      </c>
      <c r="B29" s="6" t="e">
        <f t="array" ref="B29">INDEX('Salary Detail (3)'!$I39:$BZ39,0,MATCH(1,('Salary Detail (3)'!$I$13:$BZ$13='Budget Narrative (3)'!$B$3)*('Salary Detail (3)'!$I$74:$BZ$74='Budget Narrative (3)'!$G$2),0))</f>
        <v>#N/A</v>
      </c>
      <c r="C29" s="274" t="e">
        <f t="array" ref="C29">INDEX('Salary Detail (3)'!$I39:$BZ39,0,MATCH(1,('Salary Detail (3)'!$I$12:$BZ$12="New")*('Salary Detail (3)'!$I$74:$BZ$74='Budget Narrative (3)'!$G$2),0))</f>
        <v>#N/A</v>
      </c>
      <c r="D29" s="21"/>
      <c r="E29" s="11"/>
      <c r="F29" s="296"/>
      <c r="G29" s="7"/>
      <c r="H29" s="8"/>
      <c r="I29" s="8"/>
      <c r="J29" s="15"/>
    </row>
    <row r="30" spans="1:10">
      <c r="A30" s="765">
        <f>'Salary Detail (3)'!A40</f>
        <v>0</v>
      </c>
      <c r="B30" s="6" t="e">
        <f t="array" ref="B30">INDEX('Salary Detail (3)'!$I40:$BZ40,0,MATCH(1,('Salary Detail (3)'!$I$13:$BZ$13='Budget Narrative (3)'!$B$3)*('Salary Detail (3)'!$I$74:$BZ$74='Budget Narrative (3)'!$G$2),0))</f>
        <v>#N/A</v>
      </c>
      <c r="C30" s="274" t="e">
        <f t="array" ref="C30">INDEX('Salary Detail (3)'!$I40:$BZ40,0,MATCH(1,('Salary Detail (3)'!$I$12:$BZ$12="New")*('Salary Detail (3)'!$I$74:$BZ$74='Budget Narrative (3)'!$G$2),0))</f>
        <v>#N/A</v>
      </c>
      <c r="D30" s="21"/>
      <c r="E30" s="11"/>
      <c r="F30" s="296"/>
      <c r="G30" s="7"/>
      <c r="H30" s="8"/>
      <c r="I30" s="8"/>
      <c r="J30" s="15"/>
    </row>
    <row r="31" spans="1:10">
      <c r="A31" s="765">
        <f>'Salary Detail (3)'!A41</f>
        <v>0</v>
      </c>
      <c r="B31" s="6" t="e">
        <f t="array" ref="B31">INDEX('Salary Detail (3)'!$I41:$BZ41,0,MATCH(1,('Salary Detail (3)'!$I$13:$BZ$13='Budget Narrative (3)'!$B$3)*('Salary Detail (3)'!$I$74:$BZ$74='Budget Narrative (3)'!$G$2),0))</f>
        <v>#N/A</v>
      </c>
      <c r="C31" s="274" t="e">
        <f t="array" ref="C31">INDEX('Salary Detail (3)'!$I41:$BZ41,0,MATCH(1,('Salary Detail (3)'!$I$12:$BZ$12="New")*('Salary Detail (3)'!$I$74:$BZ$74='Budget Narrative (3)'!$G$2),0))</f>
        <v>#N/A</v>
      </c>
      <c r="D31" s="21"/>
      <c r="E31" s="11"/>
      <c r="F31" s="296"/>
      <c r="G31" s="7"/>
      <c r="H31" s="8"/>
      <c r="I31" s="8"/>
      <c r="J31" s="15"/>
    </row>
    <row r="32" spans="1:10">
      <c r="A32" s="765">
        <f>'Salary Detail (3)'!A42</f>
        <v>0</v>
      </c>
      <c r="B32" s="6" t="e">
        <f t="array" ref="B32">INDEX('Salary Detail (3)'!$I42:$BZ42,0,MATCH(1,('Salary Detail (3)'!$I$13:$BZ$13='Budget Narrative (3)'!$B$3)*('Salary Detail (3)'!$I$74:$BZ$74='Budget Narrative (3)'!$G$2),0))</f>
        <v>#N/A</v>
      </c>
      <c r="C32" s="274" t="e">
        <f t="array" ref="C32">INDEX('Salary Detail (3)'!$I42:$BZ42,0,MATCH(1,('Salary Detail (3)'!$I$12:$BZ$12="New")*('Salary Detail (3)'!$I$74:$BZ$74='Budget Narrative (3)'!$G$2),0))</f>
        <v>#N/A</v>
      </c>
      <c r="D32" s="21"/>
      <c r="E32" s="11"/>
      <c r="F32" s="296"/>
      <c r="G32" s="7"/>
      <c r="H32" s="8"/>
      <c r="I32" s="8"/>
      <c r="J32" s="15"/>
    </row>
    <row r="33" spans="1:10">
      <c r="A33" s="765">
        <f>'Salary Detail (3)'!A43</f>
        <v>0</v>
      </c>
      <c r="B33" s="6" t="e">
        <f t="array" ref="B33">INDEX('Salary Detail (3)'!$I43:$BZ43,0,MATCH(1,('Salary Detail (3)'!$I$13:$BZ$13='Budget Narrative (3)'!$B$3)*('Salary Detail (3)'!$I$74:$BZ$74='Budget Narrative (3)'!$G$2),0))</f>
        <v>#N/A</v>
      </c>
      <c r="C33" s="274" t="e">
        <f t="array" ref="C33">INDEX('Salary Detail (3)'!$I43:$BZ43,0,MATCH(1,('Salary Detail (3)'!$I$12:$BZ$12="New")*('Salary Detail (3)'!$I$74:$BZ$74='Budget Narrative (3)'!$G$2),0))</f>
        <v>#N/A</v>
      </c>
      <c r="D33" s="21"/>
      <c r="E33" s="11"/>
      <c r="F33" s="296"/>
      <c r="G33" s="7"/>
      <c r="H33" s="8"/>
      <c r="I33" s="8"/>
      <c r="J33" s="15"/>
    </row>
    <row r="34" spans="1:10">
      <c r="A34" s="765">
        <f>'Salary Detail (3)'!A44</f>
        <v>0</v>
      </c>
      <c r="B34" s="6" t="e">
        <f t="array" ref="B34">INDEX('Salary Detail (3)'!$I44:$BZ44,0,MATCH(1,('Salary Detail (3)'!$I$13:$BZ$13='Budget Narrative (3)'!$B$3)*('Salary Detail (3)'!$I$74:$BZ$74='Budget Narrative (3)'!$G$2),0))</f>
        <v>#N/A</v>
      </c>
      <c r="C34" s="274" t="e">
        <f t="array" ref="C34">INDEX('Salary Detail (3)'!$I44:$BZ44,0,MATCH(1,('Salary Detail (3)'!$I$12:$BZ$12="New")*('Salary Detail (3)'!$I$74:$BZ$74='Budget Narrative (3)'!$G$2),0))</f>
        <v>#N/A</v>
      </c>
      <c r="D34" s="21"/>
      <c r="E34" s="11"/>
      <c r="F34" s="296"/>
      <c r="G34" s="7"/>
      <c r="H34" s="8"/>
      <c r="I34" s="8"/>
      <c r="J34" s="15"/>
    </row>
    <row r="35" spans="1:10">
      <c r="A35" s="765">
        <f>'Salary Detail (3)'!A45</f>
        <v>0</v>
      </c>
      <c r="B35" s="6" t="e">
        <f t="array" ref="B35">INDEX('Salary Detail (3)'!$I45:$BZ45,0,MATCH(1,('Salary Detail (3)'!$I$13:$BZ$13='Budget Narrative (3)'!$B$3)*('Salary Detail (3)'!$I$74:$BZ$74='Budget Narrative (3)'!$G$2),0))</f>
        <v>#N/A</v>
      </c>
      <c r="C35" s="274" t="e">
        <f t="array" ref="C35">INDEX('Salary Detail (3)'!$I45:$BZ45,0,MATCH(1,('Salary Detail (3)'!$I$12:$BZ$12="New")*('Salary Detail (3)'!$I$74:$BZ$74='Budget Narrative (3)'!$G$2),0))</f>
        <v>#N/A</v>
      </c>
      <c r="D35" s="21"/>
      <c r="E35" s="11"/>
      <c r="F35" s="296"/>
      <c r="G35" s="7"/>
      <c r="H35" s="8"/>
      <c r="I35" s="8"/>
      <c r="J35" s="15"/>
    </row>
    <row r="36" spans="1:10">
      <c r="A36" s="765">
        <f>'Salary Detail (3)'!A46</f>
        <v>0</v>
      </c>
      <c r="B36" s="6" t="e">
        <f t="array" ref="B36">INDEX('Salary Detail (3)'!$I46:$BZ46,0,MATCH(1,('Salary Detail (3)'!$I$13:$BZ$13='Budget Narrative (3)'!$B$3)*('Salary Detail (3)'!$I$74:$BZ$74='Budget Narrative (3)'!$G$2),0))</f>
        <v>#N/A</v>
      </c>
      <c r="C36" s="274" t="e">
        <f t="array" ref="C36">INDEX('Salary Detail (3)'!$I46:$BZ46,0,MATCH(1,('Salary Detail (3)'!$I$12:$BZ$12="New")*('Salary Detail (3)'!$I$74:$BZ$74='Budget Narrative (3)'!$G$2),0))</f>
        <v>#N/A</v>
      </c>
      <c r="D36" s="21"/>
      <c r="E36" s="11"/>
      <c r="F36" s="296"/>
      <c r="G36" s="7"/>
      <c r="H36" s="8"/>
      <c r="I36" s="8"/>
      <c r="J36" s="15"/>
    </row>
    <row r="37" spans="1:10">
      <c r="A37" s="765">
        <f>'Salary Detail (3)'!A47</f>
        <v>0</v>
      </c>
      <c r="B37" s="6" t="e">
        <f t="array" ref="B37">INDEX('Salary Detail (3)'!$I47:$BZ47,0,MATCH(1,('Salary Detail (3)'!$I$13:$BZ$13='Budget Narrative (3)'!$B$3)*('Salary Detail (3)'!$I$74:$BZ$74='Budget Narrative (3)'!$G$2),0))</f>
        <v>#N/A</v>
      </c>
      <c r="C37" s="274" t="e">
        <f t="array" ref="C37">INDEX('Salary Detail (3)'!$I47:$BZ47,0,MATCH(1,('Salary Detail (3)'!$I$12:$BZ$12="New")*('Salary Detail (3)'!$I$74:$BZ$74='Budget Narrative (3)'!$G$2),0))</f>
        <v>#N/A</v>
      </c>
      <c r="D37" s="21"/>
      <c r="E37" s="11"/>
      <c r="F37" s="296"/>
      <c r="G37" s="7"/>
      <c r="H37" s="8"/>
      <c r="I37" s="8"/>
      <c r="J37" s="15"/>
    </row>
    <row r="38" spans="1:10">
      <c r="A38" s="765">
        <f>'Salary Detail (3)'!A48</f>
        <v>0</v>
      </c>
      <c r="B38" s="6" t="e">
        <f t="array" ref="B38">INDEX('Salary Detail (3)'!$I48:$BZ48,0,MATCH(1,('Salary Detail (3)'!$I$13:$BZ$13='Budget Narrative (3)'!$B$3)*('Salary Detail (3)'!$I$74:$BZ$74='Budget Narrative (3)'!$G$2),0))</f>
        <v>#N/A</v>
      </c>
      <c r="C38" s="274" t="e">
        <f t="array" ref="C38">INDEX('Salary Detail (3)'!$I48:$BZ48,0,MATCH(1,('Salary Detail (3)'!$I$12:$BZ$12="New")*('Salary Detail (3)'!$I$74:$BZ$74='Budget Narrative (3)'!$G$2),0))</f>
        <v>#N/A</v>
      </c>
      <c r="D38" s="21"/>
      <c r="E38" s="11"/>
      <c r="F38" s="296"/>
      <c r="G38" s="7"/>
      <c r="H38" s="8"/>
      <c r="I38" s="8"/>
      <c r="J38" s="15"/>
    </row>
    <row r="39" spans="1:10">
      <c r="A39" s="765">
        <f>'Salary Detail (3)'!A49</f>
        <v>0</v>
      </c>
      <c r="B39" s="6" t="e">
        <f t="array" ref="B39">INDEX('Salary Detail (3)'!$I49:$BZ49,0,MATCH(1,('Salary Detail (3)'!$I$13:$BZ$13='Budget Narrative (3)'!$B$3)*('Salary Detail (3)'!$I$74:$BZ$74='Budget Narrative (3)'!$G$2),0))</f>
        <v>#N/A</v>
      </c>
      <c r="C39" s="274" t="e">
        <f t="array" ref="C39">INDEX('Salary Detail (3)'!$I49:$BZ49,0,MATCH(1,('Salary Detail (3)'!$I$12:$BZ$12="New")*('Salary Detail (3)'!$I$74:$BZ$74='Budget Narrative (3)'!$G$2),0))</f>
        <v>#N/A</v>
      </c>
      <c r="D39" s="21"/>
      <c r="E39" s="11"/>
      <c r="F39" s="296"/>
      <c r="G39" s="7"/>
      <c r="H39" s="8"/>
      <c r="I39" s="8"/>
      <c r="J39" s="15"/>
    </row>
    <row r="40" spans="1:10">
      <c r="A40" s="765">
        <f>'Salary Detail (3)'!A50</f>
        <v>0</v>
      </c>
      <c r="B40" s="6" t="e">
        <f t="array" ref="B40">INDEX('Salary Detail (3)'!$I50:$BZ50,0,MATCH(1,('Salary Detail (3)'!$I$13:$BZ$13='Budget Narrative (3)'!$B$3)*('Salary Detail (3)'!$I$74:$BZ$74='Budget Narrative (3)'!$G$2),0))</f>
        <v>#N/A</v>
      </c>
      <c r="C40" s="274" t="e">
        <f t="array" ref="C40">INDEX('Salary Detail (3)'!$I50:$BZ50,0,MATCH(1,('Salary Detail (3)'!$I$12:$BZ$12="New")*('Salary Detail (3)'!$I$74:$BZ$74='Budget Narrative (3)'!$G$2),0))</f>
        <v>#N/A</v>
      </c>
      <c r="D40" s="21"/>
      <c r="F40" s="296"/>
    </row>
    <row r="41" spans="1:10">
      <c r="A41" s="765">
        <f>'Salary Detail (3)'!A51</f>
        <v>0</v>
      </c>
      <c r="B41" s="6" t="e">
        <f t="array" ref="B41">INDEX('Salary Detail (3)'!$I51:$BZ51,0,MATCH(1,('Salary Detail (3)'!$I$13:$BZ$13='Budget Narrative (3)'!$B$3)*('Salary Detail (3)'!$I$74:$BZ$74='Budget Narrative (3)'!$G$2),0))</f>
        <v>#N/A</v>
      </c>
      <c r="C41" s="274" t="e">
        <f t="array" ref="C41">INDEX('Salary Detail (3)'!$I51:$BZ51,0,MATCH(1,('Salary Detail (3)'!$I$12:$BZ$12="New")*('Salary Detail (3)'!$I$74:$BZ$74='Budget Narrative (3)'!$G$2),0))</f>
        <v>#N/A</v>
      </c>
      <c r="D41" s="21"/>
      <c r="F41" s="296"/>
    </row>
    <row r="42" spans="1:10" ht="15.6" customHeight="1">
      <c r="A42" s="765">
        <f>'Salary Detail (3)'!A52</f>
        <v>0</v>
      </c>
      <c r="B42" s="6" t="e">
        <f t="array" ref="B42">INDEX('Salary Detail (3)'!$I52:$BZ52,0,MATCH(1,('Salary Detail (3)'!$I$13:$BZ$13='Budget Narrative (3)'!$B$3)*('Salary Detail (3)'!$I$74:$BZ$74='Budget Narrative (3)'!$G$2),0))</f>
        <v>#N/A</v>
      </c>
      <c r="C42" s="274" t="e">
        <f t="array" ref="C42">INDEX('Salary Detail (3)'!$I52:$BZ52,0,MATCH(1,('Salary Detail (3)'!$I$12:$BZ$12="New")*('Salary Detail (3)'!$I$74:$BZ$74='Budget Narrative (3)'!$G$2),0))</f>
        <v>#N/A</v>
      </c>
      <c r="D42" s="21"/>
      <c r="E42" s="11"/>
      <c r="F42" s="296"/>
      <c r="G42" s="7"/>
      <c r="H42" s="8"/>
      <c r="I42" s="8"/>
      <c r="J42" s="15"/>
    </row>
    <row r="43" spans="1:10" ht="15.6" customHeight="1">
      <c r="A43" s="765">
        <f>'Salary Detail (3)'!A53</f>
        <v>0</v>
      </c>
      <c r="B43" s="6" t="e">
        <f t="array" ref="B43">INDEX('Salary Detail (3)'!$I53:$BZ53,0,MATCH(1,('Salary Detail (3)'!$I$13:$BZ$13='Budget Narrative (3)'!$B$3)*('Salary Detail (3)'!$I$74:$BZ$74='Budget Narrative (3)'!$G$2),0))</f>
        <v>#N/A</v>
      </c>
      <c r="C43" s="274" t="e">
        <f t="array" ref="C43">INDEX('Salary Detail (3)'!$I53:$BZ53,0,MATCH(1,('Salary Detail (3)'!$I$12:$BZ$12="New")*('Salary Detail (3)'!$I$74:$BZ$74='Budget Narrative (3)'!$G$2),0))</f>
        <v>#N/A</v>
      </c>
      <c r="D43" s="21"/>
      <c r="E43" s="11"/>
      <c r="F43" s="296"/>
      <c r="G43" s="7"/>
      <c r="H43" s="8"/>
      <c r="I43" s="8"/>
      <c r="J43" s="15"/>
    </row>
    <row r="44" spans="1:10" ht="15.6" customHeight="1">
      <c r="A44" s="765">
        <f>'Salary Detail (3)'!A54</f>
        <v>0</v>
      </c>
      <c r="B44" s="6" t="e">
        <f t="array" ref="B44">INDEX('Salary Detail (3)'!$I54:$BZ54,0,MATCH(1,('Salary Detail (3)'!$I$13:$BZ$13='Budget Narrative (3)'!$B$3)*('Salary Detail (3)'!$I$74:$BZ$74='Budget Narrative (3)'!$G$2),0))</f>
        <v>#N/A</v>
      </c>
      <c r="C44" s="274" t="e">
        <f t="array" ref="C44">INDEX('Salary Detail (3)'!$I54:$BZ54,0,MATCH(1,('Salary Detail (3)'!$I$12:$BZ$12="New")*('Salary Detail (3)'!$I$74:$BZ$74='Budget Narrative (3)'!$G$2),0))</f>
        <v>#N/A</v>
      </c>
      <c r="D44" s="21"/>
      <c r="E44" s="11"/>
      <c r="F44" s="296"/>
      <c r="G44" s="7"/>
      <c r="H44" s="8"/>
      <c r="I44" s="8"/>
      <c r="J44" s="15"/>
    </row>
    <row r="45" spans="1:10" ht="15.6" customHeight="1">
      <c r="A45" s="767">
        <f>'Salary Detail (3)'!A55</f>
        <v>0</v>
      </c>
      <c r="B45" s="6" t="e">
        <f t="array" ref="B45">INDEX('Salary Detail (3)'!$I55:$BZ55,0,MATCH(1,('Salary Detail (3)'!$I$13:$BZ$13='Budget Narrative (3)'!$B$3)*('Salary Detail (3)'!$I$74:$BZ$74='Budget Narrative (3)'!$G$2),0))</f>
        <v>#N/A</v>
      </c>
      <c r="C45" s="274" t="e">
        <f t="array" ref="C45">INDEX('Salary Detail (3)'!$I55:$BZ55,0,MATCH(1,('Salary Detail (3)'!$I$12:$BZ$12="New")*('Salary Detail (3)'!$I$74:$BZ$74='Budget Narrative (3)'!$G$2),0))</f>
        <v>#N/A</v>
      </c>
      <c r="D45" s="246"/>
      <c r="E45" s="247"/>
      <c r="F45" s="296"/>
      <c r="G45" s="7"/>
      <c r="H45" s="8"/>
      <c r="I45" s="8"/>
      <c r="J45" s="15"/>
    </row>
    <row r="46" spans="1:10" ht="15.6" customHeight="1">
      <c r="A46" s="767" t="s">
        <v>308</v>
      </c>
      <c r="B46" s="291" t="e">
        <f>SUM(B4:B45)</f>
        <v>#N/A</v>
      </c>
      <c r="C46" s="251" t="e">
        <f>SUM(C4:C45)</f>
        <v>#N/A</v>
      </c>
      <c r="D46" s="246"/>
      <c r="E46" s="247"/>
      <c r="F46" s="297"/>
      <c r="G46" s="7"/>
      <c r="H46" s="8"/>
      <c r="I46" s="8"/>
      <c r="J46" s="15"/>
    </row>
    <row r="47" spans="1:10" ht="26.25" thickBot="1">
      <c r="A47" s="298" t="s">
        <v>309</v>
      </c>
      <c r="B47" s="299"/>
      <c r="C47" s="300" t="e">
        <f t="array" ref="C47">INDEX('Salary Detail (3)'!$I60:$BZ60,0,MATCH(1,('Salary Detail (3)'!$I$12:$BZ$12="New")*('Salary Detail (3)'!$I$74:$BZ$74='Budget Narrative (3)'!$G$2),0))</f>
        <v>#N/A</v>
      </c>
      <c r="D47" s="301" t="s">
        <v>310</v>
      </c>
      <c r="E47" s="302"/>
      <c r="F47" s="303"/>
      <c r="G47" s="633"/>
      <c r="H47" s="8"/>
      <c r="I47" s="8"/>
      <c r="J47" s="4"/>
    </row>
    <row r="48" spans="1:10" ht="13.5" thickBot="1">
      <c r="A48" s="327" t="s">
        <v>311</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91" t="s">
        <v>312</v>
      </c>
      <c r="B50" s="1292"/>
      <c r="C50" s="294" t="s">
        <v>283</v>
      </c>
      <c r="D50" s="293" t="s">
        <v>305</v>
      </c>
      <c r="E50" s="295" t="s">
        <v>306</v>
      </c>
      <c r="F50" s="278"/>
    </row>
    <row r="51" spans="1:10">
      <c r="A51" s="1278" t="str">
        <f>'Operating Detail (3)'!A14</f>
        <v>Rental of Property</v>
      </c>
      <c r="B51" s="1279"/>
      <c r="C51" s="338" t="e">
        <f t="array" ref="C51">INDEX('Operating Detail (3)'!$B14:$AE14,0,MATCH(1,('Operating Detail (3)'!$B$12:$AE$12="New")*('Operating Detail (3)'!$B$121:$AE$121='Budget Narrative (3)'!$G$2),0))</f>
        <v>#N/A</v>
      </c>
      <c r="D51" s="21"/>
      <c r="E51" s="304"/>
      <c r="F51" s="766"/>
      <c r="H51" s="12"/>
      <c r="I51" s="12"/>
      <c r="J51" s="4"/>
    </row>
    <row r="52" spans="1:10">
      <c r="A52" s="1278" t="str">
        <f>'Operating Detail (3)'!A15</f>
        <v xml:space="preserve">Utilities(Elec, Water, Gas, Phone, Scavenger) </v>
      </c>
      <c r="B52" s="1279"/>
      <c r="C52" s="338" t="e">
        <f t="array" ref="C52">INDEX('Operating Detail (3)'!$B15:$AE15,0,MATCH(1,('Operating Detail (3)'!$B$12:$AE$12="New")*('Operating Detail (3)'!$B$121:$AE$121='Budget Narrative (3)'!$G$2),0))</f>
        <v>#N/A</v>
      </c>
      <c r="D52" s="21"/>
      <c r="E52" s="305"/>
      <c r="F52" s="766"/>
      <c r="H52" s="12"/>
      <c r="I52" s="12"/>
      <c r="J52" s="4"/>
    </row>
    <row r="53" spans="1:10">
      <c r="A53" s="1278" t="str">
        <f>'Operating Detail (3)'!A16</f>
        <v>Office Supplies, Postage</v>
      </c>
      <c r="B53" s="1279"/>
      <c r="C53" s="338" t="e">
        <f t="array" ref="C53">INDEX('Operating Detail (3)'!$B16:$AE16,0,MATCH(1,('Operating Detail (3)'!$B$12:$AE$12="New")*('Operating Detail (3)'!$B$121:$AE$121='Budget Narrative (3)'!$G$2),0))</f>
        <v>#N/A</v>
      </c>
      <c r="D53" s="21"/>
      <c r="E53" s="306"/>
      <c r="F53" s="766"/>
      <c r="G53" s="3"/>
      <c r="H53" s="8"/>
      <c r="I53" s="8"/>
      <c r="J53" s="15"/>
    </row>
    <row r="54" spans="1:10">
      <c r="A54" s="1278" t="str">
        <f>'Operating Detail (3)'!A17</f>
        <v>Building Maintenance Supplies and Repair</v>
      </c>
      <c r="B54" s="1279"/>
      <c r="C54" s="338" t="e">
        <f t="array" ref="C54">INDEX('Operating Detail (3)'!$B17:$AE17,0,MATCH(1,('Operating Detail (3)'!$B$12:$AE$12="New")*('Operating Detail (3)'!$B$121:$AE$121='Budget Narrative (3)'!$G$2),0))</f>
        <v>#N/A</v>
      </c>
      <c r="D54" s="21"/>
      <c r="E54" s="306"/>
      <c r="F54" s="766"/>
      <c r="G54" s="3"/>
      <c r="H54" s="8"/>
      <c r="I54" s="8"/>
      <c r="J54" s="15"/>
    </row>
    <row r="55" spans="1:10">
      <c r="A55" s="1278" t="str">
        <f>'Operating Detail (3)'!A18</f>
        <v>Printing and Reproduction</v>
      </c>
      <c r="B55" s="1279"/>
      <c r="C55" s="338" t="e">
        <f t="array" ref="C55">INDEX('Operating Detail (3)'!$B18:$AE18,0,MATCH(1,('Operating Detail (3)'!$B$12:$AE$12="New")*('Operating Detail (3)'!$B$121:$AE$121='Budget Narrative (3)'!$G$2),0))</f>
        <v>#N/A</v>
      </c>
      <c r="D55" s="21"/>
      <c r="E55" s="305"/>
      <c r="F55" s="766"/>
      <c r="H55" s="12"/>
      <c r="I55" s="12"/>
      <c r="J55" s="15"/>
    </row>
    <row r="56" spans="1:10">
      <c r="A56" s="1278" t="str">
        <f>'Operating Detail (3)'!A19</f>
        <v>Insurance</v>
      </c>
      <c r="B56" s="1279"/>
      <c r="C56" s="338" t="e">
        <f t="array" ref="C56">INDEX('Operating Detail (3)'!$B19:$AE19,0,MATCH(1,('Operating Detail (3)'!$B$12:$AE$12="New")*('Operating Detail (3)'!$B$121:$AE$121='Budget Narrative (3)'!$G$2),0))</f>
        <v>#N/A</v>
      </c>
      <c r="D56" s="21"/>
      <c r="E56" s="305"/>
      <c r="F56" s="766"/>
      <c r="H56" s="12"/>
      <c r="I56" s="12"/>
      <c r="J56" s="15"/>
    </row>
    <row r="57" spans="1:10">
      <c r="A57" s="1278" t="str">
        <f>'Operating Detail (3)'!A20</f>
        <v>Staff Training</v>
      </c>
      <c r="B57" s="1279"/>
      <c r="C57" s="338" t="e">
        <f t="array" ref="C57">INDEX('Operating Detail (3)'!$B20:$AE20,0,MATCH(1,('Operating Detail (3)'!$B$12:$AE$12="New")*('Operating Detail (3)'!$B$121:$AE$121='Budget Narrative (3)'!$G$2),0))</f>
        <v>#N/A</v>
      </c>
      <c r="D57" s="21"/>
      <c r="E57" s="305"/>
      <c r="F57" s="766"/>
      <c r="H57" s="12"/>
      <c r="I57" s="12"/>
      <c r="J57" s="15"/>
    </row>
    <row r="58" spans="1:10">
      <c r="A58" s="1278" t="str">
        <f>'Operating Detail (3)'!A21</f>
        <v>Staff Travel-(Local &amp; Out of Town)</v>
      </c>
      <c r="B58" s="1279"/>
      <c r="C58" s="338" t="e">
        <f t="array" ref="C58">INDEX('Operating Detail (3)'!$B21:$AE21,0,MATCH(1,('Operating Detail (3)'!$B$12:$AE$12="New")*('Operating Detail (3)'!$B$121:$AE$121='Budget Narrative (3)'!$G$2),0))</f>
        <v>#N/A</v>
      </c>
      <c r="D58" s="21"/>
      <c r="E58" s="305"/>
      <c r="F58" s="766"/>
      <c r="H58" s="12"/>
      <c r="I58" s="12"/>
      <c r="J58" s="15"/>
    </row>
    <row r="59" spans="1:10">
      <c r="A59" s="1278" t="str">
        <f>'Operating Detail (3)'!A22</f>
        <v>Rental of Equipment</v>
      </c>
      <c r="B59" s="1279"/>
      <c r="C59" s="338" t="e">
        <f t="array" ref="C59">INDEX('Operating Detail (3)'!$B22:$AE22,0,MATCH(1,('Operating Detail (3)'!$B$12:$AE$12="New")*('Operating Detail (3)'!$B$121:$AE$121='Budget Narrative (3)'!$G$2),0))</f>
        <v>#N/A</v>
      </c>
      <c r="D59" s="21"/>
      <c r="E59" s="305"/>
      <c r="F59" s="766"/>
      <c r="H59" s="12"/>
      <c r="I59" s="12"/>
      <c r="J59" s="15"/>
    </row>
    <row r="60" spans="1:10">
      <c r="A60" s="1278">
        <f>'Operating Detail (3)'!A23</f>
        <v>0</v>
      </c>
      <c r="B60" s="1279"/>
      <c r="C60" s="338" t="e">
        <f t="array" ref="C60">INDEX('Operating Detail (3)'!$B23:$AE23,0,MATCH(1,('Operating Detail (3)'!$B$12:$AE$12="New")*('Operating Detail (3)'!$B$121:$AE$121='Budget Narrative (3)'!$G$2),0))</f>
        <v>#N/A</v>
      </c>
      <c r="D60" s="21"/>
      <c r="E60" s="307"/>
      <c r="F60" s="766"/>
      <c r="H60" s="12"/>
      <c r="I60" s="12"/>
      <c r="J60" s="15"/>
    </row>
    <row r="61" spans="1:10">
      <c r="A61" s="1278">
        <f>'Operating Detail (3)'!A24</f>
        <v>0</v>
      </c>
      <c r="B61" s="1279"/>
      <c r="C61" s="338" t="e">
        <f t="array" ref="C61">INDEX('Operating Detail (3)'!$B24:$AE24,0,MATCH(1,('Operating Detail (3)'!$B$12:$AE$12="New")*('Operating Detail (3)'!$B$121:$AE$121='Budget Narrative (3)'!$G$2),0))</f>
        <v>#N/A</v>
      </c>
      <c r="D61" s="21"/>
      <c r="E61" s="308"/>
      <c r="F61" s="766"/>
      <c r="G61" s="3"/>
      <c r="H61" s="8"/>
      <c r="I61" s="8"/>
      <c r="J61" s="15"/>
    </row>
    <row r="62" spans="1:10">
      <c r="A62" s="1278">
        <f>'Operating Detail (3)'!A25</f>
        <v>0</v>
      </c>
      <c r="B62" s="1279"/>
      <c r="C62" s="338" t="e">
        <f t="array" ref="C62">INDEX('Operating Detail (3)'!$B25:$AE25,0,MATCH(1,('Operating Detail (3)'!$B$12:$AE$12="New")*('Operating Detail (3)'!$B$121:$AE$121='Budget Narrative (3)'!$G$2),0))</f>
        <v>#N/A</v>
      </c>
      <c r="D62" s="21"/>
      <c r="E62" s="308"/>
      <c r="F62" s="766"/>
      <c r="G62" s="3"/>
      <c r="H62" s="8"/>
      <c r="I62" s="8"/>
      <c r="J62" s="15"/>
    </row>
    <row r="63" spans="1:10">
      <c r="A63" s="1278">
        <f>'Operating Detail (3)'!A26</f>
        <v>0</v>
      </c>
      <c r="B63" s="1279"/>
      <c r="C63" s="338" t="e">
        <f t="array" ref="C63">INDEX('Operating Detail (3)'!$B26:$AE26,0,MATCH(1,('Operating Detail (3)'!$B$12:$AE$12="New")*('Operating Detail (3)'!$B$121:$AE$121='Budget Narrative (3)'!$G$2),0))</f>
        <v>#N/A</v>
      </c>
      <c r="D63" s="21"/>
      <c r="E63" s="308"/>
      <c r="F63" s="766"/>
      <c r="G63" s="3"/>
      <c r="H63" s="8"/>
      <c r="I63" s="8"/>
      <c r="J63" s="15"/>
    </row>
    <row r="64" spans="1:10">
      <c r="A64" s="1278">
        <f>'Operating Detail (3)'!A27</f>
        <v>0</v>
      </c>
      <c r="B64" s="1279"/>
      <c r="C64" s="338" t="e">
        <f t="array" ref="C64">INDEX('Operating Detail (3)'!$B27:$AE27,0,MATCH(1,('Operating Detail (3)'!$B$12:$AE$12="New")*('Operating Detail (3)'!$B$121:$AE$121='Budget Narrative (3)'!$G$2),0))</f>
        <v>#N/A</v>
      </c>
      <c r="D64" s="21"/>
      <c r="E64" s="309"/>
      <c r="F64" s="766"/>
      <c r="G64" s="3"/>
      <c r="H64" s="8"/>
      <c r="I64" s="8"/>
      <c r="J64" s="15"/>
    </row>
    <row r="65" spans="1:10">
      <c r="A65" s="1278">
        <f>'Operating Detail (3)'!A28</f>
        <v>0</v>
      </c>
      <c r="B65" s="1279"/>
      <c r="C65" s="338" t="e">
        <f t="array" ref="C65">INDEX('Operating Detail (3)'!$B28:$AE28,0,MATCH(1,('Operating Detail (3)'!$B$12:$AE$12="New")*('Operating Detail (3)'!$B$121:$AE$121='Budget Narrative (3)'!$G$2),0))</f>
        <v>#N/A</v>
      </c>
      <c r="D65" s="21"/>
      <c r="E65" s="308"/>
      <c r="F65" s="766"/>
      <c r="G65" s="3"/>
    </row>
    <row r="66" spans="1:10">
      <c r="A66" s="1278">
        <f>'Operating Detail (3)'!A29</f>
        <v>0</v>
      </c>
      <c r="B66" s="1279"/>
      <c r="C66" s="338" t="e">
        <f t="array" ref="C66">INDEX('Operating Detail (3)'!$B29:$AE29,0,MATCH(1,('Operating Detail (3)'!$B$12:$AE$12="New")*('Operating Detail (3)'!$B$121:$AE$121='Budget Narrative (3)'!$G$2),0))</f>
        <v>#N/A</v>
      </c>
      <c r="D66" s="21"/>
      <c r="E66" s="308"/>
      <c r="F66" s="766"/>
      <c r="G66" s="3"/>
      <c r="H66" s="8"/>
      <c r="I66" s="8"/>
      <c r="J66" s="15"/>
    </row>
    <row r="67" spans="1:10">
      <c r="A67" s="1278">
        <f>'Operating Detail (3)'!A30</f>
        <v>0</v>
      </c>
      <c r="B67" s="1279"/>
      <c r="C67" s="338" t="e">
        <f t="array" ref="C67">INDEX('Operating Detail (3)'!$B30:$AE30,0,MATCH(1,('Operating Detail (3)'!$B$12:$AE$12="New")*('Operating Detail (3)'!$B$121:$AE$121='Budget Narrative (3)'!$G$2),0))</f>
        <v>#N/A</v>
      </c>
      <c r="D67" s="21"/>
      <c r="E67" s="308"/>
      <c r="F67" s="766"/>
      <c r="G67" s="3"/>
      <c r="H67" s="8"/>
      <c r="I67" s="8"/>
      <c r="J67" s="15"/>
    </row>
    <row r="68" spans="1:10">
      <c r="A68" s="1278">
        <f>'Operating Detail (3)'!A31</f>
        <v>0</v>
      </c>
      <c r="B68" s="1279"/>
      <c r="C68" s="338" t="e">
        <f t="array" ref="C68">INDEX('Operating Detail (3)'!$B31:$AE31,0,MATCH(1,('Operating Detail (3)'!$B$12:$AE$12="New")*('Operating Detail (3)'!$B$121:$AE$121='Budget Narrative (3)'!$G$2),0))</f>
        <v>#N/A</v>
      </c>
      <c r="D68" s="21"/>
      <c r="E68" s="308"/>
      <c r="F68" s="766"/>
      <c r="G68" s="3"/>
      <c r="H68" s="8"/>
      <c r="I68" s="8"/>
      <c r="J68" s="15"/>
    </row>
    <row r="69" spans="1:10">
      <c r="A69" s="1278">
        <f>'Operating Detail (3)'!A32</f>
        <v>0</v>
      </c>
      <c r="B69" s="1279"/>
      <c r="C69" s="338" t="e">
        <f t="array" ref="C69">INDEX('Operating Detail (3)'!$B32:$AE32,0,MATCH(1,('Operating Detail (3)'!$B$12:$AE$12="New")*('Operating Detail (3)'!$B$121:$AE$121='Budget Narrative (3)'!$G$2),0))</f>
        <v>#N/A</v>
      </c>
      <c r="D69" s="21"/>
      <c r="E69" s="308"/>
      <c r="F69" s="766"/>
      <c r="G69" s="3"/>
      <c r="H69" s="8"/>
      <c r="I69" s="8"/>
    </row>
    <row r="70" spans="1:10">
      <c r="A70" s="1278">
        <f>'Operating Detail (3)'!A33</f>
        <v>0</v>
      </c>
      <c r="B70" s="1279"/>
      <c r="C70" s="338" t="e">
        <f t="array" ref="C70">INDEX('Operating Detail (3)'!$B33:$AE33,0,MATCH(1,('Operating Detail (3)'!$B$12:$AE$12="New")*('Operating Detail (3)'!$B$121:$AE$121='Budget Narrative (3)'!$G$2),0))</f>
        <v>#N/A</v>
      </c>
      <c r="D70" s="21"/>
      <c r="E70" s="308"/>
      <c r="F70" s="766"/>
      <c r="G70" s="3"/>
      <c r="H70" s="8"/>
      <c r="I70" s="8"/>
      <c r="J70" s="15"/>
    </row>
    <row r="71" spans="1:10">
      <c r="A71" s="1278">
        <f>'Operating Detail (3)'!A34</f>
        <v>0</v>
      </c>
      <c r="B71" s="1279"/>
      <c r="C71" s="338" t="e">
        <f t="array" ref="C71">INDEX('Operating Detail (3)'!$B34:$AE34,0,MATCH(1,('Operating Detail (3)'!$B$12:$AE$12="New")*('Operating Detail (3)'!$B$121:$AE$121='Budget Narrative (3)'!$G$2),0))</f>
        <v>#N/A</v>
      </c>
      <c r="D71" s="21"/>
      <c r="E71" s="310"/>
      <c r="F71" s="766"/>
      <c r="G71" s="3"/>
      <c r="H71" s="8"/>
      <c r="I71" s="8"/>
      <c r="J71" s="15"/>
    </row>
    <row r="72" spans="1:10">
      <c r="A72" s="1278">
        <f>'Operating Detail (3)'!A35</f>
        <v>0</v>
      </c>
      <c r="B72" s="1279"/>
      <c r="C72" s="338" t="e">
        <f t="array" ref="C72">INDEX('Operating Detail (3)'!$B35:$AE35,0,MATCH(1,('Operating Detail (3)'!$B$12:$AE$12="New")*('Operating Detail (3)'!$B$121:$AE$121='Budget Narrative (3)'!$G$2),0))</f>
        <v>#N/A</v>
      </c>
      <c r="D72" s="21"/>
      <c r="E72" s="308"/>
      <c r="F72" s="766"/>
      <c r="G72" s="3"/>
      <c r="H72" s="8"/>
      <c r="I72" s="8"/>
      <c r="J72" s="15"/>
    </row>
    <row r="73" spans="1:10">
      <c r="A73" s="1278">
        <f>'Operating Detail (3)'!A36</f>
        <v>0</v>
      </c>
      <c r="B73" s="1279"/>
      <c r="C73" s="338" t="e">
        <f t="array" ref="C73">INDEX('Operating Detail (3)'!$B36:$AE36,0,MATCH(1,('Operating Detail (3)'!$B$12:$AE$12="New")*('Operating Detail (3)'!$B$121:$AE$121='Budget Narrative (3)'!$G$2),0))</f>
        <v>#N/A</v>
      </c>
      <c r="D73" s="21"/>
      <c r="E73" s="308"/>
      <c r="F73" s="766"/>
    </row>
    <row r="74" spans="1:10">
      <c r="A74" s="1278">
        <f>'Operating Detail (3)'!A37</f>
        <v>0</v>
      </c>
      <c r="B74" s="1279"/>
      <c r="C74" s="338" t="e">
        <f t="array" ref="C74">INDEX('Operating Detail (3)'!$B37:$AE37,0,MATCH(1,('Operating Detail (3)'!$B$12:$AE$12="New")*('Operating Detail (3)'!$B$121:$AE$121='Budget Narrative (3)'!$G$2),0))</f>
        <v>#N/A</v>
      </c>
      <c r="D74" s="21"/>
      <c r="E74" s="308"/>
      <c r="F74" s="766"/>
      <c r="G74" s="3"/>
      <c r="H74" s="8"/>
      <c r="I74" s="8"/>
      <c r="J74" s="4"/>
    </row>
    <row r="75" spans="1:10">
      <c r="A75" s="1278">
        <f>'Operating Detail (3)'!A38</f>
        <v>0</v>
      </c>
      <c r="B75" s="1279"/>
      <c r="C75" s="338" t="e">
        <f t="array" ref="C75">INDEX('Operating Detail (3)'!$B38:$AE38,0,MATCH(1,('Operating Detail (3)'!$B$12:$AE$12="New")*('Operating Detail (3)'!$B$121:$AE$121='Budget Narrative (3)'!$G$2),0))</f>
        <v>#N/A</v>
      </c>
      <c r="D75" s="21"/>
      <c r="E75" s="308"/>
      <c r="F75" s="766"/>
      <c r="G75" s="3"/>
      <c r="H75" s="8"/>
      <c r="I75" s="8"/>
      <c r="J75" s="4"/>
    </row>
    <row r="76" spans="1:10">
      <c r="A76" s="1278">
        <f>'Operating Detail (3)'!A39</f>
        <v>0</v>
      </c>
      <c r="B76" s="1279"/>
      <c r="C76" s="338" t="e">
        <f t="array" ref="C76">INDEX('Operating Detail (3)'!$B39:$AE39,0,MATCH(1,('Operating Detail (3)'!$B$12:$AE$12="New")*('Operating Detail (3)'!$B$121:$AE$121='Budget Narrative (3)'!$G$2),0))</f>
        <v>#N/A</v>
      </c>
      <c r="D76" s="21"/>
      <c r="E76" s="308"/>
      <c r="F76" s="766"/>
      <c r="G76" s="3"/>
      <c r="H76" s="8"/>
      <c r="I76" s="8"/>
      <c r="J76" s="4"/>
    </row>
    <row r="77" spans="1:10">
      <c r="A77" s="1278">
        <f>'Operating Detail (3)'!A40</f>
        <v>0</v>
      </c>
      <c r="B77" s="1279"/>
      <c r="C77" s="338" t="e">
        <f t="array" ref="C77">INDEX('Operating Detail (3)'!$B40:$AE40,0,MATCH(1,('Operating Detail (3)'!$B$12:$AE$12="New")*('Operating Detail (3)'!$B$121:$AE$121='Budget Narrative (3)'!$G$2),0))</f>
        <v>#N/A</v>
      </c>
      <c r="D77" s="21"/>
      <c r="E77" s="308"/>
      <c r="F77" s="766"/>
      <c r="G77" s="3"/>
    </row>
    <row r="78" spans="1:10">
      <c r="A78" s="1278">
        <f>'Operating Detail (3)'!A41</f>
        <v>0</v>
      </c>
      <c r="B78" s="1279"/>
      <c r="C78" s="338" t="e">
        <f t="array" ref="C78">INDEX('Operating Detail (3)'!$B41:$AE41,0,MATCH(1,('Operating Detail (3)'!$B$12:$AE$12="New")*('Operating Detail (3)'!$B$121:$AE$121='Budget Narrative (3)'!$G$2),0))</f>
        <v>#N/A</v>
      </c>
      <c r="D78" s="21"/>
      <c r="E78" s="308"/>
      <c r="F78" s="766"/>
      <c r="G78" s="3"/>
      <c r="H78" s="8"/>
      <c r="I78" s="8"/>
      <c r="J78" s="15"/>
    </row>
    <row r="79" spans="1:10">
      <c r="A79" s="1278">
        <f>'Operating Detail (3)'!A42</f>
        <v>0</v>
      </c>
      <c r="B79" s="1279"/>
      <c r="C79" s="338" t="e">
        <f t="array" ref="C79">INDEX('Operating Detail (3)'!$B42:$AE42,0,MATCH(1,('Operating Detail (3)'!$B$12:$AE$12="New")*('Operating Detail (3)'!$B$121:$AE$121='Budget Narrative (3)'!$G$2),0))</f>
        <v>#N/A</v>
      </c>
      <c r="D79" s="21"/>
      <c r="E79" s="308"/>
      <c r="F79" s="766"/>
      <c r="G79" s="3"/>
      <c r="H79" s="8"/>
      <c r="I79" s="8"/>
      <c r="J79" s="15"/>
    </row>
    <row r="80" spans="1:10">
      <c r="A80" s="1278">
        <f>'Operating Detail (3)'!A43</f>
        <v>0</v>
      </c>
      <c r="B80" s="1279"/>
      <c r="C80" s="338" t="e">
        <f t="array" ref="C80">INDEX('Operating Detail (3)'!$B43:$AE43,0,MATCH(1,('Operating Detail (3)'!$B$12:$AE$12="New")*('Operating Detail (3)'!$B$121:$AE$121='Budget Narrative (3)'!$G$2),0))</f>
        <v>#N/A</v>
      </c>
      <c r="D80" s="21"/>
      <c r="E80" s="308"/>
      <c r="F80" s="766"/>
      <c r="G80" s="3"/>
      <c r="H80" s="8"/>
      <c r="I80" s="8"/>
      <c r="J80" s="15"/>
    </row>
    <row r="81" spans="1:10">
      <c r="A81" s="1278">
        <f>'Operating Detail (3)'!A44</f>
        <v>0</v>
      </c>
      <c r="B81" s="1279"/>
      <c r="C81" s="338" t="e">
        <f t="array" ref="C81">INDEX('Operating Detail (3)'!$B44:$AE44,0,MATCH(1,('Operating Detail (3)'!$B$12:$AE$12="New")*('Operating Detail (3)'!$B$121:$AE$121='Budget Narrative (3)'!$G$2),0))</f>
        <v>#N/A</v>
      </c>
      <c r="D81" s="21"/>
      <c r="E81" s="308"/>
      <c r="F81" s="766"/>
      <c r="G81" s="3"/>
      <c r="H81" s="8"/>
      <c r="I81" s="8"/>
      <c r="J81" s="15"/>
    </row>
    <row r="82" spans="1:10">
      <c r="A82" s="1278">
        <f>'Operating Detail (3)'!A45</f>
        <v>0</v>
      </c>
      <c r="B82" s="1279"/>
      <c r="C82" s="338" t="e">
        <f t="array" ref="C82">INDEX('Operating Detail (3)'!$B45:$AE45,0,MATCH(1,('Operating Detail (3)'!$B$12:$AE$12="New")*('Operating Detail (3)'!$B$121:$AE$121='Budget Narrative (3)'!$G$2),0))</f>
        <v>#N/A</v>
      </c>
      <c r="D82" s="21"/>
      <c r="E82" s="308"/>
      <c r="F82" s="766"/>
      <c r="G82" s="3"/>
      <c r="H82" s="8"/>
      <c r="I82" s="8"/>
      <c r="J82" s="15"/>
    </row>
    <row r="83" spans="1:10">
      <c r="A83" s="1278">
        <f>'Operating Detail (3)'!A46</f>
        <v>0</v>
      </c>
      <c r="B83" s="1279"/>
      <c r="C83" s="338" t="e">
        <f t="array" ref="C83">INDEX('Operating Detail (3)'!$B46:$AE46,0,MATCH(1,('Operating Detail (3)'!$B$12:$AE$12="New")*('Operating Detail (3)'!$B$121:$AE$121='Budget Narrative (3)'!$G$2),0))</f>
        <v>#N/A</v>
      </c>
      <c r="D83" s="21"/>
      <c r="E83" s="308"/>
      <c r="F83" s="766"/>
      <c r="G83" s="3"/>
      <c r="H83" s="8"/>
      <c r="I83" s="8"/>
      <c r="J83" s="15"/>
    </row>
    <row r="84" spans="1:10">
      <c r="A84" s="1278">
        <f>'Operating Detail (3)'!A47</f>
        <v>0</v>
      </c>
      <c r="B84" s="1279"/>
      <c r="C84" s="338" t="e">
        <f t="array" ref="C84">INDEX('Operating Detail (3)'!$B47:$AE47,0,MATCH(1,('Operating Detail (3)'!$B$12:$AE$12="New")*('Operating Detail (3)'!$B$121:$AE$121='Budget Narrative (3)'!$G$2),0))</f>
        <v>#N/A</v>
      </c>
      <c r="D84" s="21"/>
      <c r="E84" s="308"/>
      <c r="F84" s="766"/>
      <c r="G84" s="3"/>
      <c r="H84" s="8"/>
      <c r="I84" s="8"/>
      <c r="J84" s="15"/>
    </row>
    <row r="85" spans="1:10">
      <c r="A85" s="1278">
        <f>'Operating Detail (3)'!A48</f>
        <v>0</v>
      </c>
      <c r="B85" s="1279"/>
      <c r="C85" s="338" t="e">
        <f t="array" ref="C85">INDEX('Operating Detail (3)'!$B48:$AE48,0,MATCH(1,('Operating Detail (3)'!$B$12:$AE$12="New")*('Operating Detail (3)'!$B$121:$AE$121='Budget Narrative (3)'!$G$2),0))</f>
        <v>#N/A</v>
      </c>
      <c r="D85" s="21"/>
      <c r="E85" s="308"/>
      <c r="F85" s="766"/>
      <c r="G85" s="3"/>
      <c r="H85" s="8"/>
      <c r="I85" s="8"/>
      <c r="J85" s="15"/>
    </row>
    <row r="86" spans="1:10">
      <c r="A86" s="1278">
        <f>'Operating Detail (3)'!A49</f>
        <v>0</v>
      </c>
      <c r="B86" s="1279"/>
      <c r="C86" s="338" t="e">
        <f t="array" ref="C86">INDEX('Operating Detail (3)'!$B49:$AE49,0,MATCH(1,('Operating Detail (3)'!$B$12:$AE$12="New")*('Operating Detail (3)'!$B$121:$AE$121='Budget Narrative (3)'!$G$2),0))</f>
        <v>#N/A</v>
      </c>
      <c r="D86" s="21"/>
      <c r="E86" s="308"/>
      <c r="F86" s="766"/>
      <c r="G86" s="3"/>
      <c r="H86" s="8"/>
      <c r="I86" s="8"/>
      <c r="J86" s="15"/>
    </row>
    <row r="87" spans="1:10">
      <c r="A87" s="1278">
        <f>'Operating Detail (3)'!A50</f>
        <v>0</v>
      </c>
      <c r="B87" s="1279"/>
      <c r="C87" s="338" t="e">
        <f t="array" ref="C87">INDEX('Operating Detail (3)'!$B50:$AE50,0,MATCH(1,('Operating Detail (3)'!$B$12:$AE$12="New")*('Operating Detail (3)'!$B$121:$AE$121='Budget Narrative (3)'!$G$2),0))</f>
        <v>#N/A</v>
      </c>
      <c r="D87" s="21"/>
      <c r="E87" s="308"/>
      <c r="F87" s="766"/>
      <c r="G87" s="3"/>
      <c r="H87" s="8"/>
      <c r="I87" s="8"/>
      <c r="J87" s="15"/>
    </row>
    <row r="88" spans="1:10">
      <c r="A88" s="1278">
        <f>'Operating Detail (3)'!A51</f>
        <v>0</v>
      </c>
      <c r="B88" s="1279"/>
      <c r="C88" s="338" t="e">
        <f t="array" ref="C88">INDEX('Operating Detail (3)'!$B51:$AE51,0,MATCH(1,('Operating Detail (3)'!$B$12:$AE$12="New")*('Operating Detail (3)'!$B$121:$AE$121='Budget Narrative (3)'!$G$2),0))</f>
        <v>#N/A</v>
      </c>
      <c r="D88" s="15"/>
      <c r="E88" s="308"/>
      <c r="F88" s="766"/>
      <c r="G88" s="3"/>
      <c r="H88" s="8"/>
      <c r="I88" s="8"/>
      <c r="J88" s="15"/>
    </row>
    <row r="89" spans="1:10">
      <c r="A89" s="1278">
        <f>'Operating Detail (3)'!A52</f>
        <v>0</v>
      </c>
      <c r="B89" s="1279"/>
      <c r="C89" s="338" t="e">
        <f t="array" ref="C89">INDEX('Operating Detail (3)'!$B52:$AE52,0,MATCH(1,('Operating Detail (3)'!$B$12:$AE$12="New")*('Operating Detail (3)'!$B$121:$AE$121='Budget Narrative (3)'!$G$2),0))</f>
        <v>#N/A</v>
      </c>
      <c r="D89" s="15"/>
      <c r="E89" s="308"/>
      <c r="F89" s="766"/>
      <c r="G89" s="3"/>
      <c r="H89" s="8"/>
      <c r="I89" s="8"/>
      <c r="J89" s="15"/>
    </row>
    <row r="90" spans="1:10">
      <c r="A90" s="1278">
        <f>'Operating Detail (3)'!A53</f>
        <v>0</v>
      </c>
      <c r="B90" s="1279"/>
      <c r="C90" s="338" t="e">
        <f t="array" ref="C90">INDEX('Operating Detail (3)'!$B53:$AE53,0,MATCH(1,('Operating Detail (3)'!$B$12:$AE$12="New")*('Operating Detail (3)'!$B$121:$AE$121='Budget Narrative (3)'!$G$2),0))</f>
        <v>#N/A</v>
      </c>
      <c r="D90" s="15"/>
      <c r="E90" s="308"/>
      <c r="F90" s="766"/>
      <c r="G90" s="3"/>
      <c r="H90" s="8"/>
      <c r="I90" s="8"/>
      <c r="J90" s="15"/>
    </row>
    <row r="91" spans="1:10">
      <c r="A91" s="1278">
        <f>'Operating Detail (3)'!A54</f>
        <v>0</v>
      </c>
      <c r="B91" s="1279"/>
      <c r="C91" s="338" t="e">
        <f t="array" ref="C91">INDEX('Operating Detail (3)'!$B54:$AE54,0,MATCH(1,('Operating Detail (3)'!$B$12:$AE$12="New")*('Operating Detail (3)'!$B$121:$AE$121='Budget Narrative (3)'!$G$2),0))</f>
        <v>#N/A</v>
      </c>
      <c r="D91" s="15"/>
      <c r="E91" s="308"/>
      <c r="F91" s="766"/>
      <c r="G91" s="3"/>
      <c r="H91" s="8"/>
      <c r="I91" s="8"/>
      <c r="J91" s="15"/>
    </row>
    <row r="92" spans="1:10">
      <c r="A92" s="1278">
        <f>'Operating Detail (3)'!A55</f>
        <v>0</v>
      </c>
      <c r="B92" s="1279"/>
      <c r="C92" s="338" t="e">
        <f t="array" ref="C92">INDEX('Operating Detail (3)'!$B55:$AE55,0,MATCH(1,('Operating Detail (3)'!$B$12:$AE$12="New")*('Operating Detail (3)'!$B$121:$AE$121='Budget Narrative (3)'!$G$2),0))</f>
        <v>#N/A</v>
      </c>
      <c r="D92" s="15"/>
      <c r="E92" s="308"/>
      <c r="F92" s="766"/>
      <c r="G92" s="3"/>
      <c r="H92" s="8"/>
      <c r="I92" s="8"/>
      <c r="J92" s="15"/>
    </row>
    <row r="93" spans="1:10">
      <c r="A93" s="1278" t="str">
        <f>'Operating Detail (3)'!A56</f>
        <v>Consultants</v>
      </c>
      <c r="B93" s="1279"/>
      <c r="C93" s="338" t="e">
        <f t="array" ref="C93">INDEX('Operating Detail (3)'!$B56:$AE56,0,MATCH(1,('Operating Detail (3)'!$B$12:$AE$12="New")*('Operating Detail (3)'!$B$121:$AE$121='Budget Narrative (3)'!$G$2),0))</f>
        <v>#N/A</v>
      </c>
      <c r="D93" s="15"/>
      <c r="E93" s="308"/>
      <c r="F93" s="766"/>
      <c r="G93" s="3"/>
      <c r="H93" s="8"/>
      <c r="I93" s="8"/>
      <c r="J93" s="15"/>
    </row>
    <row r="94" spans="1:10">
      <c r="A94" s="1278">
        <f>'Operating Detail (3)'!A57</f>
        <v>0</v>
      </c>
      <c r="B94" s="1279"/>
      <c r="C94" s="338" t="e">
        <f t="array" ref="C94">INDEX('Operating Detail (3)'!$B57:$AE57,0,MATCH(1,('Operating Detail (3)'!$B$12:$AE$12="New")*('Operating Detail (3)'!$B$121:$AE$121='Budget Narrative (3)'!$G$2),0))</f>
        <v>#N/A</v>
      </c>
      <c r="D94" s="15"/>
      <c r="E94" s="308"/>
      <c r="F94" s="766"/>
      <c r="G94" s="3"/>
      <c r="H94" s="8"/>
      <c r="I94" s="8"/>
      <c r="J94" s="15"/>
    </row>
    <row r="95" spans="1:10">
      <c r="A95" s="1278">
        <f>'Operating Detail (3)'!A58</f>
        <v>0</v>
      </c>
      <c r="B95" s="1279"/>
      <c r="C95" s="338" t="e">
        <f t="array" ref="C95">INDEX('Operating Detail (3)'!$B58:$AE58,0,MATCH(1,('Operating Detail (3)'!$B$12:$AE$12="New")*('Operating Detail (3)'!$B$121:$AE$121='Budget Narrative (3)'!$G$2),0))</f>
        <v>#N/A</v>
      </c>
      <c r="D95" s="15"/>
      <c r="E95" s="308"/>
      <c r="F95" s="766"/>
      <c r="G95" s="3"/>
      <c r="H95" s="8"/>
      <c r="I95" s="8"/>
      <c r="J95" s="15"/>
    </row>
    <row r="96" spans="1:10">
      <c r="A96" s="1278">
        <f>'Operating Detail (3)'!A59</f>
        <v>0</v>
      </c>
      <c r="B96" s="1279"/>
      <c r="C96" s="338" t="e">
        <f t="array" ref="C96">INDEX('Operating Detail (3)'!$B59:$AE59,0,MATCH(1,('Operating Detail (3)'!$B$12:$AE$12="New")*('Operating Detail (3)'!$B$121:$AE$121='Budget Narrative (3)'!$G$2),0))</f>
        <v>#N/A</v>
      </c>
      <c r="D96" s="15"/>
      <c r="E96" s="308"/>
      <c r="F96" s="766"/>
      <c r="G96" s="3"/>
      <c r="H96" s="8"/>
      <c r="I96" s="8"/>
      <c r="J96" s="15"/>
    </row>
    <row r="97" spans="1:10">
      <c r="A97" s="1278">
        <f>'Operating Detail (3)'!A60</f>
        <v>0</v>
      </c>
      <c r="B97" s="1279"/>
      <c r="C97" s="338" t="e">
        <f t="array" ref="C97">INDEX('Operating Detail (3)'!$B60:$AE60,0,MATCH(1,('Operating Detail (3)'!$B$12:$AE$12="New")*('Operating Detail (3)'!$B$121:$AE$121='Budget Narrative (3)'!$G$2),0))</f>
        <v>#N/A</v>
      </c>
      <c r="D97" s="15"/>
      <c r="E97" s="308"/>
      <c r="F97" s="766"/>
      <c r="G97" s="3"/>
      <c r="H97" s="8"/>
      <c r="I97" s="8"/>
      <c r="J97" s="15"/>
    </row>
    <row r="98" spans="1:10">
      <c r="A98" s="1278">
        <f>'Operating Detail (3)'!A63</f>
        <v>0</v>
      </c>
      <c r="B98" s="1279"/>
      <c r="C98" s="338" t="e">
        <f t="array" ref="C98">INDEX('Operating Detail (3)'!$B63:$AE63,0,MATCH(1,('Operating Detail (3)'!$B$12:$AE$12="New")*('Operating Detail (3)'!$B$121:$AE$121='Budget Narrative (3)'!$G$2),0))</f>
        <v>#N/A</v>
      </c>
      <c r="D98" s="15"/>
      <c r="E98" s="308"/>
      <c r="F98" s="766"/>
      <c r="G98" s="3"/>
      <c r="H98" s="8"/>
      <c r="I98" s="8"/>
      <c r="J98" s="15"/>
    </row>
    <row r="99" spans="1:10">
      <c r="A99" s="1278">
        <f>'Operating Detail (3)'!A64</f>
        <v>0</v>
      </c>
      <c r="B99" s="1279"/>
      <c r="C99" s="338" t="e">
        <f t="array" ref="C99">INDEX('Operating Detail (3)'!$B64:$AE64,0,MATCH(1,('Operating Detail (3)'!$B$12:$AE$12="New")*('Operating Detail (3)'!$B$121:$AE$121='Budget Narrative (3)'!$G$2),0))</f>
        <v>#N/A</v>
      </c>
      <c r="D99" s="15"/>
      <c r="E99" s="308"/>
      <c r="F99" s="766"/>
      <c r="G99" s="3"/>
      <c r="H99" s="8"/>
      <c r="I99" s="8"/>
      <c r="J99" s="15"/>
    </row>
    <row r="100" spans="1:10">
      <c r="A100" s="1278" t="e">
        <f>'Operating Detail (3)'!#REF!</f>
        <v>#REF!</v>
      </c>
      <c r="B100" s="1279"/>
      <c r="C100" s="338" t="e">
        <f t="array" ref="C100">INDEX('Operating Detail (3)'!#REF!,0,MATCH(1,('Operating Detail (3)'!$B$12:$AE$12="New")*('Operating Detail (3)'!$B$121:$AE$121='Budget Narrative (3)'!$G$2),0))</f>
        <v>#REF!</v>
      </c>
      <c r="D100" s="15"/>
      <c r="E100" s="308"/>
      <c r="F100" s="766"/>
      <c r="G100" s="3"/>
      <c r="H100" s="8"/>
      <c r="I100" s="8"/>
      <c r="J100" s="15"/>
    </row>
    <row r="101" spans="1:10">
      <c r="A101" s="1278">
        <f>'Operating Detail (3)'!A65</f>
        <v>0</v>
      </c>
      <c r="B101" s="1279"/>
      <c r="C101" s="338" t="e">
        <f t="array" ref="C101">INDEX('Operating Detail (3)'!$B65:$AE65,0,MATCH(1,('Operating Detail (3)'!$B$12:$AE$12="New")*('Operating Detail (3)'!$B$121:$AE$121='Budget Narrative (3)'!$G$2),0))</f>
        <v>#N/A</v>
      </c>
      <c r="D101" s="15"/>
      <c r="E101" s="308"/>
      <c r="F101" s="766"/>
      <c r="G101" s="3"/>
      <c r="H101" s="8"/>
      <c r="I101" s="8"/>
      <c r="J101" s="15"/>
    </row>
    <row r="102" spans="1:10">
      <c r="A102" s="1278">
        <f>'Operating Detail (3)'!A66</f>
        <v>0</v>
      </c>
      <c r="B102" s="1279"/>
      <c r="C102" s="338" t="e">
        <f t="array" ref="C102">INDEX('Operating Detail (3)'!$B66:$AE66,0,MATCH(1,('Operating Detail (3)'!$B$12:$AE$12="New")*('Operating Detail (3)'!$B$121:$AE$121='Budget Narrative (3)'!$G$2),0))</f>
        <v>#N/A</v>
      </c>
      <c r="D102" s="15"/>
      <c r="E102" s="308"/>
      <c r="F102" s="766"/>
      <c r="G102" s="3"/>
      <c r="H102" s="8"/>
      <c r="I102" s="8"/>
      <c r="J102" s="15"/>
    </row>
    <row r="103" spans="1:10">
      <c r="A103" s="1278" t="e">
        <f>'Operating Detail (3)'!#REF!</f>
        <v>#REF!</v>
      </c>
      <c r="B103" s="1279"/>
      <c r="C103" s="338" t="e">
        <f t="array" ref="C103">INDEX('Operating Detail (3)'!#REF!,0,MATCH(1,('Operating Detail (3)'!$B$12:$AE$12="New")*('Operating Detail (3)'!$B$121:$AE$121='Budget Narrative (3)'!$G$2),0))</f>
        <v>#REF!</v>
      </c>
      <c r="D103" s="15"/>
      <c r="E103" s="308"/>
      <c r="F103" s="766"/>
      <c r="G103" s="3"/>
      <c r="H103" s="8"/>
      <c r="I103" s="8"/>
      <c r="J103" s="15"/>
    </row>
    <row r="104" spans="1:10">
      <c r="A104" s="1278">
        <f>'Operating Detail (3)'!A67</f>
        <v>0</v>
      </c>
      <c r="B104" s="1279"/>
      <c r="C104" s="338" t="e">
        <f t="array" ref="C104">INDEX('Operating Detail (3)'!$B67:$AE67,0,MATCH(1,('Operating Detail (3)'!$B$12:$AE$12="New")*('Operating Detail (3)'!$B$121:$AE$121='Budget Narrative (3)'!$G$2),0))</f>
        <v>#N/A</v>
      </c>
      <c r="D104" s="15"/>
      <c r="E104" s="308"/>
      <c r="F104" s="766"/>
      <c r="G104" s="3"/>
      <c r="H104" s="8"/>
      <c r="I104" s="8"/>
      <c r="J104" s="15"/>
    </row>
    <row r="105" spans="1:10">
      <c r="A105" s="1278"/>
      <c r="B105" s="1279"/>
      <c r="C105" s="338"/>
      <c r="D105" s="248"/>
      <c r="E105" s="311"/>
      <c r="F105" s="766"/>
      <c r="G105" s="3"/>
      <c r="H105" s="8"/>
      <c r="I105" s="8"/>
      <c r="J105" s="15"/>
    </row>
    <row r="106" spans="1:10">
      <c r="A106" s="1294" t="str">
        <f>'Operating Detail (3)'!A68</f>
        <v>TOTAL OPERATING EXPENSES</v>
      </c>
      <c r="B106" s="1295"/>
      <c r="C106" s="251" t="e">
        <f>SUM(C51:C105)</f>
        <v>#N/A</v>
      </c>
      <c r="D106" s="15"/>
      <c r="E106" s="308"/>
      <c r="F106" s="3"/>
      <c r="G106" s="3"/>
      <c r="H106" s="8"/>
      <c r="I106" s="8"/>
      <c r="J106" s="15"/>
    </row>
    <row r="107" spans="1:10" ht="13.5" thickBot="1">
      <c r="A107" s="312" t="s">
        <v>313</v>
      </c>
      <c r="B107" s="313" t="e">
        <f t="array" ref="B107">INDEX('Summary (3)'!E26:AH26,0,MATCH(1,('Summary (3)'!$E$21:$AH$21="New")*('Summary (3)'!$E$88:$AH$88='Budget Narrative (3)'!$G$2),0))</f>
        <v>#N/A</v>
      </c>
      <c r="C107" s="314" t="e">
        <f t="array" ref="C107">INDEX('Summary (3)'!E27:AH27,0,MATCH(1,('Summary (3)'!$E$21:$AH$21="New")*('Summary (3)'!$E$88:$AH$88='Budget Narrative (3)'!$G$2),0))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91" t="s">
        <v>314</v>
      </c>
      <c r="B110" s="1292"/>
      <c r="C110" s="294" t="s">
        <v>315</v>
      </c>
      <c r="D110" s="293" t="s">
        <v>305</v>
      </c>
      <c r="E110" s="295" t="s">
        <v>306</v>
      </c>
      <c r="F110" s="278"/>
    </row>
    <row r="111" spans="1:10">
      <c r="A111" s="1278">
        <f>'Operating Detail (3)'!A71</f>
        <v>0</v>
      </c>
      <c r="B111" s="1279"/>
      <c r="C111" s="338" t="e">
        <f t="array" ref="C111">INDEX('Operating Detail (3)'!$B71:$AE71,0,MATCH(1,('Operating Detail (3)'!$B$12:$AE$12="New")*('Operating Detail (3)'!$B$121:$AE$121='Budget Narrative (3)'!$G$2),0))</f>
        <v>#N/A</v>
      </c>
      <c r="D111" s="21"/>
      <c r="E111" s="304"/>
      <c r="F111" s="766"/>
    </row>
    <row r="112" spans="1:10">
      <c r="A112" s="1278">
        <f>'Operating Detail (3)'!A79</f>
        <v>0</v>
      </c>
      <c r="B112" s="1279"/>
      <c r="C112" s="338" t="e">
        <f t="array" ref="C112">INDEX('Operating Detail (3)'!$B79:$AE79,0,MATCH(1,('Operating Detail (3)'!$B$12:$AE$12="New")*('Operating Detail (3)'!$B$121:$AE$121='Budget Narrative (3)'!$G$2),0))</f>
        <v>#N/A</v>
      </c>
      <c r="D112" s="21"/>
      <c r="E112" s="305"/>
      <c r="F112" s="766"/>
    </row>
    <row r="113" spans="1:6">
      <c r="A113" s="1278">
        <f>'Operating Detail (3)'!A80</f>
        <v>0</v>
      </c>
      <c r="B113" s="1279"/>
      <c r="C113" s="338" t="e">
        <f t="array" ref="C113">INDEX('Operating Detail (3)'!$B80:$AE80,0,MATCH(1,('Operating Detail (3)'!$B$12:$AE$12="New")*('Operating Detail (3)'!$B$121:$AE$121='Budget Narrative (3)'!$G$2),0))</f>
        <v>#N/A</v>
      </c>
      <c r="D113" s="21"/>
      <c r="E113" s="306"/>
      <c r="F113" s="766"/>
    </row>
    <row r="114" spans="1:6">
      <c r="A114" s="1278" t="str">
        <f>'Operating Detail (3)'!A81</f>
        <v>Subcontractors</v>
      </c>
      <c r="B114" s="1279"/>
      <c r="C114" s="338" t="e">
        <f t="array" ref="C114">INDEX('Operating Detail (3)'!$B81:$AE81,0,MATCH(1,('Operating Detail (3)'!$B$12:$AE$12="New")*('Operating Detail (3)'!$B$121:$AE$121='Budget Narrative (3)'!$G$2),0))</f>
        <v>#N/A</v>
      </c>
      <c r="D114" s="21"/>
      <c r="E114" s="306"/>
      <c r="F114" s="766"/>
    </row>
    <row r="115" spans="1:6">
      <c r="A115" s="1278">
        <f>'Operating Detail (3)'!A82</f>
        <v>0</v>
      </c>
      <c r="B115" s="1279"/>
      <c r="C115" s="338" t="e">
        <f t="array" ref="C115">INDEX('Operating Detail (3)'!$B82:$AE82,0,MATCH(1,('Operating Detail (3)'!$B$12:$AE$12="New")*('Operating Detail (3)'!$B$121:$AE$121='Budget Narrative (3)'!$G$2),0))</f>
        <v>#N/A</v>
      </c>
      <c r="D115" s="21"/>
      <c r="E115" s="305"/>
      <c r="F115" s="766"/>
    </row>
    <row r="116" spans="1:6">
      <c r="A116" s="1278">
        <f>'Operating Detail (3)'!A83</f>
        <v>0</v>
      </c>
      <c r="B116" s="1279"/>
      <c r="C116" s="338" t="e">
        <f t="array" ref="C116">INDEX('Operating Detail (3)'!$B83:$AE83,0,MATCH(1,('Operating Detail (3)'!$B$12:$AE$12="New")*('Operating Detail (3)'!$B$121:$AE$121='Budget Narrative (3)'!$G$2),0))</f>
        <v>#N/A</v>
      </c>
      <c r="D116" s="21"/>
      <c r="E116" s="305"/>
      <c r="F116" s="766"/>
    </row>
    <row r="117" spans="1:6">
      <c r="A117" s="1278">
        <f>'Operating Detail (3)'!A84</f>
        <v>0</v>
      </c>
      <c r="B117" s="1279"/>
      <c r="C117" s="338" t="e">
        <f t="array" ref="C117">INDEX('Operating Detail (3)'!$B84:$AE84,0,MATCH(1,('Operating Detail (3)'!$B$12:$AE$12="New")*('Operating Detail (3)'!$B$121:$AE$121='Budget Narrative (3)'!$G$2),0))</f>
        <v>#N/A</v>
      </c>
      <c r="D117" s="21"/>
      <c r="E117" s="305"/>
      <c r="F117" s="766"/>
    </row>
    <row r="118" spans="1:6">
      <c r="A118" s="1278">
        <f>'Operating Detail (3)'!A87</f>
        <v>0</v>
      </c>
      <c r="B118" s="1279"/>
      <c r="C118" s="338" t="e">
        <f t="array" ref="C118">INDEX('Operating Detail (3)'!$B87:$AE87,0,MATCH(1,('Operating Detail (3)'!$B$12:$AE$12="New")*('Operating Detail (3)'!$B$121:$AE$121='Budget Narrative (3)'!$G$2),0))</f>
        <v>#N/A</v>
      </c>
      <c r="D118" s="21"/>
      <c r="E118" s="305"/>
      <c r="F118" s="766"/>
    </row>
    <row r="119" spans="1:6">
      <c r="A119" s="1278">
        <f>'Operating Detail (3)'!A88</f>
        <v>0</v>
      </c>
      <c r="B119" s="1279"/>
      <c r="C119" s="338" t="e">
        <f t="array" ref="C119">INDEX('Operating Detail (3)'!$B88:$AE88,0,MATCH(1,('Operating Detail (3)'!$B$12:$AE$12="New")*('Operating Detail (3)'!$B$121:$AE$121='Budget Narrative (3)'!$G$2),0))</f>
        <v>#N/A</v>
      </c>
      <c r="E119" s="307"/>
    </row>
    <row r="120" spans="1:6">
      <c r="A120" s="1278">
        <f>'Operating Detail (3)'!A89</f>
        <v>0</v>
      </c>
      <c r="B120" s="1279"/>
      <c r="C120" s="338" t="e">
        <f t="array" ref="C120">INDEX('Operating Detail (3)'!$B89:$AE89,0,MATCH(1,('Operating Detail (3)'!$B$12:$AE$12="New")*('Operating Detail (3)'!$B$121:$AE$121='Budget Narrative (3)'!$G$2),0))</f>
        <v>#N/A</v>
      </c>
      <c r="E120" s="307"/>
    </row>
    <row r="121" spans="1:6">
      <c r="A121" s="1278">
        <f>'Operating Detail (3)'!A90</f>
        <v>0</v>
      </c>
      <c r="B121" s="1279"/>
      <c r="C121" s="338" t="e">
        <f t="array" ref="C121">INDEX('Operating Detail (3)'!$B90:$AE90,0,MATCH(1,('Operating Detail (3)'!$B$12:$AE$12="New")*('Operating Detail (3)'!$B$121:$AE$121='Budget Narrative (3)'!$G$2),0))</f>
        <v>#N/A</v>
      </c>
      <c r="E121" s="307"/>
    </row>
    <row r="122" spans="1:6">
      <c r="A122" s="1278" t="str">
        <f>'Operating Detail (3)'!A91</f>
        <v>Subcontractor indirect (First $25k only)</v>
      </c>
      <c r="B122" s="1279"/>
      <c r="C122" s="338" t="e">
        <f t="array" ref="C122">INDEX('Operating Detail (3)'!$B91:$AE91,0,MATCH(1,('Operating Detail (3)'!$B$12:$AE$12="New")*('Operating Detail (3)'!$B$121:$AE$121='Budget Narrative (3)'!$G$2),0))</f>
        <v>#N/A</v>
      </c>
      <c r="E122" s="307"/>
    </row>
    <row r="123" spans="1:6">
      <c r="A123" s="1278"/>
      <c r="B123" s="1279"/>
      <c r="C123" s="338"/>
      <c r="E123" s="307"/>
    </row>
    <row r="124" spans="1:6" ht="13.5" thickBot="1">
      <c r="A124" s="1284" t="str">
        <f>'Operating Detail (3)'!A93</f>
        <v>TOTAL OTHER EXPENSES</v>
      </c>
      <c r="B124" s="1285"/>
      <c r="C124" s="314" t="e">
        <f>SUM(C111:C122)</f>
        <v>#N/A</v>
      </c>
      <c r="D124" s="315"/>
      <c r="E124" s="317"/>
      <c r="F124" s="3"/>
    </row>
    <row r="125" spans="1:6">
      <c r="A125" s="1279">
        <f>'Operating Detail (3)'!A94</f>
        <v>0</v>
      </c>
      <c r="B125" s="1279"/>
      <c r="C125" s="338"/>
    </row>
    <row r="126" spans="1:6" ht="13.5" thickBot="1">
      <c r="A126" s="766"/>
      <c r="B126" s="766"/>
      <c r="C126" s="338"/>
    </row>
    <row r="127" spans="1:6" ht="12.75" customHeight="1">
      <c r="A127" s="1291" t="str">
        <f>'Operating Detail (3)'!A95</f>
        <v>CAPITAL EXPENSES</v>
      </c>
      <c r="B127" s="1292"/>
      <c r="C127" s="294" t="s">
        <v>315</v>
      </c>
      <c r="D127" s="293" t="s">
        <v>305</v>
      </c>
      <c r="E127" s="295" t="s">
        <v>306</v>
      </c>
    </row>
    <row r="128" spans="1:6">
      <c r="A128" s="1278">
        <f>'Operating Detail (3)'!A96</f>
        <v>0</v>
      </c>
      <c r="B128" s="1279"/>
      <c r="C128" s="338" t="e">
        <f t="array" ref="C128">INDEX('Operating Detail (3)'!$B96:$AE96,0,MATCH(1,('Operating Detail (3)'!$B$12:$AE$12="New")*('Operating Detail (3)'!$B$121:$AE$121='Budget Narrative (3)'!$G$2),0))</f>
        <v>#N/A</v>
      </c>
      <c r="E128" s="307"/>
    </row>
    <row r="129" spans="1:6">
      <c r="A129" s="1278">
        <f>'Operating Detail (3)'!A97</f>
        <v>0</v>
      </c>
      <c r="B129" s="1279"/>
      <c r="C129" s="338" t="e">
        <f t="array" ref="C129">INDEX('Operating Detail (3)'!$B97:$AE97,0,MATCH(1,('Operating Detail (3)'!$B$12:$AE$12="New")*('Operating Detail (3)'!$B$121:$AE$121='Budget Narrative (3)'!$G$2),0))</f>
        <v>#N/A</v>
      </c>
      <c r="E129" s="307"/>
    </row>
    <row r="130" spans="1:6">
      <c r="A130" s="1278">
        <f>'Operating Detail (3)'!A98</f>
        <v>0</v>
      </c>
      <c r="B130" s="1279"/>
      <c r="C130" s="338" t="e">
        <f t="array" ref="C130">INDEX('Operating Detail (3)'!$B98:$AE98,0,MATCH(1,('Operating Detail (3)'!$B$12:$AE$12="New")*('Operating Detail (3)'!$B$121:$AE$121='Budget Narrative (3)'!$G$2),0))</f>
        <v>#N/A</v>
      </c>
      <c r="E130" s="307"/>
    </row>
    <row r="131" spans="1:6">
      <c r="A131" s="1278">
        <f>'Operating Detail (3)'!A99</f>
        <v>0</v>
      </c>
      <c r="B131" s="1279"/>
      <c r="C131" s="338" t="e">
        <f t="array" ref="C131">INDEX('Operating Detail (3)'!$B99:$AE99,0,MATCH(1,('Operating Detail (3)'!$B$12:$AE$12="New")*('Operating Detail (3)'!$B$121:$AE$121='Budget Narrative (3)'!$G$2),0))</f>
        <v>#N/A</v>
      </c>
      <c r="E131" s="307"/>
    </row>
    <row r="132" spans="1:6">
      <c r="A132" s="1278">
        <f>'Operating Detail (3)'!A100</f>
        <v>0</v>
      </c>
      <c r="B132" s="1279"/>
      <c r="C132" s="338" t="e">
        <f t="array" ref="C132">INDEX('Operating Detail (3)'!$B100:$AE100,0,MATCH(1,('Operating Detail (3)'!$B$12:$AE$12="New")*('Operating Detail (3)'!$B$121:$AE$121='Budget Narrative (3)'!$G$2),0))</f>
        <v>#N/A</v>
      </c>
      <c r="E132" s="307"/>
    </row>
    <row r="133" spans="1:6">
      <c r="A133" s="1278">
        <f>'Operating Detail (3)'!A101</f>
        <v>0</v>
      </c>
      <c r="B133" s="1279"/>
      <c r="C133" s="338" t="e">
        <f t="array" ref="C133">INDEX('Operating Detail (3)'!$B101:$AE101,0,MATCH(1,('Operating Detail (3)'!$B$12:$AE$12="New")*('Operating Detail (3)'!$B$121:$AE$121='Budget Narrative (3)'!$G$2),0))</f>
        <v>#N/A</v>
      </c>
      <c r="E133" s="307"/>
    </row>
    <row r="134" spans="1:6">
      <c r="A134" s="1278">
        <f>'Operating Detail (3)'!A102</f>
        <v>0</v>
      </c>
      <c r="B134" s="1279"/>
      <c r="C134" s="338" t="e">
        <f t="array" ref="C134">INDEX('Operating Detail (3)'!$B102:$AE102,0,MATCH(1,('Operating Detail (3)'!$B$12:$AE$12="New")*('Operating Detail (3)'!$B$121:$AE$121='Budget Narrative (3)'!$G$2),0))</f>
        <v>#N/A</v>
      </c>
      <c r="E134" s="307"/>
    </row>
    <row r="135" spans="1:6">
      <c r="A135" s="1278">
        <f>'Operating Detail (3)'!A103</f>
        <v>0</v>
      </c>
      <c r="B135" s="1279"/>
      <c r="C135" s="338"/>
      <c r="E135" s="307"/>
    </row>
    <row r="136" spans="1:6" ht="13.5" thickBot="1">
      <c r="A136" s="1284" t="str">
        <f>'Operating Detail (3)'!A104</f>
        <v>TOTAL CAPITAL EXPENSES</v>
      </c>
      <c r="B136" s="1285"/>
      <c r="C136" s="314" t="e">
        <f>SUM(C128:C134)</f>
        <v>#N/A</v>
      </c>
      <c r="D136" s="315"/>
      <c r="E136" s="317"/>
      <c r="F136" s="3"/>
    </row>
    <row r="137" spans="1:6">
      <c r="A137" s="1279"/>
      <c r="B137" s="1279"/>
      <c r="C137" s="338"/>
    </row>
    <row r="138" spans="1:6" ht="13.5" thickBot="1">
      <c r="A138" s="1279"/>
      <c r="B138" s="1279"/>
      <c r="C138" s="338"/>
    </row>
    <row r="139" spans="1:6">
      <c r="A139" s="1291" t="s">
        <v>263</v>
      </c>
      <c r="B139" s="1292"/>
      <c r="C139" s="294" t="s">
        <v>315</v>
      </c>
      <c r="D139" s="293" t="s">
        <v>305</v>
      </c>
      <c r="E139" s="295" t="s">
        <v>306</v>
      </c>
    </row>
    <row r="140" spans="1:6">
      <c r="A140" s="1278"/>
      <c r="B140" s="1279"/>
      <c r="C140" s="338"/>
      <c r="E140" s="307"/>
    </row>
    <row r="141" spans="1:6">
      <c r="A141" s="1278"/>
      <c r="B141" s="1279"/>
      <c r="C141" s="338"/>
      <c r="E141" s="307"/>
    </row>
    <row r="142" spans="1:6">
      <c r="A142" s="1278"/>
      <c r="B142" s="1279"/>
      <c r="C142" s="338"/>
      <c r="E142" s="307"/>
    </row>
    <row r="143" spans="1:6">
      <c r="A143" s="1278"/>
      <c r="B143" s="1279"/>
      <c r="C143" s="338"/>
      <c r="E143" s="307"/>
    </row>
    <row r="144" spans="1:6">
      <c r="A144" s="1278"/>
      <c r="B144" s="1279"/>
      <c r="C144" s="338"/>
      <c r="E144" s="307"/>
    </row>
    <row r="145" spans="1:5">
      <c r="A145" s="1278"/>
      <c r="B145" s="1279"/>
      <c r="C145" s="338"/>
      <c r="E145" s="307"/>
    </row>
    <row r="146" spans="1:5">
      <c r="A146" s="1278"/>
      <c r="B146" s="1279"/>
      <c r="C146" s="338"/>
      <c r="E146" s="307"/>
    </row>
    <row r="147" spans="1:5">
      <c r="A147" s="1278"/>
      <c r="B147" s="1279"/>
      <c r="C147" s="338"/>
      <c r="E147" s="307"/>
    </row>
    <row r="148" spans="1:5">
      <c r="A148" s="1278"/>
      <c r="B148" s="1279"/>
      <c r="C148" s="338"/>
      <c r="E148" s="307"/>
    </row>
    <row r="149" spans="1:5">
      <c r="A149" s="1278"/>
      <c r="B149" s="1279"/>
      <c r="C149" s="338"/>
      <c r="E149" s="307"/>
    </row>
    <row r="150" spans="1:5">
      <c r="A150" s="1278"/>
      <c r="B150" s="1279"/>
      <c r="C150" s="338"/>
      <c r="E150" s="307"/>
    </row>
    <row r="151" spans="1:5">
      <c r="A151" s="1278"/>
      <c r="B151" s="1279"/>
      <c r="C151" s="338"/>
      <c r="E151" s="307"/>
    </row>
    <row r="152" spans="1:5">
      <c r="A152" s="1278"/>
      <c r="B152" s="1279"/>
      <c r="C152" s="338"/>
      <c r="E152" s="307"/>
    </row>
    <row r="153" spans="1:5">
      <c r="A153" s="1278"/>
      <c r="B153" s="1279"/>
      <c r="C153" s="338"/>
      <c r="E153" s="307"/>
    </row>
    <row r="154" spans="1:5">
      <c r="A154" s="1278"/>
      <c r="B154" s="1279"/>
      <c r="C154" s="338"/>
      <c r="E154" s="307"/>
    </row>
    <row r="155" spans="1:5">
      <c r="A155" s="1278"/>
      <c r="B155" s="1279"/>
      <c r="C155" s="338"/>
      <c r="E155" s="307"/>
    </row>
    <row r="156" spans="1:5">
      <c r="A156" s="1278"/>
      <c r="B156" s="1279"/>
      <c r="C156" s="338"/>
      <c r="E156" s="307"/>
    </row>
    <row r="157" spans="1:5">
      <c r="A157" s="1278"/>
      <c r="B157" s="1279"/>
      <c r="C157" s="338"/>
      <c r="E157" s="307"/>
    </row>
    <row r="158" spans="1:5">
      <c r="A158" s="1278"/>
      <c r="B158" s="1279"/>
      <c r="C158" s="338"/>
      <c r="E158" s="307"/>
    </row>
    <row r="159" spans="1:5">
      <c r="A159" s="1278"/>
      <c r="B159" s="1279"/>
      <c r="C159" s="338"/>
      <c r="E159" s="307"/>
    </row>
    <row r="160" spans="1:5">
      <c r="A160" s="1278"/>
      <c r="B160" s="1279"/>
      <c r="C160" s="338"/>
      <c r="E160" s="307"/>
    </row>
    <row r="161" spans="1:9">
      <c r="A161" s="1278"/>
      <c r="B161" s="1279"/>
      <c r="C161" s="338"/>
      <c r="E161" s="307"/>
    </row>
    <row r="162" spans="1:9">
      <c r="A162" s="1278"/>
      <c r="B162" s="1279"/>
      <c r="C162" s="338"/>
      <c r="E162" s="307"/>
    </row>
    <row r="163" spans="1:9">
      <c r="A163" s="1278"/>
      <c r="B163" s="1279"/>
      <c r="C163" s="338"/>
      <c r="E163" s="307"/>
    </row>
    <row r="164" spans="1:9">
      <c r="A164" s="1278"/>
      <c r="B164" s="1279"/>
      <c r="C164" s="338"/>
      <c r="E164" s="307"/>
    </row>
    <row r="165" spans="1:9">
      <c r="A165" s="1278"/>
      <c r="B165" s="1279"/>
      <c r="C165" s="338"/>
      <c r="E165" s="307"/>
    </row>
    <row r="166" spans="1:9">
      <c r="A166" s="1278"/>
      <c r="B166" s="1279"/>
      <c r="C166" s="338"/>
      <c r="E166" s="307"/>
    </row>
    <row r="167" spans="1:9">
      <c r="A167" s="1278"/>
      <c r="B167" s="1279"/>
      <c r="C167" s="338"/>
      <c r="E167" s="307"/>
    </row>
    <row r="168" spans="1:9">
      <c r="A168" s="1278"/>
      <c r="B168" s="1279"/>
      <c r="C168" s="338"/>
      <c r="E168" s="307"/>
    </row>
    <row r="169" spans="1:9">
      <c r="A169" s="1282" t="s">
        <v>316</v>
      </c>
      <c r="B169" s="1283"/>
      <c r="C169" s="491">
        <f>SUM(C140:C168)</f>
        <v>0</v>
      </c>
      <c r="D169" s="339"/>
      <c r="E169" s="340"/>
    </row>
    <row r="170" spans="1:9" ht="13.5" thickBot="1">
      <c r="A170" s="1284" t="s">
        <v>317</v>
      </c>
      <c r="B170" s="1285"/>
      <c r="C170" s="492" t="e">
        <f t="array" ref="C170">INDEX('Summary (3)'!$E30:$AH30,0,MATCH(1,('Summary (3)'!$E21:$AH21="New")*('Summary (3)'!$E88:$AH88='Budget Narrative (3)'!$G$2),0))</f>
        <v>#N/A</v>
      </c>
      <c r="D170" s="315"/>
      <c r="E170" s="317"/>
    </row>
    <row r="171" spans="1:9">
      <c r="A171" s="1279" t="s">
        <v>318</v>
      </c>
      <c r="B171" s="1279"/>
      <c r="C171" s="338" t="e">
        <f>C170-C169</f>
        <v>#N/A</v>
      </c>
    </row>
    <row r="172" spans="1:9" ht="13.5" thickBot="1">
      <c r="A172" s="1279"/>
      <c r="B172" s="1279"/>
      <c r="C172" s="338"/>
    </row>
    <row r="173" spans="1:9" ht="15">
      <c r="A173" s="1287" t="s">
        <v>319</v>
      </c>
      <c r="B173" s="1288"/>
      <c r="C173" s="1288"/>
      <c r="D173" s="1288"/>
      <c r="E173" s="1288"/>
      <c r="F173" s="1288"/>
      <c r="G173" s="1288"/>
      <c r="H173" s="1288"/>
      <c r="I173" s="1289"/>
    </row>
    <row r="174" spans="1:9">
      <c r="A174" s="1281" t="s">
        <v>320</v>
      </c>
      <c r="B174" s="1281"/>
      <c r="C174" s="1281"/>
      <c r="D174" s="487" t="s">
        <v>1</v>
      </c>
      <c r="E174" s="1265" t="s">
        <v>321</v>
      </c>
      <c r="F174" s="1265"/>
      <c r="G174" s="1265" t="s">
        <v>2</v>
      </c>
      <c r="H174" s="1265"/>
      <c r="I174" s="1265"/>
    </row>
    <row r="175" spans="1:9" ht="96.75" customHeight="1">
      <c r="A175" s="1286" t="s">
        <v>322</v>
      </c>
      <c r="B175" s="1286"/>
      <c r="C175" s="1286"/>
      <c r="D175" s="488" t="s">
        <v>323</v>
      </c>
      <c r="E175" s="1266"/>
      <c r="F175" s="1266"/>
      <c r="G175" s="1269" t="s">
        <v>324</v>
      </c>
      <c r="H175" s="1270"/>
      <c r="I175" s="1271"/>
    </row>
    <row r="176" spans="1:9">
      <c r="A176" s="1286"/>
      <c r="B176" s="1286"/>
      <c r="C176" s="1286"/>
      <c r="D176" s="488" t="s">
        <v>325</v>
      </c>
      <c r="E176" s="1267" t="s">
        <v>343</v>
      </c>
      <c r="F176" s="1268"/>
      <c r="G176" s="1272"/>
      <c r="H176" s="1273"/>
      <c r="I176" s="1274"/>
    </row>
    <row r="177" spans="1:9">
      <c r="A177" s="1286"/>
      <c r="B177" s="1286"/>
      <c r="C177" s="1286"/>
      <c r="D177" s="488" t="s">
        <v>326</v>
      </c>
      <c r="E177" s="1267" t="s">
        <v>344</v>
      </c>
      <c r="F177" s="1268"/>
      <c r="G177" s="1272"/>
      <c r="H177" s="1273"/>
      <c r="I177" s="1274"/>
    </row>
    <row r="178" spans="1:9" ht="25.5">
      <c r="A178" s="1286"/>
      <c r="B178" s="1286"/>
      <c r="C178" s="1286"/>
      <c r="D178" s="488" t="s">
        <v>327</v>
      </c>
      <c r="E178" s="1267" t="s">
        <v>345</v>
      </c>
      <c r="F178" s="1268"/>
      <c r="G178" s="1272"/>
      <c r="H178" s="1273"/>
      <c r="I178" s="1274"/>
    </row>
    <row r="179" spans="1:9" ht="25.5">
      <c r="A179" s="1286"/>
      <c r="B179" s="1286"/>
      <c r="C179" s="1286"/>
      <c r="D179" s="488" t="s">
        <v>328</v>
      </c>
      <c r="E179" s="1267" t="s">
        <v>346</v>
      </c>
      <c r="F179" s="1268"/>
      <c r="G179" s="1272"/>
      <c r="H179" s="1273"/>
      <c r="I179" s="1274"/>
    </row>
    <row r="180" spans="1:9" ht="25.5">
      <c r="A180" s="1286"/>
      <c r="B180" s="1286"/>
      <c r="C180" s="1286"/>
      <c r="D180" s="488" t="s">
        <v>329</v>
      </c>
      <c r="E180" s="1267" t="s">
        <v>346</v>
      </c>
      <c r="F180" s="1268"/>
      <c r="G180" s="1272"/>
      <c r="H180" s="1273"/>
      <c r="I180" s="1274"/>
    </row>
    <row r="181" spans="1:9">
      <c r="A181" s="1286"/>
      <c r="B181" s="1286"/>
      <c r="C181" s="1286"/>
      <c r="D181" s="488" t="s">
        <v>330</v>
      </c>
      <c r="E181" s="1267" t="s">
        <v>347</v>
      </c>
      <c r="F181" s="1268"/>
      <c r="G181" s="1272"/>
      <c r="H181" s="1273"/>
      <c r="I181" s="1274"/>
    </row>
    <row r="182" spans="1:9">
      <c r="A182" s="1286"/>
      <c r="B182" s="1286"/>
      <c r="C182" s="1286"/>
      <c r="D182" s="488" t="s">
        <v>331</v>
      </c>
      <c r="E182" s="1267" t="s">
        <v>348</v>
      </c>
      <c r="F182" s="1268"/>
      <c r="G182" s="1272"/>
      <c r="H182" s="1273"/>
      <c r="I182" s="1274"/>
    </row>
    <row r="183" spans="1:9" ht="25.5">
      <c r="A183" s="1286"/>
      <c r="B183" s="1286"/>
      <c r="C183" s="1286"/>
      <c r="D183" s="488" t="s">
        <v>332</v>
      </c>
      <c r="E183" s="1267" t="s">
        <v>349</v>
      </c>
      <c r="F183" s="1268"/>
      <c r="G183" s="1275"/>
      <c r="H183" s="1276"/>
      <c r="I183" s="1277"/>
    </row>
    <row r="184" spans="1:9">
      <c r="A184" s="1286"/>
      <c r="B184" s="1286"/>
      <c r="C184" s="1286"/>
      <c r="D184" s="489"/>
      <c r="E184" s="1258"/>
      <c r="F184" s="1259"/>
      <c r="G184" s="1260"/>
      <c r="H184" s="1261"/>
      <c r="I184" s="1262"/>
    </row>
    <row r="185" spans="1:9" ht="15.75">
      <c r="A185" s="1286"/>
      <c r="B185" s="1286"/>
      <c r="C185" s="1286"/>
      <c r="D185" s="488" t="s">
        <v>333</v>
      </c>
      <c r="E185" s="1267" t="s">
        <v>350</v>
      </c>
      <c r="F185" s="1268"/>
      <c r="G185" s="1263"/>
      <c r="H185" s="1263"/>
      <c r="I185" s="1263"/>
    </row>
    <row r="186" spans="1:9" ht="28.5">
      <c r="A186" s="1286"/>
      <c r="B186" s="1286"/>
      <c r="C186" s="1286"/>
      <c r="D186" s="488" t="s">
        <v>334</v>
      </c>
      <c r="E186" s="1267" t="s">
        <v>351</v>
      </c>
      <c r="F186" s="1268"/>
      <c r="G186" s="1263"/>
      <c r="H186" s="1263"/>
      <c r="I186" s="1263"/>
    </row>
    <row r="187" spans="1:9" ht="28.5">
      <c r="A187" s="1286"/>
      <c r="B187" s="1286"/>
      <c r="C187" s="1286"/>
      <c r="D187" s="488" t="s">
        <v>335</v>
      </c>
      <c r="E187" s="1267" t="s">
        <v>352</v>
      </c>
      <c r="F187" s="1268"/>
      <c r="G187" s="1263"/>
      <c r="H187" s="1263"/>
      <c r="I187" s="1263"/>
    </row>
    <row r="188" spans="1:9" ht="25.5">
      <c r="A188" s="1286" t="s">
        <v>336</v>
      </c>
      <c r="B188" s="1286"/>
      <c r="C188" s="1286"/>
      <c r="D188" s="764" t="s">
        <v>337</v>
      </c>
      <c r="E188" s="1267" t="s">
        <v>353</v>
      </c>
      <c r="F188" s="1268"/>
      <c r="G188" s="1263"/>
      <c r="H188" s="1263"/>
      <c r="I188" s="1263"/>
    </row>
    <row r="189" spans="1:9" ht="15.75">
      <c r="A189" s="1264" t="s">
        <v>338</v>
      </c>
      <c r="B189" s="1264"/>
      <c r="C189" s="1264"/>
      <c r="D189" s="764" t="s">
        <v>339</v>
      </c>
      <c r="E189" s="1268"/>
      <c r="F189" s="1268"/>
      <c r="G189" s="1263"/>
      <c r="H189" s="1263"/>
      <c r="I189" s="1263"/>
    </row>
    <row r="190" spans="1:9">
      <c r="A190" s="1290" t="s">
        <v>340</v>
      </c>
      <c r="B190" s="1290"/>
      <c r="C190" s="1290"/>
      <c r="D190" s="1290"/>
      <c r="E190" s="1290"/>
      <c r="F190" s="1290"/>
      <c r="G190" s="1290"/>
      <c r="H190" s="1290"/>
      <c r="I190" s="1290"/>
    </row>
    <row r="191" spans="1:9">
      <c r="A191" s="1256" t="s">
        <v>341</v>
      </c>
      <c r="B191" s="1257"/>
      <c r="C191" s="1257"/>
      <c r="D191" s="1257"/>
      <c r="E191" s="1257"/>
      <c r="F191" s="1257"/>
      <c r="G191" s="1257"/>
      <c r="H191" s="1257"/>
      <c r="I191" s="1257"/>
    </row>
    <row r="192" spans="1:9">
      <c r="A192" s="1279">
        <f>'Operating Detail (3)'!A160</f>
        <v>0</v>
      </c>
      <c r="B192" s="1279"/>
      <c r="C192" s="338"/>
    </row>
    <row r="193" spans="1:2">
      <c r="A193" s="1279">
        <f>'Operating Detail (3)'!A161</f>
        <v>0</v>
      </c>
      <c r="B193" s="1279"/>
    </row>
    <row r="194" spans="1:2">
      <c r="A194" s="1280"/>
      <c r="B194" s="1280"/>
    </row>
    <row r="195" spans="1:2">
      <c r="A195" s="1280"/>
      <c r="B195" s="1280"/>
    </row>
    <row r="196" spans="1:2">
      <c r="A196" s="1280"/>
      <c r="B196" s="1280"/>
    </row>
    <row r="197" spans="1:2">
      <c r="A197" s="1280"/>
      <c r="B197" s="1280"/>
    </row>
    <row r="198" spans="1:2">
      <c r="A198" s="1280"/>
      <c r="B198" s="1280"/>
    </row>
    <row r="199" spans="1:2">
      <c r="A199" s="1280"/>
      <c r="B199" s="1280"/>
    </row>
    <row r="200" spans="1:2">
      <c r="A200" s="1280"/>
      <c r="B200" s="1280"/>
    </row>
    <row r="201" spans="1:2">
      <c r="A201" s="1280"/>
      <c r="B201" s="1280"/>
    </row>
    <row r="202" spans="1:2">
      <c r="A202" s="1280"/>
      <c r="B202" s="1280"/>
    </row>
    <row r="203" spans="1:2">
      <c r="A203" s="1280"/>
      <c r="B203" s="1280"/>
    </row>
    <row r="204" spans="1:2">
      <c r="A204" s="1280"/>
      <c r="B204" s="1280"/>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269" priority="8">
      <formula>LEN(TRIM(B2))=0</formula>
    </cfRule>
  </conditionalFormatting>
  <conditionalFormatting sqref="B4:F45 C51:E105 C111:E122 C128:E134">
    <cfRule type="expression" dxfId="268" priority="9">
      <formula>$C4=0</formula>
    </cfRule>
  </conditionalFormatting>
  <conditionalFormatting sqref="C106">
    <cfRule type="expression" dxfId="267" priority="7">
      <formula>$A106=0</formula>
    </cfRule>
  </conditionalFormatting>
  <conditionalFormatting sqref="C124">
    <cfRule type="expression" dxfId="266" priority="6">
      <formula>$A124=0</formula>
    </cfRule>
  </conditionalFormatting>
  <conditionalFormatting sqref="C136">
    <cfRule type="expression" dxfId="265" priority="5">
      <formula>$A136=0</formula>
    </cfRule>
  </conditionalFormatting>
  <conditionalFormatting sqref="C170">
    <cfRule type="expression" dxfId="264" priority="2">
      <formula>$C170=0</formula>
    </cfRule>
  </conditionalFormatting>
  <conditionalFormatting sqref="C171">
    <cfRule type="cellIs" dxfId="263" priority="1" operator="notBetween">
      <formula>-2</formula>
      <formula>2</formula>
    </cfRule>
  </conditionalFormatting>
  <conditionalFormatting sqref="C140:E168">
    <cfRule type="expression" dxfId="262" priority="3">
      <formula>$C140=0</formula>
    </cfRule>
  </conditionalFormatting>
  <conditionalFormatting sqref="D140:E168">
    <cfRule type="containsBlanks" dxfId="261" priority="4">
      <formula>LEN(TRIM(D140))=0</formula>
    </cfRule>
  </conditionalFormatting>
  <conditionalFormatting sqref="D4:F45 D51:E104 D111:E122 D128:E134">
    <cfRule type="containsBlanks" dxfId="260" priority="10">
      <formula>LEN(TRIM(D4))=0</formula>
    </cfRule>
  </conditionalFormatting>
  <hyperlinks>
    <hyperlink ref="A191" r:id="rId1" xr:uid="{00000000-0004-0000-0E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M93"/>
  <sheetViews>
    <sheetView showGridLines="0" topLeftCell="A9"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202</v>
      </c>
      <c r="B1" s="61"/>
      <c r="C1" s="61"/>
      <c r="D1" s="61"/>
      <c r="AK1" s="63"/>
    </row>
    <row r="2" spans="1:37" ht="15" customHeight="1">
      <c r="A2" s="61" t="s">
        <v>203</v>
      </c>
      <c r="B2" s="61"/>
      <c r="C2" s="61"/>
      <c r="D2" s="61"/>
    </row>
    <row r="3" spans="1:37">
      <c r="A3" s="64" t="s">
        <v>204</v>
      </c>
      <c r="B3" s="753">
        <f>'○ Summary (1)'!B3</f>
        <v>0</v>
      </c>
      <c r="E3" s="61"/>
    </row>
    <row r="4" spans="1:37" ht="28.5" customHeight="1">
      <c r="A4" s="268" t="s">
        <v>205</v>
      </c>
      <c r="B4" s="269" t="s">
        <v>206</v>
      </c>
      <c r="C4" s="269" t="s">
        <v>207</v>
      </c>
      <c r="D4" s="269" t="s">
        <v>208</v>
      </c>
      <c r="E4" s="61"/>
    </row>
    <row r="5" spans="1:37">
      <c r="A5" s="65" t="s">
        <v>209</v>
      </c>
      <c r="B5" s="753">
        <f>'○ Summary (1)'!B5</f>
        <v>45323</v>
      </c>
      <c r="C5" s="753">
        <f>'○ Summary (1)'!C5</f>
        <v>45688</v>
      </c>
      <c r="D5" s="752">
        <f>ROUNDUP(YEARFRAC(B5,C5),0)</f>
        <v>1</v>
      </c>
    </row>
    <row r="6" spans="1:37">
      <c r="A6" s="65" t="s">
        <v>210</v>
      </c>
      <c r="B6" s="753">
        <f>B5</f>
        <v>45323</v>
      </c>
      <c r="C6" s="753">
        <f>'○ Summary (1)'!C6</f>
        <v>45688</v>
      </c>
      <c r="D6" s="752">
        <f>ROUNDUP(YEARFRAC(B6,C6),0)</f>
        <v>1</v>
      </c>
    </row>
    <row r="7" spans="1:37" ht="15.75" customHeight="1">
      <c r="A7" s="67" t="s">
        <v>230</v>
      </c>
      <c r="B7" s="1025">
        <f>'○ Summary (1)'!B7</f>
        <v>0</v>
      </c>
      <c r="C7" s="1005">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226</v>
      </c>
      <c r="B8" s="1025" t="str">
        <f>'○ Summary (1)'!B8</f>
        <v>RFP #141 - Shelter Transportation</v>
      </c>
      <c r="C8" s="1005">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231</v>
      </c>
      <c r="B9" s="1018">
        <f>'○ Summary (1)'!B9</f>
        <v>0</v>
      </c>
      <c r="C9" s="1018">
        <f>'○ Summary (1)'!C9</f>
        <v>0</v>
      </c>
      <c r="D9" s="1018">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18" t="str">
        <f>'○ Summary (1)'!B10</f>
        <v>New Agreement</v>
      </c>
      <c r="C10" s="1018">
        <f>'○ Summary (1)'!C10</f>
        <v>0</v>
      </c>
      <c r="D10" s="1018">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232</v>
      </c>
      <c r="B11" s="1027">
        <f>'○ Summary (1)'!B11</f>
        <v>45323</v>
      </c>
      <c r="C11" s="1027">
        <f>'○ Summary (1)'!C11</f>
        <v>0</v>
      </c>
      <c r="D11" s="1027">
        <f>'○ Summary (1)'!D11</f>
        <v>0</v>
      </c>
    </row>
    <row r="12" spans="1:37">
      <c r="A12" s="64" t="s">
        <v>262</v>
      </c>
      <c r="B12" s="1321"/>
      <c r="C12" s="1322"/>
      <c r="D12" s="1323"/>
    </row>
    <row r="13" spans="1:37">
      <c r="A13" s="61"/>
      <c r="B13" s="272" t="s">
        <v>235</v>
      </c>
      <c r="C13" s="551" t="s">
        <v>236</v>
      </c>
      <c r="D13" s="1031">
        <f>'○ Summary (1)'!D13:D16</f>
        <v>0.2</v>
      </c>
    </row>
    <row r="14" spans="1:37">
      <c r="A14" s="64" t="s">
        <v>237</v>
      </c>
      <c r="B14" s="366">
        <f>AI53</f>
        <v>0</v>
      </c>
      <c r="C14" s="366">
        <f>AK53</f>
        <v>0</v>
      </c>
      <c r="D14" s="1032"/>
    </row>
    <row r="15" spans="1:37" ht="18.75" customHeight="1">
      <c r="A15" s="64" t="s">
        <v>238</v>
      </c>
      <c r="B15" s="367">
        <f>'Summary (ALL Budgets)'!B15</f>
        <v>346600</v>
      </c>
      <c r="C15" s="367">
        <f>'Summary (ALL Budgets)'!C15</f>
        <v>0</v>
      </c>
      <c r="D15" s="1032"/>
    </row>
    <row r="16" spans="1:37" s="61" customFormat="1" ht="18.75" customHeight="1">
      <c r="A16" s="270" t="s">
        <v>239</v>
      </c>
      <c r="B16" s="367">
        <f>'○ Summary (1)'!B16</f>
        <v>346600</v>
      </c>
      <c r="C16" s="367">
        <f>'Summary (ALL Budgets)'!C16</f>
        <v>0</v>
      </c>
      <c r="D16" s="103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64" t="s">
        <v>215</v>
      </c>
      <c r="F18" s="965"/>
      <c r="G18" s="966"/>
      <c r="H18" s="968" t="s">
        <v>216</v>
      </c>
      <c r="I18" s="968"/>
      <c r="J18" s="969"/>
      <c r="K18" s="971" t="s">
        <v>217</v>
      </c>
      <c r="L18" s="971"/>
      <c r="M18" s="971"/>
      <c r="N18" s="973" t="s">
        <v>218</v>
      </c>
      <c r="O18" s="974"/>
      <c r="P18" s="975"/>
      <c r="Q18" s="976" t="s">
        <v>219</v>
      </c>
      <c r="R18" s="977"/>
      <c r="S18" s="978"/>
      <c r="T18" s="979" t="s">
        <v>220</v>
      </c>
      <c r="U18" s="979"/>
      <c r="V18" s="979"/>
      <c r="W18" s="936" t="s">
        <v>221</v>
      </c>
      <c r="X18" s="937"/>
      <c r="Y18" s="938"/>
      <c r="Z18" s="939" t="s">
        <v>222</v>
      </c>
      <c r="AA18" s="940"/>
      <c r="AB18" s="941"/>
      <c r="AC18" s="942" t="s">
        <v>223</v>
      </c>
      <c r="AD18" s="943"/>
      <c r="AE18" s="944"/>
      <c r="AF18" s="945" t="s">
        <v>224</v>
      </c>
      <c r="AG18" s="946"/>
      <c r="AH18" s="947"/>
      <c r="AI18" s="1049" t="s">
        <v>240</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35" t="s">
        <v>241</v>
      </c>
      <c r="B22" s="1016"/>
      <c r="C22" s="1016"/>
      <c r="D22" s="1016"/>
      <c r="E22" s="726"/>
      <c r="G22" s="727"/>
    </row>
    <row r="23" spans="1:38">
      <c r="A23" s="928" t="s">
        <v>242</v>
      </c>
      <c r="B23" s="923"/>
      <c r="C23" s="923"/>
      <c r="D23" s="923"/>
      <c r="E23" s="97">
        <f>'Salary Detail (4)'!M61</f>
        <v>0</v>
      </c>
      <c r="F23" s="94">
        <f>'Salary Detail (4)'!N61</f>
        <v>0</v>
      </c>
      <c r="G23" s="380">
        <f>'Salary Detail (4)'!O61</f>
        <v>0</v>
      </c>
      <c r="H23" s="184">
        <f>'Salary Detail (4)'!T61</f>
        <v>0</v>
      </c>
      <c r="I23" s="94">
        <f>'Salary Detail (4)'!U61</f>
        <v>0</v>
      </c>
      <c r="J23" s="380">
        <f>'Salary Detail (4)'!V61</f>
        <v>0</v>
      </c>
      <c r="K23" s="184">
        <f>'Salary Detail (4)'!AA61</f>
        <v>0</v>
      </c>
      <c r="L23" s="94">
        <f>'Salary Detail (4)'!AB61</f>
        <v>0</v>
      </c>
      <c r="M23" s="379">
        <f>'Salary Detail (4)'!AC61</f>
        <v>0</v>
      </c>
      <c r="N23" s="97">
        <f>'Salary Detail (4)'!AH61</f>
        <v>0</v>
      </c>
      <c r="O23" s="94">
        <f>'Salary Detail (4)'!AI61</f>
        <v>0</v>
      </c>
      <c r="P23" s="380">
        <f>'Salary Detail (4)'!AJ61</f>
        <v>0</v>
      </c>
      <c r="Q23" s="97">
        <f>'Salary Detail (4)'!AO61</f>
        <v>0</v>
      </c>
      <c r="R23" s="94">
        <f>'Salary Detail (4)'!AP61</f>
        <v>0</v>
      </c>
      <c r="S23" s="380">
        <f>'Salary Detail (4)'!AQ61</f>
        <v>0</v>
      </c>
      <c r="T23" s="184">
        <f>'Salary Detail (4)'!AV61</f>
        <v>0</v>
      </c>
      <c r="U23" s="94">
        <f>'Salary Detail (4)'!AW61</f>
        <v>0</v>
      </c>
      <c r="V23" s="379">
        <f>'Salary Detail (4)'!AX61</f>
        <v>0</v>
      </c>
      <c r="W23" s="97">
        <f>'Salary Detail (4)'!BC61</f>
        <v>0</v>
      </c>
      <c r="X23" s="94">
        <f>'Salary Detail (4)'!BD61</f>
        <v>0</v>
      </c>
      <c r="Y23" s="380">
        <f>'Salary Detail (4)'!BE61</f>
        <v>0</v>
      </c>
      <c r="Z23" s="97">
        <f>'Salary Detail (4)'!BJ61</f>
        <v>0</v>
      </c>
      <c r="AA23" s="94">
        <f>'Salary Detail (4)'!BK61</f>
        <v>0</v>
      </c>
      <c r="AB23" s="380">
        <f>'Salary Detail (4)'!BL61</f>
        <v>0</v>
      </c>
      <c r="AC23" s="97">
        <f>'Salary Detail (4)'!BQ61</f>
        <v>0</v>
      </c>
      <c r="AD23" s="94">
        <f>'Salary Detail (4)'!BR61</f>
        <v>0</v>
      </c>
      <c r="AE23" s="380">
        <f>'Salary Detail (4)'!BS61</f>
        <v>0</v>
      </c>
      <c r="AF23" s="97">
        <f>'Salary Detail (4)'!BX61</f>
        <v>0</v>
      </c>
      <c r="AG23" s="94">
        <f>'Salary Detail (4)'!BY61</f>
        <v>0</v>
      </c>
      <c r="AH23" s="380">
        <f>'Salary Detail (4)'!BZ61</f>
        <v>0</v>
      </c>
      <c r="AI23" s="368">
        <f t="shared" ref="AI23:AK25" si="2">SUM(E23,H23,K23,N23,Q23,T23,W23,Z23,AC23,AF23)</f>
        <v>0</v>
      </c>
      <c r="AJ23" s="369">
        <f t="shared" si="2"/>
        <v>0</v>
      </c>
      <c r="AK23" s="81">
        <f t="shared" si="2"/>
        <v>0</v>
      </c>
    </row>
    <row r="24" spans="1:38">
      <c r="A24" s="923" t="s">
        <v>243</v>
      </c>
      <c r="B24" s="923"/>
      <c r="C24" s="923"/>
      <c r="D24" s="923"/>
      <c r="E24" s="68">
        <f>'Operating Detail (4)'!B68</f>
        <v>0</v>
      </c>
      <c r="F24" s="69">
        <f>'Operating Detail (4)'!C68</f>
        <v>0</v>
      </c>
      <c r="G24" s="381">
        <f>'Operating Detail (4)'!D68</f>
        <v>0</v>
      </c>
      <c r="H24" s="185">
        <f>'Operating Detail (4)'!E68</f>
        <v>0</v>
      </c>
      <c r="I24" s="69">
        <f>'Operating Detail (4)'!F68</f>
        <v>0</v>
      </c>
      <c r="J24" s="381">
        <f>'Operating Detail (4)'!G68</f>
        <v>0</v>
      </c>
      <c r="K24" s="185">
        <f>'Operating Detail (4)'!H68</f>
        <v>0</v>
      </c>
      <c r="L24" s="69">
        <f>'Operating Detail (4)'!I68</f>
        <v>0</v>
      </c>
      <c r="M24" s="370">
        <f>'Operating Detail (4)'!J68</f>
        <v>0</v>
      </c>
      <c r="N24" s="68">
        <f>'Operating Detail (4)'!K68</f>
        <v>0</v>
      </c>
      <c r="O24" s="69">
        <f>'Operating Detail (4)'!L68</f>
        <v>0</v>
      </c>
      <c r="P24" s="381">
        <f>'Operating Detail (4)'!M68</f>
        <v>0</v>
      </c>
      <c r="Q24" s="68">
        <f>'Operating Detail (4)'!N68</f>
        <v>0</v>
      </c>
      <c r="R24" s="69">
        <f>'Operating Detail (4)'!O68</f>
        <v>0</v>
      </c>
      <c r="S24" s="381">
        <f>'Operating Detail (4)'!P68</f>
        <v>0</v>
      </c>
      <c r="T24" s="185">
        <f>'Operating Detail (4)'!Q68</f>
        <v>0</v>
      </c>
      <c r="U24" s="69">
        <f>'Operating Detail (4)'!R68</f>
        <v>0</v>
      </c>
      <c r="V24" s="370">
        <f>'Operating Detail (4)'!S68</f>
        <v>0</v>
      </c>
      <c r="W24" s="68">
        <f>'Operating Detail (4)'!T68</f>
        <v>0</v>
      </c>
      <c r="X24" s="69">
        <f>'Operating Detail (4)'!U68</f>
        <v>0</v>
      </c>
      <c r="Y24" s="381">
        <f>'Operating Detail (4)'!V68</f>
        <v>0</v>
      </c>
      <c r="Z24" s="68">
        <f>'Operating Detail (4)'!W68</f>
        <v>0</v>
      </c>
      <c r="AA24" s="69">
        <f>'Operating Detail (4)'!X68</f>
        <v>0</v>
      </c>
      <c r="AB24" s="381">
        <f>'Operating Detail (4)'!Y68</f>
        <v>0</v>
      </c>
      <c r="AC24" s="68">
        <f>'Operating Detail (4)'!Z68</f>
        <v>0</v>
      </c>
      <c r="AD24" s="69">
        <f>'Operating Detail (4)'!AA68</f>
        <v>0</v>
      </c>
      <c r="AE24" s="381">
        <f>'Operating Detail (4)'!AB68</f>
        <v>0</v>
      </c>
      <c r="AF24" s="68">
        <f>'Operating Detail (4)'!AC68</f>
        <v>0</v>
      </c>
      <c r="AG24" s="69">
        <f>'Operating Detail (4)'!AD68</f>
        <v>0</v>
      </c>
      <c r="AH24" s="381">
        <f>'Operating Detail (4)'!AE68</f>
        <v>0</v>
      </c>
      <c r="AI24" s="370">
        <f t="shared" si="2"/>
        <v>0</v>
      </c>
      <c r="AJ24" s="371">
        <f t="shared" si="2"/>
        <v>0</v>
      </c>
      <c r="AK24" s="71">
        <f t="shared" si="2"/>
        <v>0</v>
      </c>
      <c r="AL24" s="72"/>
    </row>
    <row r="25" spans="1:38" s="73" customFormat="1">
      <c r="A25" s="923" t="s">
        <v>244</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36" t="s">
        <v>245</v>
      </c>
      <c r="B26" s="1036"/>
      <c r="C26" s="1036"/>
      <c r="D26" s="1036"/>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3" t="s">
        <v>246</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247</v>
      </c>
      <c r="B28" s="923"/>
      <c r="C28" s="923"/>
      <c r="D28" s="923"/>
      <c r="E28" s="382">
        <f>'Operating Detail (4)'!B93</f>
        <v>0</v>
      </c>
      <c r="F28" s="383">
        <f>'Operating Detail (4)'!C93</f>
        <v>0</v>
      </c>
      <c r="G28" s="385">
        <f>'Operating Detail (4)'!D93</f>
        <v>0</v>
      </c>
      <c r="H28" s="386">
        <f>'Operating Detail (4)'!E93</f>
        <v>0</v>
      </c>
      <c r="I28" s="383">
        <f>'Operating Detail (4)'!F93</f>
        <v>0</v>
      </c>
      <c r="J28" s="385">
        <f>'Operating Detail (4)'!G93</f>
        <v>0</v>
      </c>
      <c r="K28" s="386">
        <f>'Operating Detail (4)'!H93</f>
        <v>0</v>
      </c>
      <c r="L28" s="383">
        <f>'Operating Detail (4)'!I93</f>
        <v>0</v>
      </c>
      <c r="M28" s="384">
        <f>'Operating Detail (4)'!J93</f>
        <v>0</v>
      </c>
      <c r="N28" s="382">
        <f>'Operating Detail (4)'!K93</f>
        <v>0</v>
      </c>
      <c r="O28" s="383">
        <f>'Operating Detail (4)'!L93</f>
        <v>0</v>
      </c>
      <c r="P28" s="385">
        <f>'Operating Detail (4)'!M93</f>
        <v>0</v>
      </c>
      <c r="Q28" s="382">
        <f>'Operating Detail (4)'!N93</f>
        <v>0</v>
      </c>
      <c r="R28" s="383">
        <f>'Operating Detail (4)'!O93</f>
        <v>0</v>
      </c>
      <c r="S28" s="385">
        <f>'Operating Detail (4)'!P93</f>
        <v>0</v>
      </c>
      <c r="T28" s="386">
        <f>'Operating Detail (4)'!Q93</f>
        <v>0</v>
      </c>
      <c r="U28" s="383">
        <f>'Operating Detail (4)'!R93</f>
        <v>0</v>
      </c>
      <c r="V28" s="384">
        <f>'Operating Detail (4)'!S93</f>
        <v>0</v>
      </c>
      <c r="W28" s="382">
        <f>'Operating Detail (4)'!T93</f>
        <v>0</v>
      </c>
      <c r="X28" s="383">
        <f>'Operating Detail (4)'!U93</f>
        <v>0</v>
      </c>
      <c r="Y28" s="385">
        <f>'Operating Detail (4)'!V93</f>
        <v>0</v>
      </c>
      <c r="Z28" s="382">
        <f>'Operating Detail (4)'!W93</f>
        <v>0</v>
      </c>
      <c r="AA28" s="383">
        <f>'Operating Detail (4)'!X93</f>
        <v>0</v>
      </c>
      <c r="AB28" s="385">
        <f>'Operating Detail (4)'!Y93</f>
        <v>0</v>
      </c>
      <c r="AC28" s="382">
        <f>'Operating Detail (4)'!Z93</f>
        <v>0</v>
      </c>
      <c r="AD28" s="383">
        <f>'Operating Detail (4)'!AA93</f>
        <v>0</v>
      </c>
      <c r="AE28" s="385">
        <f>'Operating Detail (4)'!AB93</f>
        <v>0</v>
      </c>
      <c r="AF28" s="382">
        <f>'Operating Detail (4)'!AC93</f>
        <v>0</v>
      </c>
      <c r="AG28" s="383">
        <f>'Operating Detail (4)'!AD93</f>
        <v>0</v>
      </c>
      <c r="AH28" s="385">
        <f>'Operating Detail (4)'!AE93</f>
        <v>0</v>
      </c>
      <c r="AI28" s="370">
        <f t="shared" ref="AI28:AK30" si="5">SUM(E28,H28,K28,N28,Q28,T28,W28,Z28,AC28,AF28)</f>
        <v>0</v>
      </c>
      <c r="AJ28" s="371">
        <f t="shared" si="5"/>
        <v>0</v>
      </c>
      <c r="AK28" s="71">
        <f t="shared" si="5"/>
        <v>0</v>
      </c>
    </row>
    <row r="29" spans="1:38">
      <c r="A29" s="923" t="s">
        <v>248</v>
      </c>
      <c r="B29" s="923"/>
      <c r="C29" s="923"/>
      <c r="D29" s="923"/>
      <c r="E29" s="387">
        <f>'Operating Detail (4)'!B104</f>
        <v>0</v>
      </c>
      <c r="F29" s="383">
        <f>'Operating Detail (4)'!C104</f>
        <v>0</v>
      </c>
      <c r="G29" s="385">
        <f>'Operating Detail (4)'!D104</f>
        <v>0</v>
      </c>
      <c r="H29" s="388">
        <f>'Operating Detail (4)'!E104</f>
        <v>0</v>
      </c>
      <c r="I29" s="383">
        <f>'Operating Detail (4)'!F104</f>
        <v>0</v>
      </c>
      <c r="J29" s="385">
        <f>'Operating Detail (4)'!G104</f>
        <v>0</v>
      </c>
      <c r="K29" s="388">
        <f>'Operating Detail (4)'!H104</f>
        <v>0</v>
      </c>
      <c r="L29" s="383">
        <f>'Operating Detail (4)'!I104</f>
        <v>0</v>
      </c>
      <c r="M29" s="384">
        <f>'Operating Detail (4)'!J104</f>
        <v>0</v>
      </c>
      <c r="N29" s="387">
        <f>'Operating Detail (4)'!K104</f>
        <v>0</v>
      </c>
      <c r="O29" s="383">
        <f>'Operating Detail (4)'!L104</f>
        <v>0</v>
      </c>
      <c r="P29" s="385">
        <f>'Operating Detail (4)'!M104</f>
        <v>0</v>
      </c>
      <c r="Q29" s="387">
        <f>'Operating Detail (4)'!N104</f>
        <v>0</v>
      </c>
      <c r="R29" s="383">
        <f>'Operating Detail (4)'!O104</f>
        <v>0</v>
      </c>
      <c r="S29" s="385">
        <f>'Operating Detail (4)'!P104</f>
        <v>0</v>
      </c>
      <c r="T29" s="388">
        <f>'Operating Detail (4)'!Q104</f>
        <v>0</v>
      </c>
      <c r="U29" s="383">
        <f>'Operating Detail (4)'!R104</f>
        <v>0</v>
      </c>
      <c r="V29" s="384">
        <f>'Operating Detail (4)'!S104</f>
        <v>0</v>
      </c>
      <c r="W29" s="387">
        <f>'Operating Detail (4)'!T104</f>
        <v>0</v>
      </c>
      <c r="X29" s="383">
        <f>'Operating Detail (4)'!U104</f>
        <v>0</v>
      </c>
      <c r="Y29" s="385">
        <f>'Operating Detail (4)'!V104</f>
        <v>0</v>
      </c>
      <c r="Z29" s="387">
        <f>'Operating Detail (4)'!W104</f>
        <v>0</v>
      </c>
      <c r="AA29" s="383">
        <f>'Operating Detail (4)'!X104</f>
        <v>0</v>
      </c>
      <c r="AB29" s="385">
        <f>'Operating Detail (4)'!Y104</f>
        <v>0</v>
      </c>
      <c r="AC29" s="387">
        <f>'Operating Detail (4)'!Z104</f>
        <v>0</v>
      </c>
      <c r="AD29" s="383">
        <f>'Operating Detail (4)'!AA104</f>
        <v>0</v>
      </c>
      <c r="AE29" s="385">
        <f>'Operating Detail (4)'!AB104</f>
        <v>0</v>
      </c>
      <c r="AF29" s="387">
        <f>'Operating Detail (4)'!AC104</f>
        <v>0</v>
      </c>
      <c r="AG29" s="383">
        <f>'Operating Detail (4)'!AD104</f>
        <v>0</v>
      </c>
      <c r="AH29" s="385">
        <f>'Operating Detail (4)'!AE104</f>
        <v>0</v>
      </c>
      <c r="AI29" s="370">
        <f t="shared" si="5"/>
        <v>0</v>
      </c>
      <c r="AJ29" s="371">
        <f t="shared" si="5"/>
        <v>0</v>
      </c>
      <c r="AK29" s="71">
        <f t="shared" si="5"/>
        <v>0</v>
      </c>
    </row>
    <row r="30" spans="1:38" s="61" customFormat="1">
      <c r="A30" s="923" t="s">
        <v>263</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17" t="s">
        <v>264</v>
      </c>
      <c r="B31" s="1017"/>
      <c r="C31" s="1017"/>
      <c r="D31" s="1017"/>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19"/>
      <c r="B32" s="1019"/>
      <c r="C32" s="1019"/>
      <c r="D32" s="1019"/>
      <c r="E32" s="579"/>
      <c r="F32" s="570"/>
      <c r="G32" s="587"/>
      <c r="H32" s="570"/>
      <c r="I32" s="570"/>
      <c r="J32" s="587"/>
      <c r="K32" s="579"/>
      <c r="L32" s="570"/>
      <c r="M32" s="587"/>
      <c r="N32" s="579"/>
      <c r="O32" s="570"/>
      <c r="P32" s="587"/>
      <c r="Q32" s="570"/>
      <c r="R32" s="570"/>
      <c r="S32" s="570"/>
      <c r="T32" s="579"/>
      <c r="U32" s="570"/>
      <c r="V32" s="587"/>
      <c r="W32" s="579"/>
      <c r="X32" s="570"/>
      <c r="Y32" s="587"/>
      <c r="Z32" s="579"/>
      <c r="AA32" s="570"/>
      <c r="AB32" s="587"/>
      <c r="AC32" s="570"/>
      <c r="AD32" s="570"/>
      <c r="AE32" s="570"/>
      <c r="AF32" s="579"/>
      <c r="AG32" s="570"/>
      <c r="AH32" s="587"/>
      <c r="AI32" s="567"/>
      <c r="AJ32" s="567"/>
      <c r="AK32" s="591"/>
    </row>
    <row r="33" spans="1:38">
      <c r="A33" s="1035" t="s">
        <v>342</v>
      </c>
      <c r="B33" s="1016"/>
      <c r="C33" s="1016"/>
      <c r="D33" s="1016"/>
      <c r="E33" s="584"/>
      <c r="F33" s="575"/>
      <c r="G33" s="576"/>
      <c r="H33" s="575"/>
      <c r="I33" s="575"/>
      <c r="J33" s="576"/>
      <c r="K33" s="584"/>
      <c r="L33" s="575"/>
      <c r="M33" s="576"/>
      <c r="N33" s="584"/>
      <c r="O33" s="575"/>
      <c r="P33" s="576"/>
      <c r="Q33" s="575"/>
      <c r="R33" s="575"/>
      <c r="S33" s="575"/>
      <c r="T33" s="584"/>
      <c r="U33" s="575"/>
      <c r="V33" s="576"/>
      <c r="W33" s="584"/>
      <c r="X33" s="575"/>
      <c r="Y33" s="576"/>
      <c r="Z33" s="584"/>
      <c r="AA33" s="575"/>
      <c r="AB33" s="576"/>
      <c r="AC33" s="575"/>
      <c r="AD33" s="575"/>
      <c r="AE33" s="575"/>
      <c r="AF33" s="584"/>
      <c r="AG33" s="575"/>
      <c r="AH33" s="576"/>
      <c r="AI33" s="502"/>
      <c r="AJ33" s="502"/>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252</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19"/>
      <c r="B54" s="1019"/>
      <c r="C54" s="1019"/>
      <c r="D54" s="1019"/>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ht="15.75" customHeight="1">
      <c r="A55" s="1016" t="s">
        <v>253</v>
      </c>
      <c r="B55" s="1016"/>
      <c r="C55" s="1016"/>
      <c r="D55" s="1016"/>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15" t="str">
        <f>IF('○ Summary (1)'!A56:D56&lt;&gt;"",'○ Summary (1)'!A56:D56,"")</f>
        <v/>
      </c>
      <c r="B56" s="1015"/>
      <c r="C56" s="1015"/>
      <c r="D56" s="1015"/>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17" t="str">
        <f>IF('○ Summary (1)'!A59:D59&lt;&gt;"",'○ Summary (1)'!A59:D59,"")</f>
        <v/>
      </c>
      <c r="B59" s="1017"/>
      <c r="C59" s="1017"/>
      <c r="D59" s="1017"/>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17" t="s">
        <v>265</v>
      </c>
      <c r="B60" s="1017"/>
      <c r="C60" s="1017"/>
      <c r="D60" s="1017"/>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402"/>
      <c r="AI61" s="375"/>
      <c r="AJ61" s="376"/>
      <c r="AK61" s="80"/>
    </row>
    <row r="62" spans="1:39" s="61" customFormat="1" ht="18" customHeight="1">
      <c r="A62" s="1017" t="s">
        <v>254</v>
      </c>
      <c r="B62" s="1017"/>
      <c r="C62" s="1017"/>
      <c r="D62" s="1017"/>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255</v>
      </c>
      <c r="B63" s="923"/>
      <c r="C63" s="923"/>
      <c r="D63" s="923"/>
      <c r="E63" s="382">
        <f>IF(AND(E62-E31&gt;-4,E62-E31&lt;4),0,E62-E31)</f>
        <v>0</v>
      </c>
      <c r="F63" s="397"/>
      <c r="G63" s="398">
        <f>IF(AND(G62-G31&gt;-4,G62-G31&lt;4),0,G62-G31)</f>
        <v>0</v>
      </c>
      <c r="H63" s="700">
        <f>IF(AND(H62-H31&gt;-4,H62-H31&lt;4),0,H62-H31)</f>
        <v>0</v>
      </c>
      <c r="I63" s="693"/>
      <c r="J63" s="699">
        <f>IF(AND(J62-J31&gt;-4,J62-J31&lt;4),0,J62-J31)</f>
        <v>0</v>
      </c>
      <c r="K63" s="700">
        <f>IF(AND(K62-K31&gt;-4,K62-K31&lt;4),0,K62-K31)</f>
        <v>0</v>
      </c>
      <c r="L63" s="693"/>
      <c r="M63" s="701">
        <f>IF(AND(M62-M31&gt;-4,M62-M31&lt;4),0,M62-M31)</f>
        <v>0</v>
      </c>
      <c r="N63" s="698">
        <f>IF(AND(N62-N31&gt;-4,N62-N31&lt;4),0,N62-N31)</f>
        <v>0</v>
      </c>
      <c r="O63" s="693"/>
      <c r="P63" s="699">
        <f>IF(AND(P62-P31&gt;-4,P62-P31&lt;4),0,P62-P31)</f>
        <v>0</v>
      </c>
      <c r="Q63" s="698">
        <f>IF(AND(Q62-Q31&gt;-4,Q62-Q31&lt;4),0,Q62-Q31)</f>
        <v>0</v>
      </c>
      <c r="R63" s="693"/>
      <c r="S63" s="699">
        <f>IF(AND(S62-S31&gt;-4,S62-S31&lt;4),0,S62-S31)</f>
        <v>0</v>
      </c>
      <c r="T63" s="700">
        <f>IF(AND(T62-T31&gt;-4,T62-T31&lt;4),0,T62-T31)</f>
        <v>0</v>
      </c>
      <c r="U63" s="693"/>
      <c r="V63" s="701">
        <f>IF(AND(V62-V31&gt;-4,V62-V31&lt;4),0,V62-V31)</f>
        <v>0</v>
      </c>
      <c r="W63" s="698">
        <f>IF(AND(W62-W31&gt;-4,W62-W31&lt;4),0,W62-W31)</f>
        <v>0</v>
      </c>
      <c r="X63" s="693"/>
      <c r="Y63" s="699">
        <f>IF(AND(Y62-Y31&gt;-4,Y62-Y31&lt;4),0,Y62-Y31)</f>
        <v>0</v>
      </c>
      <c r="Z63" s="698">
        <f>IF(AND(Z62-Z31&gt;-4,Z62-Z31&lt;4),0,Z62-Z31)</f>
        <v>0</v>
      </c>
      <c r="AA63" s="693"/>
      <c r="AB63" s="699">
        <f>IF(AND(AB62-AB31&gt;-4,AB62-AB31&lt;4),0,AB62-AB31)</f>
        <v>0</v>
      </c>
      <c r="AC63" s="698">
        <f>IF(AND(AC62-AC31&gt;-4,AC62-AC31&lt;4),0,AC62-AC31)</f>
        <v>0</v>
      </c>
      <c r="AD63" s="693"/>
      <c r="AE63" s="699">
        <f>IF(AND(AE62-AE31&gt;-4,AE62-AE31&lt;4),0,AE62-AE31)</f>
        <v>0</v>
      </c>
      <c r="AF63" s="698">
        <f>IF(AND(AF62-AF31&gt;-4,AF62-AF31&lt;4),0,AF62-AF31)</f>
        <v>0</v>
      </c>
      <c r="AG63" s="693"/>
      <c r="AH63" s="699">
        <f>IF(AND(AH62-AH31&gt;-4,AH62-AH31&lt;4),0,AH62-AH31)</f>
        <v>0</v>
      </c>
      <c r="AI63" s="375">
        <f>IF(AND(AI62-AI31&gt;-4,AI62-AI31&lt;4),0,AI62-AI31)</f>
        <v>0</v>
      </c>
      <c r="AJ63" s="376"/>
      <c r="AK63" s="702">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257</v>
      </c>
      <c r="B67" s="1018" t="str">
        <f>IF('○ Summary (1)'!B67:E67&lt;&gt;"",'○ Summary (1)'!B67:E67,"")</f>
        <v/>
      </c>
      <c r="C67" s="1018"/>
      <c r="D67" s="1018"/>
      <c r="E67" s="98"/>
    </row>
    <row r="68" spans="1:35">
      <c r="A68" s="768" t="s">
        <v>258</v>
      </c>
      <c r="B68" s="1018" t="str">
        <f>IF('○ Summary (1)'!B68:E68&lt;&gt;"",'○ Summary (1)'!B68:E68,"")</f>
        <v/>
      </c>
      <c r="C68" s="1018"/>
      <c r="D68" s="1018"/>
      <c r="E68" s="98"/>
    </row>
    <row r="69" spans="1:35" ht="17.25" customHeight="1">
      <c r="A69" s="768" t="s">
        <v>259</v>
      </c>
      <c r="B69" s="1018" t="str">
        <f>IF('○ Summary (1)'!B69:E69&lt;&gt;"",'○ Summary (1)'!B69:E69,"")</f>
        <v/>
      </c>
      <c r="C69" s="1018"/>
      <c r="D69" s="1018"/>
      <c r="E69" s="98"/>
      <c r="AH69" s="93"/>
    </row>
    <row r="70" spans="1:35" ht="17.25" customHeight="1">
      <c r="A70" s="768" t="s">
        <v>260</v>
      </c>
      <c r="B70" s="1018" t="str">
        <f>IF('○ Summary (1)'!B70:E70&lt;&gt;"",'○ Summary (1)'!B70:E70,"")</f>
        <v/>
      </c>
      <c r="C70" s="1018"/>
      <c r="D70" s="1018"/>
      <c r="E70" s="98"/>
      <c r="AH70" s="93"/>
    </row>
    <row r="71" spans="1:35" ht="15.75" customHeight="1">
      <c r="A71" s="1017"/>
      <c r="B71" s="1017"/>
      <c r="C71" s="1017"/>
      <c r="D71" s="769"/>
      <c r="E71" s="267"/>
    </row>
    <row r="72" spans="1:35">
      <c r="A72" s="1011" t="s">
        <v>261</v>
      </c>
      <c r="B72" s="1012"/>
      <c r="C72" s="1013">
        <f>'○ Summary (1)'!C72:D72</f>
        <v>45022</v>
      </c>
      <c r="D72" s="1014"/>
    </row>
    <row r="87" spans="1:37">
      <c r="A87" s="89" t="s">
        <v>211</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212</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213</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204</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214</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I18:AK18"/>
    <mergeCell ref="E18:G18"/>
    <mergeCell ref="H18:J18"/>
    <mergeCell ref="K18:M18"/>
    <mergeCell ref="N18:P18"/>
    <mergeCell ref="Q18:S18"/>
    <mergeCell ref="T18:V18"/>
    <mergeCell ref="W18:Y18"/>
    <mergeCell ref="Z18:AB18"/>
    <mergeCell ref="AC18:AE18"/>
    <mergeCell ref="AF18:AH18"/>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3 B5:C5 C6 B67:B70">
    <cfRule type="containsBlanks" dxfId="259" priority="45">
      <formula>LEN(TRIM(B3))=0</formula>
    </cfRule>
  </conditionalFormatting>
  <conditionalFormatting sqref="B7:B12">
    <cfRule type="containsBlanks" dxfId="258" priority="36">
      <formula>LEN(TRIM(B7))=0</formula>
    </cfRule>
  </conditionalFormatting>
  <conditionalFormatting sqref="B16">
    <cfRule type="containsBlanks" dxfId="257" priority="23">
      <formula>LEN(TRIM(B16))=0</formula>
    </cfRule>
  </conditionalFormatting>
  <conditionalFormatting sqref="B15:C15">
    <cfRule type="cellIs" dxfId="256" priority="16" operator="lessThan">
      <formula>0</formula>
    </cfRule>
  </conditionalFormatting>
  <conditionalFormatting sqref="E26 G26:H26 J26:K26 M26:N26 P26:Q26 S26:T26 V26:W26 Y26:Z26 AB26:AC26 AE26:AF26 AH26">
    <cfRule type="containsBlanks" dxfId="255" priority="48">
      <formula>LEN(TRIM(E26))=0</formula>
    </cfRule>
  </conditionalFormatting>
  <conditionalFormatting sqref="E30 G30:H30 J30:K30 M30:N30 P30:Q30 S30:T30 V30:W30 Y30:Z30 AB30:AC30 AE30:AF30 AH30">
    <cfRule type="containsBlanks" dxfId="254" priority="19">
      <formula>LEN(TRIM(E30))=0</formula>
    </cfRule>
  </conditionalFormatting>
  <conditionalFormatting sqref="E20:AH21">
    <cfRule type="expression" dxfId="253" priority="3">
      <formula>E$90&gt;E$89</formula>
    </cfRule>
  </conditionalFormatting>
  <conditionalFormatting sqref="E23:AH26 E28:AH63 E18:AH21">
    <cfRule type="expression" dxfId="252" priority="306">
      <formula>E$87&gt;$D$6</formula>
    </cfRule>
  </conditionalFormatting>
  <conditionalFormatting sqref="E23:AH26 H54:AH63 E63:AH63 E28:AH53 E54:G62">
    <cfRule type="expression" dxfId="251" priority="261">
      <formula>E$90&gt;E$89</formula>
    </cfRule>
  </conditionalFormatting>
  <conditionalFormatting sqref="E27:AH27">
    <cfRule type="expression" dxfId="250" priority="1">
      <formula>E$90&gt;E$89</formula>
    </cfRule>
    <cfRule type="expression" dxfId="249" priority="2">
      <formula>E$87&gt;$D$6</formula>
    </cfRule>
  </conditionalFormatting>
  <conditionalFormatting sqref="E30:AH30">
    <cfRule type="expression" dxfId="248" priority="18">
      <formula>COUNTIF($A$34:$D$53,"*HUD*")=0</formula>
    </cfRule>
  </conditionalFormatting>
  <conditionalFormatting sqref="E63:AK63">
    <cfRule type="cellIs" dxfId="247" priority="38" operator="notBetween">
      <formula>-2</formula>
      <formula>2</formula>
    </cfRule>
  </conditionalFormatting>
  <conditionalFormatting sqref="F21 I21 L21 O21 F23:F25 I23:I25 L23:L25 O23:O25 R23:R25 U23:U25 X23:X25 AA23:AA25 AD23:AD25 AG23:AG25 AJ23:AJ25 AJ28:AJ61">
    <cfRule type="cellIs" dxfId="246" priority="46" operator="notEqual">
      <formula>0</formula>
    </cfRule>
  </conditionalFormatting>
  <conditionalFormatting sqref="F28:F62 I28:I62 L28:L62 O28:O62 R28:R62 U28:U62 X28:X62 AA28:AA62 AD28:AD62 AG28:AG62">
    <cfRule type="cellIs" dxfId="245" priority="20" operator="notEqual">
      <formula>0</formula>
    </cfRule>
  </conditionalFormatting>
  <conditionalFormatting sqref="AJ62:AJ63 F63 I63 L63 O63 R63 U63 X63 AA63 AD63 AG63">
    <cfRule type="cellIs" dxfId="244" priority="39"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N565"/>
  <sheetViews>
    <sheetView showGridLines="0" showZeros="0" zoomScale="85" zoomScaleNormal="85" workbookViewId="0">
      <pane xSplit="1" ySplit="13" topLeftCell="B50"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(4)'!A1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266</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204</v>
      </c>
      <c r="B3" s="1199">
        <f>'Summary (4)'!B3</f>
        <v>0</v>
      </c>
      <c r="C3" s="1200"/>
      <c r="D3" s="1200"/>
      <c r="E3" s="1200"/>
      <c r="F3" s="1200"/>
      <c r="G3" s="1200"/>
      <c r="H3" s="120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(4)'!A7</f>
        <v>Provider Name</v>
      </c>
      <c r="B4" s="1202">
        <f>'Summary (4)'!B7</f>
        <v>0</v>
      </c>
      <c r="C4" s="1203"/>
      <c r="D4" s="1203"/>
      <c r="E4" s="1203"/>
      <c r="F4" s="1203"/>
      <c r="G4" s="1203"/>
      <c r="H4" s="120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(4)'!A8</f>
        <v>Program</v>
      </c>
      <c r="B5" s="1202" t="str">
        <f>'Summary (4)'!B8</f>
        <v>RFP #141 - Shelter Transportation</v>
      </c>
      <c r="C5" s="1203"/>
      <c r="D5" s="1203"/>
      <c r="E5" s="1203"/>
      <c r="F5" s="1203"/>
      <c r="G5" s="1203"/>
      <c r="H5" s="120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(4)'!A9</f>
        <v>F$P Contract ID#</v>
      </c>
      <c r="B6" s="928">
        <f>'Summary (4)'!B9</f>
        <v>0</v>
      </c>
      <c r="C6" s="923"/>
      <c r="D6" s="923"/>
      <c r="E6" s="923"/>
      <c r="F6" s="923"/>
      <c r="G6" s="923"/>
      <c r="H6" s="924"/>
      <c r="BT6" s="1100"/>
      <c r="BU6" s="1100"/>
      <c r="BV6" s="1100"/>
    </row>
    <row r="7" spans="1:118" s="114" customFormat="1">
      <c r="A7" s="341" t="s">
        <v>262</v>
      </c>
      <c r="B7" s="1317">
        <f>'Summary (4)'!B12</f>
        <v>0</v>
      </c>
      <c r="C7" s="1318"/>
      <c r="D7" s="1318"/>
      <c r="E7" s="1318"/>
      <c r="F7" s="1318"/>
      <c r="G7" s="1318"/>
      <c r="H7" s="1319"/>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198" t="str">
        <f>'Summary (4)'!F17</f>
        <v xml:space="preserve"> </v>
      </c>
      <c r="D8" s="1198"/>
      <c r="E8" s="1198"/>
      <c r="F8" s="1198"/>
      <c r="G8" s="1198"/>
      <c r="H8" s="1198"/>
      <c r="I8" s="1161" t="str">
        <f>'Summary (4)'!I17</f>
        <v xml:space="preserve"> </v>
      </c>
      <c r="J8" s="1161"/>
      <c r="K8" s="1161"/>
      <c r="L8" s="1161"/>
      <c r="M8" s="1161"/>
      <c r="N8" s="1161"/>
      <c r="O8" s="1161"/>
      <c r="P8" s="1161" t="str">
        <f>'Summary (4)'!L17</f>
        <v xml:space="preserve"> </v>
      </c>
      <c r="Q8" s="1161"/>
      <c r="R8" s="1161"/>
      <c r="S8" s="1161"/>
      <c r="T8" s="1161"/>
      <c r="U8" s="1161"/>
      <c r="V8" s="1161"/>
      <c r="W8" s="1161" t="str">
        <f>'Summary (4)'!O17</f>
        <v xml:space="preserve"> </v>
      </c>
      <c r="X8" s="1161"/>
      <c r="Y8" s="1161"/>
      <c r="Z8" s="1161"/>
      <c r="AA8" s="1161"/>
      <c r="AB8" s="1161"/>
      <c r="AC8" s="1161"/>
      <c r="AD8" s="1161" t="str">
        <f>'Summary (4)'!R17</f>
        <v xml:space="preserve"> </v>
      </c>
      <c r="AE8" s="1161"/>
      <c r="AF8" s="1161"/>
      <c r="AG8" s="1161"/>
      <c r="AH8" s="1161"/>
      <c r="AI8" s="1161"/>
      <c r="AJ8" s="1161"/>
      <c r="AK8" s="1161" t="str">
        <f>'Summary (4)'!U17</f>
        <v xml:space="preserve"> </v>
      </c>
      <c r="AL8" s="1161"/>
      <c r="AM8" s="1161"/>
      <c r="AN8" s="1161"/>
      <c r="AO8" s="1161"/>
      <c r="AP8" s="1161"/>
      <c r="AQ8" s="1161"/>
      <c r="AR8" s="1161" t="str">
        <f>'Summary (4)'!X17</f>
        <v xml:space="preserve"> </v>
      </c>
      <c r="AS8" s="1161"/>
      <c r="AT8" s="1161"/>
      <c r="AU8" s="1161"/>
      <c r="AV8" s="1161"/>
      <c r="AW8" s="1161"/>
      <c r="AX8" s="1161"/>
      <c r="AY8" s="1161" t="str">
        <f>'Summary (4)'!AA17</f>
        <v xml:space="preserve"> </v>
      </c>
      <c r="AZ8" s="1161"/>
      <c r="BA8" s="1161"/>
      <c r="BB8" s="1161"/>
      <c r="BC8" s="1161"/>
      <c r="BD8" s="1161"/>
      <c r="BE8" s="1161"/>
      <c r="BF8" s="1161" t="str">
        <f>'Summary (4)'!AD17</f>
        <v xml:space="preserve"> </v>
      </c>
      <c r="BG8" s="1161"/>
      <c r="BH8" s="1161"/>
      <c r="BI8" s="1161"/>
      <c r="BJ8" s="1161"/>
      <c r="BK8" s="1161"/>
      <c r="BL8" s="1161"/>
      <c r="BM8" s="1161" t="str">
        <f>'Summary (4)'!AG17</f>
        <v xml:space="preserve"> </v>
      </c>
      <c r="BN8" s="1161"/>
      <c r="BO8" s="1161"/>
      <c r="BP8" s="1161"/>
      <c r="BQ8" s="1161"/>
      <c r="BR8" s="1161"/>
      <c r="BS8" s="1161"/>
      <c r="BT8" s="757"/>
      <c r="BU8" s="757"/>
      <c r="BV8" s="757"/>
      <c r="BW8" s="98"/>
    </row>
    <row r="9" spans="1:118" ht="18" customHeight="1">
      <c r="A9" s="1206"/>
      <c r="B9" s="1207"/>
      <c r="C9" s="1207"/>
      <c r="D9" s="1207"/>
      <c r="E9" s="1207"/>
      <c r="F9" s="1207"/>
      <c r="G9" s="1207"/>
      <c r="H9" s="1208"/>
      <c r="I9" s="1107" t="s">
        <v>215</v>
      </c>
      <c r="J9" s="1108"/>
      <c r="K9" s="1108"/>
      <c r="L9" s="1108"/>
      <c r="M9" s="1108"/>
      <c r="N9" s="1108"/>
      <c r="O9" s="1109"/>
      <c r="P9" s="1186" t="s">
        <v>216</v>
      </c>
      <c r="Q9" s="1187"/>
      <c r="R9" s="1187"/>
      <c r="S9" s="1187"/>
      <c r="T9" s="1187"/>
      <c r="U9" s="1187"/>
      <c r="V9" s="1188"/>
      <c r="W9" s="1104" t="s">
        <v>217</v>
      </c>
      <c r="X9" s="1105"/>
      <c r="Y9" s="1105"/>
      <c r="Z9" s="1105"/>
      <c r="AA9" s="1105"/>
      <c r="AB9" s="1105"/>
      <c r="AC9" s="1106"/>
      <c r="AD9" s="1119" t="s">
        <v>218</v>
      </c>
      <c r="AE9" s="1120"/>
      <c r="AF9" s="1120"/>
      <c r="AG9" s="1120"/>
      <c r="AH9" s="1120"/>
      <c r="AI9" s="1120"/>
      <c r="AJ9" s="1121"/>
      <c r="AK9" s="1134" t="s">
        <v>219</v>
      </c>
      <c r="AL9" s="1135"/>
      <c r="AM9" s="1135"/>
      <c r="AN9" s="1135"/>
      <c r="AO9" s="1135"/>
      <c r="AP9" s="1135"/>
      <c r="AQ9" s="1136"/>
      <c r="AR9" s="1122" t="s">
        <v>220</v>
      </c>
      <c r="AS9" s="1123"/>
      <c r="AT9" s="1123"/>
      <c r="AU9" s="1123"/>
      <c r="AV9" s="1123"/>
      <c r="AW9" s="1123"/>
      <c r="AX9" s="1124"/>
      <c r="AY9" s="1146" t="s">
        <v>221</v>
      </c>
      <c r="AZ9" s="1147"/>
      <c r="BA9" s="1147"/>
      <c r="BB9" s="1147"/>
      <c r="BC9" s="1147"/>
      <c r="BD9" s="1147"/>
      <c r="BE9" s="1148"/>
      <c r="BF9" s="1085" t="s">
        <v>222</v>
      </c>
      <c r="BG9" s="1086"/>
      <c r="BH9" s="1086"/>
      <c r="BI9" s="1086"/>
      <c r="BJ9" s="1086"/>
      <c r="BK9" s="1086"/>
      <c r="BL9" s="1087"/>
      <c r="BM9" s="1088" t="s">
        <v>223</v>
      </c>
      <c r="BN9" s="1089"/>
      <c r="BO9" s="1089"/>
      <c r="BP9" s="1089"/>
      <c r="BQ9" s="1089"/>
      <c r="BR9" s="1089"/>
      <c r="BS9" s="1090"/>
      <c r="BT9" s="1171" t="s">
        <v>224</v>
      </c>
      <c r="BU9" s="1172"/>
      <c r="BV9" s="1172"/>
      <c r="BW9" s="1172"/>
      <c r="BX9" s="1172"/>
      <c r="BY9" s="1172"/>
      <c r="BZ9" s="1173"/>
      <c r="CA9" s="1064" t="s">
        <v>240</v>
      </c>
      <c r="CB9" s="1065"/>
      <c r="CC9" s="1066"/>
    </row>
    <row r="10" spans="1:118" s="412" customFormat="1" ht="31.5" customHeight="1">
      <c r="A10" s="1209"/>
      <c r="B10" s="1210"/>
      <c r="C10" s="1210"/>
      <c r="D10" s="1210"/>
      <c r="E10" s="1210"/>
      <c r="F10" s="1210"/>
      <c r="G10" s="1210"/>
      <c r="H10" s="1211"/>
      <c r="I10" s="1180" t="s">
        <v>267</v>
      </c>
      <c r="J10" s="1181"/>
      <c r="K10" s="1174" t="s">
        <v>268</v>
      </c>
      <c r="L10" s="1175"/>
      <c r="M10" s="150" t="str">
        <f>'Summary (4)'!E19</f>
        <v>2/1/2024 - 1/31/2025</v>
      </c>
      <c r="N10" s="433" t="str">
        <f>'Summary (4)'!F19</f>
        <v>2/1/2024 - 1/31/2025</v>
      </c>
      <c r="O10" s="199" t="str">
        <f>'Summary (4)'!G19</f>
        <v>2/1/2024 - 1/31/2025</v>
      </c>
      <c r="P10" s="1189" t="s">
        <v>267</v>
      </c>
      <c r="Q10" s="1190"/>
      <c r="R10" s="1195" t="s">
        <v>268</v>
      </c>
      <c r="S10" s="1190"/>
      <c r="T10" s="151" t="str">
        <f>'Summary (4)'!H19</f>
        <v>N/A</v>
      </c>
      <c r="U10" s="434" t="str">
        <f>'Summary (4)'!I19</f>
        <v>N/A</v>
      </c>
      <c r="V10" s="206" t="str">
        <f>'Summary (4)'!J19</f>
        <v>N/A</v>
      </c>
      <c r="W10" s="1110" t="s">
        <v>267</v>
      </c>
      <c r="X10" s="1111"/>
      <c r="Y10" s="1116" t="s">
        <v>268</v>
      </c>
      <c r="Z10" s="1111"/>
      <c r="AA10" s="152" t="str">
        <f>'Summary (4)'!K19</f>
        <v>N/A</v>
      </c>
      <c r="AB10" s="435" t="str">
        <f>'Summary (4)'!L19</f>
        <v>N/A</v>
      </c>
      <c r="AC10" s="209" t="str">
        <f>'Summary (4)'!M19</f>
        <v>N/A</v>
      </c>
      <c r="AD10" s="1152" t="s">
        <v>267</v>
      </c>
      <c r="AE10" s="1153"/>
      <c r="AF10" s="1158" t="s">
        <v>268</v>
      </c>
      <c r="AG10" s="1153"/>
      <c r="AH10" s="153" t="str">
        <f>'Summary (4)'!N19</f>
        <v>N/A</v>
      </c>
      <c r="AI10" s="436" t="str">
        <f>'Summary (4)'!O19</f>
        <v>N/A</v>
      </c>
      <c r="AJ10" s="212" t="str">
        <f>'Summary (4)'!P19</f>
        <v>N/A</v>
      </c>
      <c r="AK10" s="1137" t="s">
        <v>267</v>
      </c>
      <c r="AL10" s="1138"/>
      <c r="AM10" s="1143" t="s">
        <v>268</v>
      </c>
      <c r="AN10" s="1138"/>
      <c r="AO10" s="761" t="str">
        <f>'Summary (4)'!Q19</f>
        <v>N/A</v>
      </c>
      <c r="AP10" s="437" t="str">
        <f>'Summary (4)'!R19</f>
        <v>N/A</v>
      </c>
      <c r="AQ10" s="215" t="str">
        <f>'Summary (4)'!S19</f>
        <v>N/A</v>
      </c>
      <c r="AR10" s="1125" t="s">
        <v>267</v>
      </c>
      <c r="AS10" s="1126"/>
      <c r="AT10" s="1131" t="s">
        <v>268</v>
      </c>
      <c r="AU10" s="1126"/>
      <c r="AV10" s="760" t="str">
        <f>'Summary (4)'!T19</f>
        <v>N/A</v>
      </c>
      <c r="AW10" s="438" t="str">
        <f>'Summary (4)'!U19</f>
        <v>N/A</v>
      </c>
      <c r="AX10" s="218" t="str">
        <f>'Summary (4)'!V19</f>
        <v>N/A</v>
      </c>
      <c r="AY10" s="1162" t="s">
        <v>267</v>
      </c>
      <c r="AZ10" s="1163"/>
      <c r="BA10" s="1168" t="s">
        <v>268</v>
      </c>
      <c r="BB10" s="1163"/>
      <c r="BC10" s="762" t="str">
        <f>'Summary (4)'!W19</f>
        <v>N/A</v>
      </c>
      <c r="BD10" s="439" t="str">
        <f>'Summary (4)'!X19</f>
        <v>N/A</v>
      </c>
      <c r="BE10" s="221" t="str">
        <f>'Summary (4)'!Y19</f>
        <v>N/A</v>
      </c>
      <c r="BF10" s="1076" t="s">
        <v>267</v>
      </c>
      <c r="BG10" s="1077"/>
      <c r="BH10" s="1082" t="s">
        <v>268</v>
      </c>
      <c r="BI10" s="1077"/>
      <c r="BJ10" s="755" t="str">
        <f>'Summary (4)'!Z19</f>
        <v>N/A</v>
      </c>
      <c r="BK10" s="440" t="str">
        <f>'Summary (4)'!AA19</f>
        <v>N/A</v>
      </c>
      <c r="BL10" s="224" t="str">
        <f>'Summary (4)'!AB19</f>
        <v>N/A</v>
      </c>
      <c r="BM10" s="1091" t="s">
        <v>267</v>
      </c>
      <c r="BN10" s="1092"/>
      <c r="BO10" s="1097" t="s">
        <v>268</v>
      </c>
      <c r="BP10" s="1092"/>
      <c r="BQ10" s="756" t="str">
        <f>'Summary (4)'!AC19</f>
        <v>N/A</v>
      </c>
      <c r="BR10" s="441" t="str">
        <f>'Summary (4)'!AD19</f>
        <v>N/A</v>
      </c>
      <c r="BS10" s="227" t="str">
        <f>'Summary (4)'!AE19</f>
        <v>N/A</v>
      </c>
      <c r="BT10" s="1067" t="s">
        <v>267</v>
      </c>
      <c r="BU10" s="1068"/>
      <c r="BV10" s="1073" t="s">
        <v>268</v>
      </c>
      <c r="BW10" s="1068"/>
      <c r="BX10" s="162" t="str">
        <f>'Summary (4)'!AF19</f>
        <v>N/A</v>
      </c>
      <c r="BY10" s="442" t="str">
        <f>'Summary (4)'!AG19</f>
        <v>N/A</v>
      </c>
      <c r="BZ10" s="163" t="str">
        <f>'Summary (4)'!AH19</f>
        <v>N/A</v>
      </c>
      <c r="CA10" s="164" t="str">
        <f>'Summary (4)'!AI19</f>
        <v>2/1/2024 - 1/31/2025</v>
      </c>
      <c r="CB10" s="165" t="str">
        <f>'Summary (4)'!AJ19</f>
        <v>2/1/2024 - 1/31/2025</v>
      </c>
      <c r="CC10" s="166" t="str">
        <f>'Summary (4)'!AK19</f>
        <v>2/1/2024 - 1/31/2025</v>
      </c>
    </row>
    <row r="11" spans="1:118" s="412" customFormat="1">
      <c r="A11" s="1209"/>
      <c r="B11" s="1210"/>
      <c r="C11" s="1210"/>
      <c r="D11" s="1210"/>
      <c r="E11" s="1210"/>
      <c r="F11" s="1210"/>
      <c r="G11" s="1210"/>
      <c r="H11" s="1211"/>
      <c r="I11" s="1182"/>
      <c r="J11" s="1183"/>
      <c r="K11" s="1176"/>
      <c r="L11" s="1177"/>
      <c r="M11" s="150" t="str">
        <f>'Summary (4)'!E20</f>
        <v>12 Months</v>
      </c>
      <c r="N11" s="433" t="str">
        <f>'Summary (4)'!F20</f>
        <v>12 Months</v>
      </c>
      <c r="O11" s="199" t="str">
        <f>'Summary (4)'!G20</f>
        <v>12 Months</v>
      </c>
      <c r="P11" s="1191"/>
      <c r="Q11" s="1192"/>
      <c r="R11" s="1196"/>
      <c r="S11" s="1192"/>
      <c r="T11" s="151" t="str">
        <f>'Summary (4)'!H20</f>
        <v>12 Months</v>
      </c>
      <c r="U11" s="434" t="str">
        <f>'Summary (4)'!I20</f>
        <v>12 Months</v>
      </c>
      <c r="V11" s="206" t="str">
        <f>'Summary (4)'!J20</f>
        <v>12 Months</v>
      </c>
      <c r="W11" s="1112"/>
      <c r="X11" s="1113"/>
      <c r="Y11" s="1117"/>
      <c r="Z11" s="1113"/>
      <c r="AA11" s="152" t="str">
        <f>'Summary (4)'!K20</f>
        <v>12 Months</v>
      </c>
      <c r="AB11" s="435" t="str">
        <f>'Summary (4)'!L20</f>
        <v>12 Months</v>
      </c>
      <c r="AC11" s="209" t="str">
        <f>'Summary (4)'!M20</f>
        <v>12 Months</v>
      </c>
      <c r="AD11" s="1154"/>
      <c r="AE11" s="1155"/>
      <c r="AF11" s="1159"/>
      <c r="AG11" s="1155"/>
      <c r="AH11" s="153" t="str">
        <f>'Summary (4)'!N20</f>
        <v>12 Months</v>
      </c>
      <c r="AI11" s="436" t="str">
        <f>'Summary (4)'!O20</f>
        <v>12 Months</v>
      </c>
      <c r="AJ11" s="212" t="str">
        <f>'Summary (4)'!P20</f>
        <v>12 Months</v>
      </c>
      <c r="AK11" s="1139"/>
      <c r="AL11" s="1140"/>
      <c r="AM11" s="1144"/>
      <c r="AN11" s="1140"/>
      <c r="AO11" s="761" t="str">
        <f>'Summary (4)'!Q20</f>
        <v>12 Months</v>
      </c>
      <c r="AP11" s="437" t="str">
        <f>'Summary (4)'!R20</f>
        <v>12 Months</v>
      </c>
      <c r="AQ11" s="215" t="str">
        <f>'Summary (4)'!S20</f>
        <v>12 Months</v>
      </c>
      <c r="AR11" s="1127"/>
      <c r="AS11" s="1128"/>
      <c r="AT11" s="1132"/>
      <c r="AU11" s="1128"/>
      <c r="AV11" s="760" t="str">
        <f>'Summary (4)'!T20</f>
        <v>12 Months</v>
      </c>
      <c r="AW11" s="438" t="str">
        <f>'Summary (4)'!U20</f>
        <v>12 Months</v>
      </c>
      <c r="AX11" s="218" t="str">
        <f>'Summary (4)'!V20</f>
        <v>12 Months</v>
      </c>
      <c r="AY11" s="1164"/>
      <c r="AZ11" s="1165"/>
      <c r="BA11" s="1169"/>
      <c r="BB11" s="1165"/>
      <c r="BC11" s="762" t="str">
        <f>'Summary (4)'!W20</f>
        <v>12 Months</v>
      </c>
      <c r="BD11" s="439" t="str">
        <f>'Summary (4)'!X20</f>
        <v>12 Months</v>
      </c>
      <c r="BE11" s="221" t="str">
        <f>'Summary (4)'!Y20</f>
        <v>12 Months</v>
      </c>
      <c r="BF11" s="1078"/>
      <c r="BG11" s="1079"/>
      <c r="BH11" s="1083"/>
      <c r="BI11" s="1079"/>
      <c r="BJ11" s="755" t="str">
        <f>'Summary (4)'!Z20</f>
        <v>12 Months</v>
      </c>
      <c r="BK11" s="440" t="str">
        <f>'Summary (4)'!AA20</f>
        <v>12 Months</v>
      </c>
      <c r="BL11" s="224" t="str">
        <f>'Summary (4)'!AB20</f>
        <v>12 Months</v>
      </c>
      <c r="BM11" s="1093"/>
      <c r="BN11" s="1094"/>
      <c r="BO11" s="1098"/>
      <c r="BP11" s="1094"/>
      <c r="BQ11" s="756" t="str">
        <f>'Summary (4)'!AC20</f>
        <v>12 Months</v>
      </c>
      <c r="BR11" s="441" t="str">
        <f>'Summary (4)'!AD20</f>
        <v>12 Months</v>
      </c>
      <c r="BS11" s="227" t="str">
        <f>'Summary (4)'!AE20</f>
        <v>12 Months</v>
      </c>
      <c r="BT11" s="1069"/>
      <c r="BU11" s="1070"/>
      <c r="BV11" s="1074"/>
      <c r="BW11" s="1070"/>
      <c r="BX11" s="162" t="str">
        <f>'Summary (4)'!AF20</f>
        <v>12 Months</v>
      </c>
      <c r="BY11" s="442" t="str">
        <f>'Summary (4)'!AG20</f>
        <v>12 Months</v>
      </c>
      <c r="BZ11" s="163" t="str">
        <f>'Summary (4)'!AH20</f>
        <v>12 Months</v>
      </c>
      <c r="CA11" s="164">
        <f>'Summary (4)'!AI20</f>
        <v>0</v>
      </c>
      <c r="CB11" s="165">
        <f>'Summary (4)'!AJ20</f>
        <v>0</v>
      </c>
      <c r="CC11" s="166">
        <f>'Summary (4)'!AK20</f>
        <v>0</v>
      </c>
    </row>
    <row r="12" spans="1:118" s="413" customFormat="1" ht="15.75" customHeight="1">
      <c r="A12" s="1209"/>
      <c r="B12" s="1210"/>
      <c r="C12" s="1210"/>
      <c r="D12" s="1210"/>
      <c r="E12" s="1210"/>
      <c r="F12" s="1210"/>
      <c r="G12" s="1210"/>
      <c r="H12" s="1211"/>
      <c r="I12" s="1184"/>
      <c r="J12" s="1185"/>
      <c r="K12" s="1178"/>
      <c r="L12" s="1179"/>
      <c r="M12" s="154" t="str">
        <f>'Summary (4)'!E21</f>
        <v/>
      </c>
      <c r="N12" s="433" t="str">
        <f>'Summary (4)'!F21</f>
        <v xml:space="preserve"> </v>
      </c>
      <c r="O12" s="200" t="str">
        <f>'Summary (4)'!G21</f>
        <v>New</v>
      </c>
      <c r="P12" s="1193"/>
      <c r="Q12" s="1194"/>
      <c r="R12" s="1197"/>
      <c r="S12" s="1194"/>
      <c r="T12" s="155" t="str">
        <f>'Summary (4)'!H21</f>
        <v/>
      </c>
      <c r="U12" s="434" t="str">
        <f>'Summary (4)'!I21</f>
        <v xml:space="preserve"> </v>
      </c>
      <c r="V12" s="207" t="str">
        <f>'Summary (4)'!J21</f>
        <v>New</v>
      </c>
      <c r="W12" s="1114"/>
      <c r="X12" s="1115"/>
      <c r="Y12" s="1118"/>
      <c r="Z12" s="1115"/>
      <c r="AA12" s="156" t="str">
        <f>'Summary (4)'!K21</f>
        <v/>
      </c>
      <c r="AB12" s="435" t="str">
        <f>'Summary (4)'!L21</f>
        <v xml:space="preserve"> </v>
      </c>
      <c r="AC12" s="210" t="str">
        <f>'Summary (4)'!M21</f>
        <v>New</v>
      </c>
      <c r="AD12" s="1156"/>
      <c r="AE12" s="1157"/>
      <c r="AF12" s="1160"/>
      <c r="AG12" s="1157"/>
      <c r="AH12" s="157" t="str">
        <f>'Summary (4)'!N21</f>
        <v/>
      </c>
      <c r="AI12" s="443" t="str">
        <f>'Summary (4)'!O21</f>
        <v xml:space="preserve"> </v>
      </c>
      <c r="AJ12" s="213" t="str">
        <f>'Summary (4)'!P21</f>
        <v>New</v>
      </c>
      <c r="AK12" s="1141"/>
      <c r="AL12" s="1142"/>
      <c r="AM12" s="1145"/>
      <c r="AN12" s="1142"/>
      <c r="AO12" s="158" t="str">
        <f>'Summary (4)'!Q21</f>
        <v/>
      </c>
      <c r="AP12" s="444" t="str">
        <f>'Summary (4)'!R21</f>
        <v xml:space="preserve"> </v>
      </c>
      <c r="AQ12" s="216" t="str">
        <f>'Summary (4)'!S21</f>
        <v>New</v>
      </c>
      <c r="AR12" s="1129"/>
      <c r="AS12" s="1130"/>
      <c r="AT12" s="1133"/>
      <c r="AU12" s="1130"/>
      <c r="AV12" s="167" t="str">
        <f>'Summary (4)'!T21</f>
        <v/>
      </c>
      <c r="AW12" s="445" t="str">
        <f>'Summary (4)'!U21</f>
        <v xml:space="preserve"> </v>
      </c>
      <c r="AX12" s="219" t="str">
        <f>'Summary (4)'!V21</f>
        <v>New</v>
      </c>
      <c r="AY12" s="1166"/>
      <c r="AZ12" s="1167"/>
      <c r="BA12" s="1170"/>
      <c r="BB12" s="1167"/>
      <c r="BC12" s="168" t="str">
        <f>'Summary (4)'!W21</f>
        <v/>
      </c>
      <c r="BD12" s="446" t="str">
        <f>'Summary (4)'!X21</f>
        <v xml:space="preserve"> </v>
      </c>
      <c r="BE12" s="222" t="str">
        <f>'Summary (4)'!Y21</f>
        <v>New</v>
      </c>
      <c r="BF12" s="1080"/>
      <c r="BG12" s="1081"/>
      <c r="BH12" s="1084"/>
      <c r="BI12" s="1081"/>
      <c r="BJ12" s="169" t="str">
        <f>'Summary (4)'!Z21</f>
        <v/>
      </c>
      <c r="BK12" s="447" t="str">
        <f>'Summary (4)'!AA21</f>
        <v xml:space="preserve"> </v>
      </c>
      <c r="BL12" s="225" t="str">
        <f>'Summary (4)'!AB21</f>
        <v>New</v>
      </c>
      <c r="BM12" s="1095"/>
      <c r="BN12" s="1096"/>
      <c r="BO12" s="1099"/>
      <c r="BP12" s="1096"/>
      <c r="BQ12" s="170" t="str">
        <f>'Summary (4)'!AC21</f>
        <v/>
      </c>
      <c r="BR12" s="448" t="str">
        <f>'Summary (4)'!AD21</f>
        <v xml:space="preserve"> </v>
      </c>
      <c r="BS12" s="228" t="str">
        <f>'Summary (4)'!AE21</f>
        <v>New</v>
      </c>
      <c r="BT12" s="1071"/>
      <c r="BU12" s="1072"/>
      <c r="BV12" s="1075"/>
      <c r="BW12" s="1072"/>
      <c r="BX12" s="171" t="str">
        <f>'Summary (4)'!AF21</f>
        <v/>
      </c>
      <c r="BY12" s="449" t="str">
        <f>'Summary (4)'!AG21</f>
        <v xml:space="preserve"> </v>
      </c>
      <c r="BZ12" s="172" t="str">
        <f>'Summary (4)'!AH21</f>
        <v>New</v>
      </c>
      <c r="CA12" s="173" t="str">
        <f>'Summary (4)'!AI21</f>
        <v/>
      </c>
      <c r="CB12" s="142" t="s">
        <v>68</v>
      </c>
      <c r="CC12" s="174" t="str">
        <f>'Summary (4)'!AK21</f>
        <v>New</v>
      </c>
    </row>
    <row r="13" spans="1:118" s="413" customFormat="1" ht="63">
      <c r="A13" s="1212" t="s">
        <v>269</v>
      </c>
      <c r="B13" s="1213"/>
      <c r="C13" s="1213"/>
      <c r="D13" s="1213"/>
      <c r="E13" s="1213"/>
      <c r="F13" s="1213"/>
      <c r="G13" s="1213"/>
      <c r="H13" s="1214"/>
      <c r="I13" s="201" t="s">
        <v>270</v>
      </c>
      <c r="J13" s="160" t="s">
        <v>271</v>
      </c>
      <c r="K13" s="160" t="s">
        <v>272</v>
      </c>
      <c r="L13" s="160" t="s">
        <v>273</v>
      </c>
      <c r="M13" s="150" t="s">
        <v>274</v>
      </c>
      <c r="N13" s="433" t="s">
        <v>275</v>
      </c>
      <c r="O13" s="199" t="s">
        <v>274</v>
      </c>
      <c r="P13" s="208" t="s">
        <v>270</v>
      </c>
      <c r="Q13" s="151" t="s">
        <v>271</v>
      </c>
      <c r="R13" s="151" t="s">
        <v>272</v>
      </c>
      <c r="S13" s="151" t="s">
        <v>273</v>
      </c>
      <c r="T13" s="151" t="str">
        <f>M13</f>
        <v>Budgeted Salary</v>
      </c>
      <c r="U13" s="434" t="str">
        <f>N13</f>
        <v>Change</v>
      </c>
      <c r="V13" s="206" t="str">
        <f>O13</f>
        <v>Budgeted Salary</v>
      </c>
      <c r="W13" s="211" t="s">
        <v>270</v>
      </c>
      <c r="X13" s="152" t="s">
        <v>271</v>
      </c>
      <c r="Y13" s="152" t="s">
        <v>272</v>
      </c>
      <c r="Z13" s="152" t="s">
        <v>273</v>
      </c>
      <c r="AA13" s="152" t="str">
        <f>T13</f>
        <v>Budgeted Salary</v>
      </c>
      <c r="AB13" s="435" t="str">
        <f>U13</f>
        <v>Change</v>
      </c>
      <c r="AC13" s="209" t="str">
        <f>V13</f>
        <v>Budgeted Salary</v>
      </c>
      <c r="AD13" s="214" t="s">
        <v>270</v>
      </c>
      <c r="AE13" s="161" t="s">
        <v>271</v>
      </c>
      <c r="AF13" s="161" t="s">
        <v>272</v>
      </c>
      <c r="AG13" s="161" t="s">
        <v>273</v>
      </c>
      <c r="AH13" s="157" t="str">
        <f>AA13</f>
        <v>Budgeted Salary</v>
      </c>
      <c r="AI13" s="443" t="str">
        <f>AB13</f>
        <v>Change</v>
      </c>
      <c r="AJ13" s="213" t="str">
        <f>AC13</f>
        <v>Budgeted Salary</v>
      </c>
      <c r="AK13" s="217" t="s">
        <v>270</v>
      </c>
      <c r="AL13" s="159" t="s">
        <v>271</v>
      </c>
      <c r="AM13" s="159" t="s">
        <v>272</v>
      </c>
      <c r="AN13" s="159" t="s">
        <v>273</v>
      </c>
      <c r="AO13" s="158" t="str">
        <f>AH13</f>
        <v>Budgeted Salary</v>
      </c>
      <c r="AP13" s="444" t="str">
        <f>AI13</f>
        <v>Change</v>
      </c>
      <c r="AQ13" s="216" t="str">
        <f>AJ13</f>
        <v>Budgeted Salary</v>
      </c>
      <c r="AR13" s="220" t="s">
        <v>270</v>
      </c>
      <c r="AS13" s="175" t="s">
        <v>271</v>
      </c>
      <c r="AT13" s="175" t="s">
        <v>272</v>
      </c>
      <c r="AU13" s="175" t="s">
        <v>273</v>
      </c>
      <c r="AV13" s="167" t="str">
        <f>AO13</f>
        <v>Budgeted Salary</v>
      </c>
      <c r="AW13" s="445" t="str">
        <f>AP13</f>
        <v>Change</v>
      </c>
      <c r="AX13" s="219" t="str">
        <f>AQ13</f>
        <v>Budgeted Salary</v>
      </c>
      <c r="AY13" s="223" t="s">
        <v>270</v>
      </c>
      <c r="AZ13" s="176" t="s">
        <v>271</v>
      </c>
      <c r="BA13" s="176" t="s">
        <v>272</v>
      </c>
      <c r="BB13" s="176" t="s">
        <v>273</v>
      </c>
      <c r="BC13" s="168" t="str">
        <f>AV13</f>
        <v>Budgeted Salary</v>
      </c>
      <c r="BD13" s="446" t="str">
        <f>AW13</f>
        <v>Change</v>
      </c>
      <c r="BE13" s="222" t="str">
        <f>AX13</f>
        <v>Budgeted Salary</v>
      </c>
      <c r="BF13" s="226" t="s">
        <v>270</v>
      </c>
      <c r="BG13" s="177" t="s">
        <v>271</v>
      </c>
      <c r="BH13" s="177" t="s">
        <v>272</v>
      </c>
      <c r="BI13" s="177" t="s">
        <v>273</v>
      </c>
      <c r="BJ13" s="169" t="str">
        <f>BC13</f>
        <v>Budgeted Salary</v>
      </c>
      <c r="BK13" s="447" t="str">
        <f>BD13</f>
        <v>Change</v>
      </c>
      <c r="BL13" s="225" t="str">
        <f>BE13</f>
        <v>Budgeted Salary</v>
      </c>
      <c r="BM13" s="229" t="s">
        <v>270</v>
      </c>
      <c r="BN13" s="178" t="s">
        <v>271</v>
      </c>
      <c r="BO13" s="178" t="s">
        <v>272</v>
      </c>
      <c r="BP13" s="178" t="s">
        <v>273</v>
      </c>
      <c r="BQ13" s="170" t="str">
        <f>BJ13</f>
        <v>Budgeted Salary</v>
      </c>
      <c r="BR13" s="448" t="str">
        <f>BK13</f>
        <v>Change</v>
      </c>
      <c r="BS13" s="228" t="str">
        <f>BL13</f>
        <v>Budgeted Salary</v>
      </c>
      <c r="BT13" s="230" t="s">
        <v>270</v>
      </c>
      <c r="BU13" s="179" t="s">
        <v>271</v>
      </c>
      <c r="BV13" s="179" t="s">
        <v>272</v>
      </c>
      <c r="BW13" s="179" t="s">
        <v>273</v>
      </c>
      <c r="BX13" s="171" t="str">
        <f>BQ13</f>
        <v>Budgeted Salary</v>
      </c>
      <c r="BY13" s="449" t="str">
        <f>BR13</f>
        <v>Change</v>
      </c>
      <c r="BZ13" s="172" t="str">
        <f>BS13</f>
        <v>Budgeted Salary</v>
      </c>
      <c r="CA13" s="173" t="str">
        <f>AA13</f>
        <v>Budgeted Salary</v>
      </c>
      <c r="CB13" s="142" t="s">
        <v>275</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62"/>
      <c r="B14" s="1039"/>
      <c r="C14" s="1039"/>
      <c r="D14" s="1039"/>
      <c r="E14" s="1039"/>
      <c r="F14" s="1039"/>
      <c r="G14" s="1039"/>
      <c r="H14" s="1063"/>
      <c r="I14" s="415"/>
      <c r="J14" s="416"/>
      <c r="K14" s="417"/>
      <c r="L14" s="730">
        <f>K14*J14</f>
        <v>0</v>
      </c>
      <c r="M14" s="418"/>
      <c r="N14" s="731">
        <f>O14-M14</f>
        <v>0</v>
      </c>
      <c r="O14" s="732">
        <f>ROUND(IF(ISBLANK(I14),M14,I14*L14),0)</f>
        <v>0</v>
      </c>
      <c r="P14" s="415">
        <v>35000</v>
      </c>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62"/>
      <c r="B15" s="1039"/>
      <c r="C15" s="1039"/>
      <c r="D15" s="1039"/>
      <c r="E15" s="1039"/>
      <c r="F15" s="1039"/>
      <c r="G15" s="1039"/>
      <c r="H15" s="1063"/>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62"/>
      <c r="B16" s="1039"/>
      <c r="C16" s="1039"/>
      <c r="D16" s="1039"/>
      <c r="E16" s="1039"/>
      <c r="F16" s="1039"/>
      <c r="G16" s="1039"/>
      <c r="H16" s="1063"/>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62"/>
      <c r="B17" s="1039"/>
      <c r="C17" s="1039"/>
      <c r="D17" s="1039"/>
      <c r="E17" s="1039"/>
      <c r="F17" s="1039"/>
      <c r="G17" s="1039"/>
      <c r="H17" s="1063"/>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62"/>
      <c r="B18" s="1039"/>
      <c r="C18" s="1039"/>
      <c r="D18" s="1039"/>
      <c r="E18" s="1039"/>
      <c r="F18" s="1039"/>
      <c r="G18" s="1039"/>
      <c r="H18" s="1063"/>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62"/>
      <c r="B19" s="1039"/>
      <c r="C19" s="1039"/>
      <c r="D19" s="1039"/>
      <c r="E19" s="1039"/>
      <c r="F19" s="1039"/>
      <c r="G19" s="1039"/>
      <c r="H19" s="1063"/>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62"/>
      <c r="B20" s="1039"/>
      <c r="C20" s="1039"/>
      <c r="D20" s="1039"/>
      <c r="E20" s="1039"/>
      <c r="F20" s="1039"/>
      <c r="G20" s="1039"/>
      <c r="H20" s="1063"/>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62"/>
      <c r="B21" s="1039"/>
      <c r="C21" s="1039"/>
      <c r="D21" s="1039"/>
      <c r="E21" s="1039"/>
      <c r="F21" s="1039"/>
      <c r="G21" s="1039"/>
      <c r="H21" s="1063"/>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62"/>
      <c r="B22" s="1039"/>
      <c r="C22" s="1039"/>
      <c r="D22" s="1039"/>
      <c r="E22" s="1039"/>
      <c r="F22" s="1039"/>
      <c r="G22" s="1039"/>
      <c r="H22" s="1063"/>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62"/>
      <c r="B23" s="1039"/>
      <c r="C23" s="1039"/>
      <c r="D23" s="1039"/>
      <c r="E23" s="1039"/>
      <c r="F23" s="1039"/>
      <c r="G23" s="1039"/>
      <c r="H23" s="1063"/>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62"/>
      <c r="B24" s="1039"/>
      <c r="C24" s="1039"/>
      <c r="D24" s="1039"/>
      <c r="E24" s="1039"/>
      <c r="F24" s="1039"/>
      <c r="G24" s="1039"/>
      <c r="H24" s="1063"/>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62"/>
      <c r="B25" s="1039"/>
      <c r="C25" s="1039"/>
      <c r="D25" s="1039"/>
      <c r="E25" s="1039"/>
      <c r="F25" s="1039"/>
      <c r="G25" s="1039"/>
      <c r="H25" s="1063"/>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62"/>
      <c r="B26" s="1039"/>
      <c r="C26" s="1039"/>
      <c r="D26" s="1039"/>
      <c r="E26" s="1039"/>
      <c r="F26" s="1039"/>
      <c r="G26" s="1039"/>
      <c r="H26" s="1063"/>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62"/>
      <c r="B27" s="1039"/>
      <c r="C27" s="1039"/>
      <c r="D27" s="1039"/>
      <c r="E27" s="1039"/>
      <c r="F27" s="1039"/>
      <c r="G27" s="1039"/>
      <c r="H27" s="1063"/>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62"/>
      <c r="B28" s="1039"/>
      <c r="C28" s="1039"/>
      <c r="D28" s="1039"/>
      <c r="E28" s="1039"/>
      <c r="F28" s="1039"/>
      <c r="G28" s="1039"/>
      <c r="H28" s="1063"/>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62"/>
      <c r="B29" s="1039"/>
      <c r="C29" s="1039"/>
      <c r="D29" s="1039"/>
      <c r="E29" s="1039"/>
      <c r="F29" s="1039"/>
      <c r="G29" s="1039"/>
      <c r="H29" s="1063"/>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62"/>
      <c r="B30" s="1039"/>
      <c r="C30" s="1039"/>
      <c r="D30" s="1039"/>
      <c r="E30" s="1039"/>
      <c r="F30" s="1039"/>
      <c r="G30" s="1039"/>
      <c r="H30" s="1063"/>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62"/>
      <c r="B31" s="1039"/>
      <c r="C31" s="1039"/>
      <c r="D31" s="1039"/>
      <c r="E31" s="1039"/>
      <c r="F31" s="1039"/>
      <c r="G31" s="1039"/>
      <c r="H31" s="1063"/>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62"/>
      <c r="B32" s="1039"/>
      <c r="C32" s="1039"/>
      <c r="D32" s="1039"/>
      <c r="E32" s="1039"/>
      <c r="F32" s="1039"/>
      <c r="G32" s="1039"/>
      <c r="H32" s="1063"/>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62"/>
      <c r="B33" s="1039"/>
      <c r="C33" s="1039"/>
      <c r="D33" s="1039"/>
      <c r="E33" s="1039"/>
      <c r="F33" s="1039"/>
      <c r="G33" s="1039"/>
      <c r="H33" s="1063"/>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62"/>
      <c r="B34" s="1039"/>
      <c r="C34" s="1039"/>
      <c r="D34" s="1039"/>
      <c r="E34" s="1039"/>
      <c r="F34" s="1039"/>
      <c r="G34" s="1039"/>
      <c r="H34" s="1063"/>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62"/>
      <c r="B35" s="1039"/>
      <c r="C35" s="1039"/>
      <c r="D35" s="1039"/>
      <c r="E35" s="1039"/>
      <c r="F35" s="1039"/>
      <c r="G35" s="1039"/>
      <c r="H35" s="1063"/>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62"/>
      <c r="B36" s="1039"/>
      <c r="C36" s="1039"/>
      <c r="D36" s="1039"/>
      <c r="E36" s="1039"/>
      <c r="F36" s="1039"/>
      <c r="G36" s="1039"/>
      <c r="H36" s="1063"/>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62"/>
      <c r="B37" s="1039"/>
      <c r="C37" s="1039"/>
      <c r="D37" s="1039"/>
      <c r="E37" s="1039"/>
      <c r="F37" s="1039"/>
      <c r="G37" s="1039"/>
      <c r="H37" s="1063"/>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62"/>
      <c r="B38" s="1039"/>
      <c r="C38" s="1039"/>
      <c r="D38" s="1039"/>
      <c r="E38" s="1039"/>
      <c r="F38" s="1039"/>
      <c r="G38" s="1039"/>
      <c r="H38" s="1063"/>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62"/>
      <c r="B39" s="1039"/>
      <c r="C39" s="1039"/>
      <c r="D39" s="1039"/>
      <c r="E39" s="1039"/>
      <c r="F39" s="1039"/>
      <c r="G39" s="1039"/>
      <c r="H39" s="1063"/>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62"/>
      <c r="B40" s="1039"/>
      <c r="C40" s="1039"/>
      <c r="D40" s="1039"/>
      <c r="E40" s="1039"/>
      <c r="F40" s="1039"/>
      <c r="G40" s="1039"/>
      <c r="H40" s="1063"/>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62"/>
      <c r="B41" s="1039"/>
      <c r="C41" s="1039"/>
      <c r="D41" s="1039"/>
      <c r="E41" s="1039"/>
      <c r="F41" s="1039"/>
      <c r="G41" s="1039"/>
      <c r="H41" s="1063"/>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62"/>
      <c r="B42" s="1039"/>
      <c r="C42" s="1039"/>
      <c r="D42" s="1039"/>
      <c r="E42" s="1039"/>
      <c r="F42" s="1039"/>
      <c r="G42" s="1039"/>
      <c r="H42" s="1063"/>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62"/>
      <c r="B43" s="1039"/>
      <c r="C43" s="1039"/>
      <c r="D43" s="1039"/>
      <c r="E43" s="1039"/>
      <c r="F43" s="1039"/>
      <c r="G43" s="1039"/>
      <c r="H43" s="1063"/>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62"/>
      <c r="B44" s="1039"/>
      <c r="C44" s="1039"/>
      <c r="D44" s="1039"/>
      <c r="E44" s="1039"/>
      <c r="F44" s="1039"/>
      <c r="G44" s="1039"/>
      <c r="H44" s="1063"/>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62"/>
      <c r="B45" s="1039"/>
      <c r="C45" s="1039"/>
      <c r="D45" s="1039"/>
      <c r="E45" s="1039"/>
      <c r="F45" s="1039"/>
      <c r="G45" s="1039"/>
      <c r="H45" s="1063"/>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62"/>
      <c r="B46" s="1039"/>
      <c r="C46" s="1039"/>
      <c r="D46" s="1039"/>
      <c r="E46" s="1039"/>
      <c r="F46" s="1039"/>
      <c r="G46" s="1039"/>
      <c r="H46" s="1063"/>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62"/>
      <c r="B47" s="1039"/>
      <c r="C47" s="1039"/>
      <c r="D47" s="1039"/>
      <c r="E47" s="1039"/>
      <c r="F47" s="1039"/>
      <c r="G47" s="1039"/>
      <c r="H47" s="1063"/>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62"/>
      <c r="B48" s="1039"/>
      <c r="C48" s="1039"/>
      <c r="D48" s="1039"/>
      <c r="E48" s="1039"/>
      <c r="F48" s="1039"/>
      <c r="G48" s="1039"/>
      <c r="H48" s="1063"/>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62"/>
      <c r="B49" s="1039"/>
      <c r="C49" s="1039"/>
      <c r="D49" s="1039"/>
      <c r="E49" s="1039"/>
      <c r="F49" s="1039"/>
      <c r="G49" s="1039"/>
      <c r="H49" s="1063"/>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62"/>
      <c r="B50" s="1039"/>
      <c r="C50" s="1039"/>
      <c r="D50" s="1039"/>
      <c r="E50" s="1039"/>
      <c r="F50" s="1039"/>
      <c r="G50" s="1039"/>
      <c r="H50" s="1063"/>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62"/>
      <c r="B51" s="1039"/>
      <c r="C51" s="1039"/>
      <c r="D51" s="1039"/>
      <c r="E51" s="1039"/>
      <c r="F51" s="1039"/>
      <c r="G51" s="1039"/>
      <c r="H51" s="1063"/>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62"/>
      <c r="B52" s="1039"/>
      <c r="C52" s="1039"/>
      <c r="D52" s="1039"/>
      <c r="E52" s="1039"/>
      <c r="F52" s="1039"/>
      <c r="G52" s="1039"/>
      <c r="H52" s="1063"/>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62"/>
      <c r="B53" s="1039"/>
      <c r="C53" s="1039"/>
      <c r="D53" s="1039"/>
      <c r="E53" s="1039"/>
      <c r="F53" s="1039"/>
      <c r="G53" s="1039"/>
      <c r="H53" s="1063"/>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62"/>
      <c r="B54" s="1039"/>
      <c r="C54" s="1039"/>
      <c r="D54" s="1039"/>
      <c r="E54" s="1039"/>
      <c r="F54" s="1039"/>
      <c r="G54" s="1039"/>
      <c r="H54" s="1063"/>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62"/>
      <c r="B55" s="1039"/>
      <c r="C55" s="1039"/>
      <c r="D55" s="1039"/>
      <c r="E55" s="1039"/>
      <c r="F55" s="1039"/>
      <c r="G55" s="1039"/>
      <c r="H55" s="1063"/>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62"/>
      <c r="B56" s="1039"/>
      <c r="C56" s="1039"/>
      <c r="D56" s="1039"/>
      <c r="E56" s="1039"/>
      <c r="F56" s="1039"/>
      <c r="G56" s="1039"/>
      <c r="H56" s="1063"/>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62"/>
      <c r="B57" s="1039"/>
      <c r="C57" s="1039"/>
      <c r="D57" s="1039"/>
      <c r="E57" s="1039"/>
      <c r="F57" s="1039"/>
      <c r="G57" s="1039"/>
      <c r="H57" s="1063"/>
      <c r="I57" s="1149" t="s">
        <v>276</v>
      </c>
      <c r="J57" s="1150"/>
      <c r="K57" s="1150"/>
      <c r="L57" s="1151"/>
      <c r="M57" s="733">
        <f>SUM(M14:M56)</f>
        <v>0</v>
      </c>
      <c r="N57" s="731">
        <f t="shared" ref="N57:O57" si="32">SUM(N14:N56)</f>
        <v>0</v>
      </c>
      <c r="O57" s="734">
        <f t="shared" si="32"/>
        <v>0</v>
      </c>
      <c r="P57" s="1149" t="s">
        <v>276</v>
      </c>
      <c r="Q57" s="1150"/>
      <c r="R57" s="1150"/>
      <c r="S57" s="1151"/>
      <c r="T57" s="733">
        <f>SUM(T14:T56)</f>
        <v>0</v>
      </c>
      <c r="U57" s="731">
        <f t="shared" ref="U57" si="33">SUM(U14:U56)</f>
        <v>0</v>
      </c>
      <c r="V57" s="734">
        <f>SUM(V14:V56)</f>
        <v>0</v>
      </c>
      <c r="W57" s="1149" t="s">
        <v>276</v>
      </c>
      <c r="X57" s="1150"/>
      <c r="Y57" s="1150"/>
      <c r="Z57" s="1151"/>
      <c r="AA57" s="733">
        <f>SUM(AA14:AA56)</f>
        <v>0</v>
      </c>
      <c r="AB57" s="731">
        <f t="shared" ref="AB57" si="34">SUM(AB14:AB56)</f>
        <v>0</v>
      </c>
      <c r="AC57" s="734">
        <f>SUM(AC14:AC56)</f>
        <v>0</v>
      </c>
      <c r="AD57" s="1149" t="s">
        <v>276</v>
      </c>
      <c r="AE57" s="1150"/>
      <c r="AF57" s="1150"/>
      <c r="AG57" s="1151"/>
      <c r="AH57" s="733">
        <f>SUM(AH14:AH56)</f>
        <v>0</v>
      </c>
      <c r="AI57" s="731">
        <f>SUM(AI14:AI56)</f>
        <v>0</v>
      </c>
      <c r="AJ57" s="734">
        <f t="shared" ref="AJ57" si="35">SUM(AJ14:AJ56)</f>
        <v>0</v>
      </c>
      <c r="AK57" s="1149" t="s">
        <v>276</v>
      </c>
      <c r="AL57" s="1150"/>
      <c r="AM57" s="1150"/>
      <c r="AN57" s="1151"/>
      <c r="AO57" s="733">
        <f>SUM(AO14:AO56)</f>
        <v>0</v>
      </c>
      <c r="AP57" s="731">
        <f t="shared" ref="AP57:AQ57" si="36">SUM(AP14:AP56)</f>
        <v>0</v>
      </c>
      <c r="AQ57" s="734">
        <f t="shared" si="36"/>
        <v>0</v>
      </c>
      <c r="AR57" s="1149" t="s">
        <v>276</v>
      </c>
      <c r="AS57" s="1150"/>
      <c r="AT57" s="1150"/>
      <c r="AU57" s="1151"/>
      <c r="AV57" s="733">
        <f>SUM(AV14:AV56)</f>
        <v>0</v>
      </c>
      <c r="AW57" s="731">
        <f t="shared" ref="AW57:AX57" si="37">SUM(AW14:AW56)</f>
        <v>0</v>
      </c>
      <c r="AX57" s="734">
        <f t="shared" si="37"/>
        <v>0</v>
      </c>
      <c r="AY57" s="1149" t="s">
        <v>276</v>
      </c>
      <c r="AZ57" s="1150"/>
      <c r="BA57" s="1150"/>
      <c r="BB57" s="1151"/>
      <c r="BC57" s="733">
        <f>SUM(BC14:BC56)</f>
        <v>0</v>
      </c>
      <c r="BD57" s="731">
        <f t="shared" ref="BD57:BE57" si="38">SUM(BD14:BD56)</f>
        <v>0</v>
      </c>
      <c r="BE57" s="734">
        <f t="shared" si="38"/>
        <v>0</v>
      </c>
      <c r="BF57" s="1149" t="s">
        <v>276</v>
      </c>
      <c r="BG57" s="1150"/>
      <c r="BH57" s="1150"/>
      <c r="BI57" s="1151"/>
      <c r="BJ57" s="733">
        <f>SUM(BJ14:BJ56)</f>
        <v>0</v>
      </c>
      <c r="BK57" s="731">
        <f t="shared" ref="BK57:BL57" si="39">SUM(BK14:BK56)</f>
        <v>0</v>
      </c>
      <c r="BL57" s="734">
        <f t="shared" si="39"/>
        <v>0</v>
      </c>
      <c r="BM57" s="1149" t="s">
        <v>276</v>
      </c>
      <c r="BN57" s="1150"/>
      <c r="BO57" s="1150"/>
      <c r="BP57" s="1151"/>
      <c r="BQ57" s="733">
        <f>SUM(BQ14:BQ56)</f>
        <v>0</v>
      </c>
      <c r="BR57" s="731">
        <f t="shared" ref="BR57:BS57" si="40">SUM(BR14:BR56)</f>
        <v>0</v>
      </c>
      <c r="BS57" s="734">
        <f t="shared" si="40"/>
        <v>0</v>
      </c>
      <c r="BT57" s="1149" t="s">
        <v>276</v>
      </c>
      <c r="BU57" s="1150"/>
      <c r="BV57" s="1150"/>
      <c r="BW57" s="1151"/>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62"/>
      <c r="B58" s="1039"/>
      <c r="C58" s="1039"/>
      <c r="D58" s="1039"/>
      <c r="E58" s="1039"/>
      <c r="F58" s="1039"/>
      <c r="G58" s="1039"/>
      <c r="H58" s="1063"/>
      <c r="I58" s="1101" t="s">
        <v>277</v>
      </c>
      <c r="J58" s="1102"/>
      <c r="K58" s="1103"/>
      <c r="L58" s="739">
        <f>SUM(L14:L56)</f>
        <v>0</v>
      </c>
      <c r="M58" s="107"/>
      <c r="N58" s="450"/>
      <c r="O58" s="115"/>
      <c r="P58" s="1101" t="s">
        <v>277</v>
      </c>
      <c r="Q58" s="1102"/>
      <c r="R58" s="1103"/>
      <c r="S58" s="739">
        <f>SUM(S14:S56)</f>
        <v>0</v>
      </c>
      <c r="T58" s="107"/>
      <c r="U58" s="450"/>
      <c r="V58" s="115"/>
      <c r="W58" s="1101" t="s">
        <v>277</v>
      </c>
      <c r="X58" s="1102"/>
      <c r="Y58" s="1103"/>
      <c r="Z58" s="739">
        <f>SUM(Z14:Z56)</f>
        <v>0</v>
      </c>
      <c r="AA58" s="107"/>
      <c r="AB58" s="450"/>
      <c r="AC58" s="115"/>
      <c r="AD58" s="1101" t="s">
        <v>277</v>
      </c>
      <c r="AE58" s="1102"/>
      <c r="AF58" s="1103"/>
      <c r="AG58" s="739">
        <f>SUM(AG14:AG56)</f>
        <v>0</v>
      </c>
      <c r="AH58" s="107"/>
      <c r="AI58" s="450"/>
      <c r="AJ58" s="115"/>
      <c r="AK58" s="1101" t="s">
        <v>277</v>
      </c>
      <c r="AL58" s="1102"/>
      <c r="AM58" s="1103"/>
      <c r="AN58" s="739">
        <f>SUM(AN14:AN56)</f>
        <v>0</v>
      </c>
      <c r="AO58" s="107"/>
      <c r="AP58" s="450"/>
      <c r="AQ58" s="115"/>
      <c r="AR58" s="1101" t="s">
        <v>277</v>
      </c>
      <c r="AS58" s="1102"/>
      <c r="AT58" s="1103"/>
      <c r="AU58" s="739">
        <f>SUM(AU14:AU56)</f>
        <v>0</v>
      </c>
      <c r="AV58" s="107"/>
      <c r="AW58" s="450"/>
      <c r="AX58" s="115"/>
      <c r="AY58" s="1101" t="s">
        <v>277</v>
      </c>
      <c r="AZ58" s="1102"/>
      <c r="BA58" s="1103"/>
      <c r="BB58" s="739">
        <f>SUM(BB14:BB56)</f>
        <v>0</v>
      </c>
      <c r="BC58" s="107"/>
      <c r="BD58" s="450"/>
      <c r="BE58" s="115"/>
      <c r="BF58" s="1101" t="s">
        <v>277</v>
      </c>
      <c r="BG58" s="1102"/>
      <c r="BH58" s="1103"/>
      <c r="BI58" s="739">
        <f>SUM(BI14:BI56)</f>
        <v>0</v>
      </c>
      <c r="BJ58" s="107"/>
      <c r="BK58" s="450"/>
      <c r="BL58" s="115"/>
      <c r="BM58" s="1101" t="s">
        <v>277</v>
      </c>
      <c r="BN58" s="1102"/>
      <c r="BO58" s="1103"/>
      <c r="BP58" s="739">
        <f>SUM(BP14:BP56)</f>
        <v>0</v>
      </c>
      <c r="BQ58" s="107"/>
      <c r="BR58" s="450"/>
      <c r="BS58" s="115"/>
      <c r="BT58" s="1101" t="s">
        <v>277</v>
      </c>
      <c r="BU58" s="1102"/>
      <c r="BV58" s="1103"/>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62"/>
      <c r="B59" s="1039"/>
      <c r="C59" s="1039"/>
      <c r="D59" s="1039"/>
      <c r="E59" s="1039"/>
      <c r="F59" s="1039"/>
      <c r="G59" s="1039"/>
      <c r="H59" s="1063"/>
      <c r="I59" s="421"/>
      <c r="J59" s="422"/>
      <c r="K59" s="422"/>
      <c r="L59" s="423" t="s">
        <v>278</v>
      </c>
      <c r="M59" s="424"/>
      <c r="N59" s="740">
        <f>O59-M59</f>
        <v>0</v>
      </c>
      <c r="O59" s="425"/>
      <c r="P59" s="421"/>
      <c r="Q59" s="198"/>
      <c r="R59" s="422"/>
      <c r="S59" s="423" t="s">
        <v>278</v>
      </c>
      <c r="T59" s="636"/>
      <c r="U59" s="740">
        <f>V59-T59</f>
        <v>0</v>
      </c>
      <c r="V59" s="425"/>
      <c r="W59" s="203"/>
      <c r="X59" s="422"/>
      <c r="Y59" s="422"/>
      <c r="Z59" s="759" t="s">
        <v>278</v>
      </c>
      <c r="AA59" s="424"/>
      <c r="AB59" s="740">
        <f>AC59-AA59</f>
        <v>0</v>
      </c>
      <c r="AC59" s="425"/>
      <c r="AD59" s="421"/>
      <c r="AE59" s="422"/>
      <c r="AF59" s="198"/>
      <c r="AG59" s="423" t="s">
        <v>278</v>
      </c>
      <c r="AH59" s="424"/>
      <c r="AI59" s="740">
        <f>AJ59-AH59</f>
        <v>0</v>
      </c>
      <c r="AJ59" s="425"/>
      <c r="AK59" s="421"/>
      <c r="AL59" s="198"/>
      <c r="AM59" s="422"/>
      <c r="AN59" s="423" t="s">
        <v>278</v>
      </c>
      <c r="AO59" s="636"/>
      <c r="AP59" s="485">
        <f>AQ59-AO59</f>
        <v>0</v>
      </c>
      <c r="AQ59" s="425"/>
      <c r="AR59" s="203"/>
      <c r="AS59" s="422"/>
      <c r="AT59" s="422"/>
      <c r="AU59" s="423" t="s">
        <v>278</v>
      </c>
      <c r="AV59" s="424"/>
      <c r="AW59" s="485">
        <f>AX59-AV59</f>
        <v>0</v>
      </c>
      <c r="AX59" s="425"/>
      <c r="AY59" s="421"/>
      <c r="AZ59" s="422"/>
      <c r="BA59" s="422"/>
      <c r="BB59" s="423" t="s">
        <v>278</v>
      </c>
      <c r="BC59" s="424"/>
      <c r="BD59" s="485">
        <f>BE59-BC59</f>
        <v>0</v>
      </c>
      <c r="BE59" s="425"/>
      <c r="BF59" s="421"/>
      <c r="BG59" s="422"/>
      <c r="BH59" s="422"/>
      <c r="BI59" s="423" t="s">
        <v>278</v>
      </c>
      <c r="BJ59" s="424"/>
      <c r="BK59" s="485">
        <f>BL59-BJ59</f>
        <v>0</v>
      </c>
      <c r="BL59" s="425"/>
      <c r="BM59" s="421"/>
      <c r="BN59" s="422"/>
      <c r="BO59" s="422"/>
      <c r="BP59" s="423" t="s">
        <v>278</v>
      </c>
      <c r="BQ59" s="424"/>
      <c r="BR59" s="485">
        <f>BS59-BQ59</f>
        <v>0</v>
      </c>
      <c r="BS59" s="425"/>
      <c r="BT59" s="421"/>
      <c r="BU59" s="422"/>
      <c r="BV59" s="422"/>
      <c r="BW59" s="423" t="s">
        <v>278</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62"/>
      <c r="B60" s="1039"/>
      <c r="C60" s="1039"/>
      <c r="D60" s="1039"/>
      <c r="E60" s="1039"/>
      <c r="F60" s="1039"/>
      <c r="G60" s="1039"/>
      <c r="H60" s="1063"/>
      <c r="I60" s="453"/>
      <c r="J60" s="104"/>
      <c r="K60" s="116"/>
      <c r="L60" s="758" t="s">
        <v>279</v>
      </c>
      <c r="M60" s="859">
        <f>ROUND(M57*M59,0)</f>
        <v>0</v>
      </c>
      <c r="N60" s="735">
        <f>O60-M60</f>
        <v>0</v>
      </c>
      <c r="O60" s="859">
        <f>ROUND(O57*O59,0)</f>
        <v>0</v>
      </c>
      <c r="P60" s="453"/>
      <c r="Q60" s="104"/>
      <c r="R60" s="116"/>
      <c r="S60" s="758" t="s">
        <v>279</v>
      </c>
      <c r="T60" s="859">
        <f>ROUND(T57*T59,0)</f>
        <v>0</v>
      </c>
      <c r="U60" s="735">
        <f>V60-T60</f>
        <v>0</v>
      </c>
      <c r="V60" s="859">
        <f>ROUND(V57*V59,0)</f>
        <v>0</v>
      </c>
      <c r="W60" s="453"/>
      <c r="X60" s="104"/>
      <c r="Y60" s="116"/>
      <c r="Z60" s="758" t="s">
        <v>279</v>
      </c>
      <c r="AA60" s="859">
        <f>ROUND(AA57*AA59,0)</f>
        <v>0</v>
      </c>
      <c r="AB60" s="735">
        <f>AC60-AA60</f>
        <v>0</v>
      </c>
      <c r="AC60" s="859">
        <f>ROUND(AC57*AC59,0)</f>
        <v>0</v>
      </c>
      <c r="AD60" s="453"/>
      <c r="AE60" s="104"/>
      <c r="AF60" s="116"/>
      <c r="AG60" s="758" t="s">
        <v>279</v>
      </c>
      <c r="AH60" s="859">
        <f>ROUND(AH57*AH59,0)</f>
        <v>0</v>
      </c>
      <c r="AI60" s="735">
        <f>AJ60-AH60</f>
        <v>0</v>
      </c>
      <c r="AJ60" s="859">
        <f>ROUND(AJ57*AJ59,0)</f>
        <v>0</v>
      </c>
      <c r="AK60" s="453"/>
      <c r="AL60" s="104"/>
      <c r="AM60" s="116"/>
      <c r="AN60" s="758" t="s">
        <v>279</v>
      </c>
      <c r="AO60" s="859">
        <f>ROUND(AO57*AO59,0)</f>
        <v>0</v>
      </c>
      <c r="AP60" s="735">
        <f>AQ60-AO60</f>
        <v>0</v>
      </c>
      <c r="AQ60" s="859">
        <f>ROUND(AQ57*AQ59,0)</f>
        <v>0</v>
      </c>
      <c r="AR60" s="453"/>
      <c r="AS60" s="104"/>
      <c r="AT60" s="116"/>
      <c r="AU60" s="758" t="s">
        <v>279</v>
      </c>
      <c r="AV60" s="859">
        <f>ROUND(AV57*AV59,0)</f>
        <v>0</v>
      </c>
      <c r="AW60" s="735">
        <f>AX60-AV60</f>
        <v>0</v>
      </c>
      <c r="AX60" s="859">
        <f>ROUND(AX57*AX59,0)</f>
        <v>0</v>
      </c>
      <c r="AY60" s="453"/>
      <c r="AZ60" s="104"/>
      <c r="BA60" s="116"/>
      <c r="BB60" s="758" t="s">
        <v>279</v>
      </c>
      <c r="BC60" s="859">
        <f>ROUND(BC57*BC59,0)</f>
        <v>0</v>
      </c>
      <c r="BD60" s="735">
        <f>BE60-BC60</f>
        <v>0</v>
      </c>
      <c r="BE60" s="859">
        <f>ROUND(BE57*BE59,0)</f>
        <v>0</v>
      </c>
      <c r="BF60" s="453"/>
      <c r="BG60" s="104"/>
      <c r="BH60" s="116"/>
      <c r="BI60" s="758" t="s">
        <v>279</v>
      </c>
      <c r="BJ60" s="859">
        <f>ROUND(BJ57*BJ59,0)</f>
        <v>0</v>
      </c>
      <c r="BK60" s="735">
        <f>BL60-BJ60</f>
        <v>0</v>
      </c>
      <c r="BL60" s="859">
        <f>ROUND(BL57*BL59,0)</f>
        <v>0</v>
      </c>
      <c r="BM60" s="453"/>
      <c r="BN60" s="104"/>
      <c r="BO60" s="116"/>
      <c r="BP60" s="758" t="s">
        <v>279</v>
      </c>
      <c r="BQ60" s="859">
        <f>ROUND(BQ57*BQ59,0)</f>
        <v>0</v>
      </c>
      <c r="BR60" s="735">
        <f>BS60-BQ60</f>
        <v>0</v>
      </c>
      <c r="BS60" s="859">
        <f>ROUND(BS57*BS59,0)</f>
        <v>0</v>
      </c>
      <c r="BT60" s="453"/>
      <c r="BU60" s="104"/>
      <c r="BV60" s="116"/>
      <c r="BW60" s="758" t="s">
        <v>279</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059"/>
      <c r="B61" s="1060"/>
      <c r="C61" s="1060"/>
      <c r="D61" s="1060"/>
      <c r="E61" s="1060"/>
      <c r="F61" s="1060"/>
      <c r="G61" s="1060"/>
      <c r="H61" s="1061"/>
      <c r="I61" s="454"/>
      <c r="J61" s="204"/>
      <c r="K61" s="204"/>
      <c r="L61" s="205" t="s">
        <v>280</v>
      </c>
      <c r="M61" s="736">
        <f>M57+M60</f>
        <v>0</v>
      </c>
      <c r="N61" s="737">
        <f>N57+N60</f>
        <v>0</v>
      </c>
      <c r="O61" s="738">
        <f>O57+O60</f>
        <v>0</v>
      </c>
      <c r="P61" s="454"/>
      <c r="Q61" s="204"/>
      <c r="R61" s="204"/>
      <c r="S61" s="205" t="s">
        <v>280</v>
      </c>
      <c r="T61" s="736">
        <f>T57+T60</f>
        <v>0</v>
      </c>
      <c r="U61" s="737">
        <f>U57+U60</f>
        <v>0</v>
      </c>
      <c r="V61" s="738">
        <f>V57+V60</f>
        <v>0</v>
      </c>
      <c r="W61" s="454"/>
      <c r="X61" s="204"/>
      <c r="Y61" s="204"/>
      <c r="Z61" s="205" t="s">
        <v>280</v>
      </c>
      <c r="AA61" s="736">
        <f>AA57+AA60</f>
        <v>0</v>
      </c>
      <c r="AB61" s="737">
        <f>AB57+AB60</f>
        <v>0</v>
      </c>
      <c r="AC61" s="738">
        <f>AC57+AC60</f>
        <v>0</v>
      </c>
      <c r="AD61" s="454"/>
      <c r="AE61" s="204"/>
      <c r="AF61" s="204"/>
      <c r="AG61" s="205" t="s">
        <v>280</v>
      </c>
      <c r="AH61" s="736">
        <f>AH57+AH60</f>
        <v>0</v>
      </c>
      <c r="AI61" s="737">
        <f>AI57+AI60</f>
        <v>0</v>
      </c>
      <c r="AJ61" s="738">
        <f>AJ57+AJ60</f>
        <v>0</v>
      </c>
      <c r="AK61" s="454"/>
      <c r="AL61" s="204"/>
      <c r="AM61" s="204"/>
      <c r="AN61" s="205" t="s">
        <v>280</v>
      </c>
      <c r="AO61" s="736">
        <f>AO57+AO60</f>
        <v>0</v>
      </c>
      <c r="AP61" s="737">
        <f>AP57+AP60</f>
        <v>0</v>
      </c>
      <c r="AQ61" s="738">
        <f>AQ57+AQ60</f>
        <v>0</v>
      </c>
      <c r="AR61" s="454"/>
      <c r="AS61" s="204"/>
      <c r="AT61" s="204"/>
      <c r="AU61" s="205" t="s">
        <v>280</v>
      </c>
      <c r="AV61" s="736">
        <f>AV57+AV60</f>
        <v>0</v>
      </c>
      <c r="AW61" s="737">
        <f>AW57+AW60</f>
        <v>0</v>
      </c>
      <c r="AX61" s="738">
        <f>AX57+AX60</f>
        <v>0</v>
      </c>
      <c r="AY61" s="454"/>
      <c r="AZ61" s="204"/>
      <c r="BA61" s="204"/>
      <c r="BB61" s="205" t="s">
        <v>280</v>
      </c>
      <c r="BC61" s="736">
        <f>BC57+BC60</f>
        <v>0</v>
      </c>
      <c r="BD61" s="737">
        <f>BD57+BD60</f>
        <v>0</v>
      </c>
      <c r="BE61" s="738">
        <f>BE57+BE60</f>
        <v>0</v>
      </c>
      <c r="BF61" s="454"/>
      <c r="BG61" s="204"/>
      <c r="BH61" s="204"/>
      <c r="BI61" s="205" t="s">
        <v>280</v>
      </c>
      <c r="BJ61" s="736">
        <f>BJ57+BJ60</f>
        <v>0</v>
      </c>
      <c r="BK61" s="737">
        <f>BK57+BK60</f>
        <v>0</v>
      </c>
      <c r="BL61" s="738">
        <f>BL57+BL60</f>
        <v>0</v>
      </c>
      <c r="BM61" s="454"/>
      <c r="BN61" s="204"/>
      <c r="BO61" s="204"/>
      <c r="BP61" s="205" t="s">
        <v>280</v>
      </c>
      <c r="BQ61" s="736">
        <f>BQ57+BQ60</f>
        <v>0</v>
      </c>
      <c r="BR61" s="737">
        <f>BR57+BR60</f>
        <v>0</v>
      </c>
      <c r="BS61" s="738">
        <f>BS57+BS60</f>
        <v>0</v>
      </c>
      <c r="BT61" s="454"/>
      <c r="BU61" s="204"/>
      <c r="BV61" s="204"/>
      <c r="BW61" s="205" t="s">
        <v>280</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211</v>
      </c>
      <c r="B73" s="719"/>
      <c r="C73" s="719"/>
      <c r="D73" s="719"/>
      <c r="E73" s="719"/>
      <c r="F73" s="719"/>
      <c r="G73" s="719"/>
      <c r="H73" s="719"/>
      <c r="I73" s="279">
        <f>'Summary (4)'!$E87</f>
        <v>1</v>
      </c>
      <c r="J73" s="280">
        <f>'Summary (4)'!$E87</f>
        <v>1</v>
      </c>
      <c r="K73" s="280">
        <f>'Summary (4)'!$E87</f>
        <v>1</v>
      </c>
      <c r="L73" s="280">
        <f>'Summary (4)'!$E87</f>
        <v>1</v>
      </c>
      <c r="M73" s="280">
        <f>'Summary (4)'!$E87</f>
        <v>1</v>
      </c>
      <c r="N73" s="457">
        <f>'Summary (4)'!$E87</f>
        <v>1</v>
      </c>
      <c r="O73" s="281">
        <f>'Summary (4)'!$E87</f>
        <v>1</v>
      </c>
      <c r="P73" s="279">
        <f>'Summary (4)'!$H87</f>
        <v>2</v>
      </c>
      <c r="Q73" s="280">
        <f>'Summary (4)'!$H87</f>
        <v>2</v>
      </c>
      <c r="R73" s="280">
        <f>'Summary (4)'!$H87</f>
        <v>2</v>
      </c>
      <c r="S73" s="280">
        <f>'Summary (4)'!$H87</f>
        <v>2</v>
      </c>
      <c r="T73" s="280">
        <f>'Summary (4)'!$H87</f>
        <v>2</v>
      </c>
      <c r="U73" s="457">
        <f>'Summary (4)'!$H87</f>
        <v>2</v>
      </c>
      <c r="V73" s="281">
        <f>'Summary (4)'!$H87</f>
        <v>2</v>
      </c>
      <c r="W73" s="279">
        <f>'Summary (4)'!$K87</f>
        <v>3</v>
      </c>
      <c r="X73" s="280">
        <f>'Summary (4)'!$K87</f>
        <v>3</v>
      </c>
      <c r="Y73" s="280">
        <f>'Summary (4)'!$K87</f>
        <v>3</v>
      </c>
      <c r="Z73" s="280">
        <f>'Summary (4)'!$K87</f>
        <v>3</v>
      </c>
      <c r="AA73" s="280">
        <f>'Summary (4)'!$K87</f>
        <v>3</v>
      </c>
      <c r="AB73" s="457">
        <f>'Summary (4)'!$K87</f>
        <v>3</v>
      </c>
      <c r="AC73" s="281">
        <f>'Summary (4)'!$K87</f>
        <v>3</v>
      </c>
      <c r="AD73" s="279">
        <f>'Summary (4)'!$N87</f>
        <v>4</v>
      </c>
      <c r="AE73" s="280">
        <f>'Summary (4)'!$N87</f>
        <v>4</v>
      </c>
      <c r="AF73" s="280">
        <f>'Summary (4)'!$N87</f>
        <v>4</v>
      </c>
      <c r="AG73" s="280">
        <f>'Summary (4)'!$N87</f>
        <v>4</v>
      </c>
      <c r="AH73" s="280">
        <f>'Summary (4)'!$N87</f>
        <v>4</v>
      </c>
      <c r="AI73" s="457">
        <f>'Summary (4)'!$N87</f>
        <v>4</v>
      </c>
      <c r="AJ73" s="281">
        <f>'Summary (4)'!$N87</f>
        <v>4</v>
      </c>
      <c r="AK73" s="279">
        <f>'Summary (4)'!$Q87</f>
        <v>5</v>
      </c>
      <c r="AL73" s="280">
        <f>'Summary (4)'!$Q87</f>
        <v>5</v>
      </c>
      <c r="AM73" s="280">
        <f>'Summary (4)'!$Q87</f>
        <v>5</v>
      </c>
      <c r="AN73" s="280">
        <f>'Summary (4)'!$Q87</f>
        <v>5</v>
      </c>
      <c r="AO73" s="280">
        <f>'Summary (4)'!$Q87</f>
        <v>5</v>
      </c>
      <c r="AP73" s="457">
        <f>'Summary (4)'!$Q87</f>
        <v>5</v>
      </c>
      <c r="AQ73" s="281">
        <f>'Summary (4)'!$Q87</f>
        <v>5</v>
      </c>
      <c r="AR73" s="279">
        <f>'Summary (4)'!$T87</f>
        <v>6</v>
      </c>
      <c r="AS73" s="280">
        <f>'Summary (4)'!$T87</f>
        <v>6</v>
      </c>
      <c r="AT73" s="280">
        <f>'Summary (4)'!$T87</f>
        <v>6</v>
      </c>
      <c r="AU73" s="280">
        <f>'Summary (4)'!$T87</f>
        <v>6</v>
      </c>
      <c r="AV73" s="280">
        <f>'Summary (4)'!$T87</f>
        <v>6</v>
      </c>
      <c r="AW73" s="457">
        <f>'Summary (4)'!$T87</f>
        <v>6</v>
      </c>
      <c r="AX73" s="281">
        <f>'Summary (4)'!$T87</f>
        <v>6</v>
      </c>
      <c r="AY73" s="279">
        <f>'Summary (4)'!$W87</f>
        <v>7</v>
      </c>
      <c r="AZ73" s="280">
        <f>'Summary (4)'!$W87</f>
        <v>7</v>
      </c>
      <c r="BA73" s="280">
        <f>'Summary (4)'!$W87</f>
        <v>7</v>
      </c>
      <c r="BB73" s="280">
        <f>'Summary (4)'!$W87</f>
        <v>7</v>
      </c>
      <c r="BC73" s="280">
        <f>'Summary (4)'!$W87</f>
        <v>7</v>
      </c>
      <c r="BD73" s="457">
        <f>'Summary (4)'!$W87</f>
        <v>7</v>
      </c>
      <c r="BE73" s="281">
        <f>'Summary (4)'!$W87</f>
        <v>7</v>
      </c>
      <c r="BF73" s="279">
        <f>'Summary (4)'!$Z87</f>
        <v>8</v>
      </c>
      <c r="BG73" s="280">
        <f>'Summary (4)'!$Z87</f>
        <v>8</v>
      </c>
      <c r="BH73" s="280">
        <f>'Summary (4)'!$Z87</f>
        <v>8</v>
      </c>
      <c r="BI73" s="280">
        <f>'Summary (4)'!$Z87</f>
        <v>8</v>
      </c>
      <c r="BJ73" s="280">
        <f>'Summary (4)'!$Z87</f>
        <v>8</v>
      </c>
      <c r="BK73" s="457">
        <f>'Summary (4)'!$Z87</f>
        <v>8</v>
      </c>
      <c r="BL73" s="281">
        <f>'Summary (4)'!$Z87</f>
        <v>8</v>
      </c>
      <c r="BM73" s="279">
        <f>'Summary (4)'!$AC87</f>
        <v>9</v>
      </c>
      <c r="BN73" s="280">
        <f>'Summary (4)'!$AC87</f>
        <v>9</v>
      </c>
      <c r="BO73" s="280">
        <f>'Summary (4)'!$AC87</f>
        <v>9</v>
      </c>
      <c r="BP73" s="280">
        <f>'Summary (4)'!$AC87</f>
        <v>9</v>
      </c>
      <c r="BQ73" s="280">
        <f>'Summary (4)'!$AC87</f>
        <v>9</v>
      </c>
      <c r="BR73" s="457">
        <f>'Summary (4)'!$AC87</f>
        <v>9</v>
      </c>
      <c r="BS73" s="281">
        <f>'Summary (4)'!$AC87</f>
        <v>9</v>
      </c>
      <c r="BT73" s="279">
        <f>'Summary (4)'!$AF87</f>
        <v>10</v>
      </c>
      <c r="BU73" s="280">
        <f>'Summary (4)'!$AF87</f>
        <v>10</v>
      </c>
      <c r="BV73" s="280">
        <f>'Summary (4)'!$AF87</f>
        <v>10</v>
      </c>
      <c r="BW73" s="280">
        <f>'Summary (4)'!$AF87</f>
        <v>10</v>
      </c>
      <c r="BX73" s="280">
        <f>'Summary (4)'!$AF87</f>
        <v>10</v>
      </c>
      <c r="BY73" s="457">
        <f>'Summary (4)'!$AF87</f>
        <v>10</v>
      </c>
      <c r="BZ73" s="281">
        <f>'Summary (4)'!$AF87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212</v>
      </c>
      <c r="B74" s="720"/>
      <c r="C74" s="720"/>
      <c r="D74" s="720"/>
      <c r="E74" s="720"/>
      <c r="F74" s="720"/>
      <c r="G74" s="720"/>
      <c r="H74" s="720"/>
      <c r="I74" s="282">
        <f>'Summary (4)'!$E88</f>
        <v>45323</v>
      </c>
      <c r="J74" s="109">
        <f>'Summary (4)'!$E88</f>
        <v>45323</v>
      </c>
      <c r="K74" s="109">
        <f>'Summary (4)'!$E88</f>
        <v>45323</v>
      </c>
      <c r="L74" s="109">
        <f>'Summary (4)'!$E88</f>
        <v>45323</v>
      </c>
      <c r="M74" s="109">
        <f>'Summary (4)'!$E88</f>
        <v>45323</v>
      </c>
      <c r="N74" s="458">
        <f>'Summary (4)'!$E88</f>
        <v>45323</v>
      </c>
      <c r="O74" s="283">
        <f>'Summary (4)'!$E88</f>
        <v>45323</v>
      </c>
      <c r="P74" s="282">
        <f>'Summary (4)'!$H88</f>
        <v>45689</v>
      </c>
      <c r="Q74" s="109">
        <f>'Summary (4)'!$H88</f>
        <v>45689</v>
      </c>
      <c r="R74" s="109">
        <f>'Summary (4)'!$H88</f>
        <v>45689</v>
      </c>
      <c r="S74" s="109">
        <f>'Summary (4)'!$H88</f>
        <v>45689</v>
      </c>
      <c r="T74" s="109">
        <f>'Summary (4)'!$H88</f>
        <v>45689</v>
      </c>
      <c r="U74" s="458">
        <f>'Summary (4)'!$H88</f>
        <v>45689</v>
      </c>
      <c r="V74" s="283">
        <f>'Summary (4)'!$H88</f>
        <v>45689</v>
      </c>
      <c r="W74" s="282">
        <f>'Summary (4)'!$K88</f>
        <v>46054</v>
      </c>
      <c r="X74" s="109">
        <f>'Summary (4)'!$K88</f>
        <v>46054</v>
      </c>
      <c r="Y74" s="109">
        <f>'Summary (4)'!$K88</f>
        <v>46054</v>
      </c>
      <c r="Z74" s="109">
        <f>'Summary (4)'!$K88</f>
        <v>46054</v>
      </c>
      <c r="AA74" s="109">
        <f>'Summary (4)'!$K88</f>
        <v>46054</v>
      </c>
      <c r="AB74" s="458">
        <f>'Summary (4)'!$K88</f>
        <v>46054</v>
      </c>
      <c r="AC74" s="283">
        <f>'Summary (4)'!$K88</f>
        <v>46054</v>
      </c>
      <c r="AD74" s="282">
        <f>'Summary (4)'!$N88</f>
        <v>46419</v>
      </c>
      <c r="AE74" s="109">
        <f>'Summary (4)'!$N88</f>
        <v>46419</v>
      </c>
      <c r="AF74" s="109">
        <f>'Summary (4)'!$N88</f>
        <v>46419</v>
      </c>
      <c r="AG74" s="109">
        <f>'Summary (4)'!$N88</f>
        <v>46419</v>
      </c>
      <c r="AH74" s="109">
        <f>'Summary (4)'!$N88</f>
        <v>46419</v>
      </c>
      <c r="AI74" s="458">
        <f>'Summary (4)'!$N88</f>
        <v>46419</v>
      </c>
      <c r="AJ74" s="283">
        <f>'Summary (4)'!$N88</f>
        <v>46419</v>
      </c>
      <c r="AK74" s="282">
        <f>'Summary (4)'!$Q88</f>
        <v>46784</v>
      </c>
      <c r="AL74" s="109">
        <f>'Summary (4)'!$Q88</f>
        <v>46784</v>
      </c>
      <c r="AM74" s="109">
        <f>'Summary (4)'!$Q88</f>
        <v>46784</v>
      </c>
      <c r="AN74" s="109">
        <f>'Summary (4)'!$Q88</f>
        <v>46784</v>
      </c>
      <c r="AO74" s="109">
        <f>'Summary (4)'!$Q88</f>
        <v>46784</v>
      </c>
      <c r="AP74" s="458">
        <f>'Summary (4)'!$Q88</f>
        <v>46784</v>
      </c>
      <c r="AQ74" s="283">
        <f>'Summary (4)'!$Q88</f>
        <v>46784</v>
      </c>
      <c r="AR74" s="282">
        <f>'Summary (4)'!$T88</f>
        <v>47150</v>
      </c>
      <c r="AS74" s="109">
        <f>'Summary (4)'!$T88</f>
        <v>47150</v>
      </c>
      <c r="AT74" s="109">
        <f>'Summary (4)'!$T88</f>
        <v>47150</v>
      </c>
      <c r="AU74" s="109">
        <f>'Summary (4)'!$T88</f>
        <v>47150</v>
      </c>
      <c r="AV74" s="109">
        <f>'Summary (4)'!$T88</f>
        <v>47150</v>
      </c>
      <c r="AW74" s="458">
        <f>'Summary (4)'!$T88</f>
        <v>47150</v>
      </c>
      <c r="AX74" s="283">
        <f>'Summary (4)'!$T88</f>
        <v>47150</v>
      </c>
      <c r="AY74" s="282">
        <f>'Summary (4)'!$W88</f>
        <v>47515</v>
      </c>
      <c r="AZ74" s="109">
        <f>'Summary (4)'!$W88</f>
        <v>47515</v>
      </c>
      <c r="BA74" s="109">
        <f>'Summary (4)'!$W88</f>
        <v>47515</v>
      </c>
      <c r="BB74" s="109">
        <f>'Summary (4)'!$W88</f>
        <v>47515</v>
      </c>
      <c r="BC74" s="109">
        <f>'Summary (4)'!$W88</f>
        <v>47515</v>
      </c>
      <c r="BD74" s="458">
        <f>'Summary (4)'!$W88</f>
        <v>47515</v>
      </c>
      <c r="BE74" s="283">
        <f>'Summary (4)'!$W88</f>
        <v>47515</v>
      </c>
      <c r="BF74" s="282">
        <f>'Summary (4)'!$Z88</f>
        <v>47880</v>
      </c>
      <c r="BG74" s="109">
        <f>'Summary (4)'!$Z88</f>
        <v>47880</v>
      </c>
      <c r="BH74" s="109">
        <f>'Summary (4)'!$Z88</f>
        <v>47880</v>
      </c>
      <c r="BI74" s="109">
        <f>'Summary (4)'!$Z88</f>
        <v>47880</v>
      </c>
      <c r="BJ74" s="109">
        <f>'Summary (4)'!$Z88</f>
        <v>47880</v>
      </c>
      <c r="BK74" s="458">
        <f>'Summary (4)'!$Z88</f>
        <v>47880</v>
      </c>
      <c r="BL74" s="283">
        <f>'Summary (4)'!$Z88</f>
        <v>47880</v>
      </c>
      <c r="BM74" s="282">
        <f>'Summary (4)'!$AC88</f>
        <v>48245</v>
      </c>
      <c r="BN74" s="109">
        <f>'Summary (4)'!$AC88</f>
        <v>48245</v>
      </c>
      <c r="BO74" s="109">
        <f>'Summary (4)'!$AC88</f>
        <v>48245</v>
      </c>
      <c r="BP74" s="109">
        <f>'Summary (4)'!$AC88</f>
        <v>48245</v>
      </c>
      <c r="BQ74" s="109">
        <f>'Summary (4)'!$AC88</f>
        <v>48245</v>
      </c>
      <c r="BR74" s="458">
        <f>'Summary (4)'!$AC88</f>
        <v>48245</v>
      </c>
      <c r="BS74" s="283">
        <f>'Summary (4)'!$AC88</f>
        <v>48245</v>
      </c>
      <c r="BT74" s="282">
        <f>'Summary (4)'!$AF88</f>
        <v>48611</v>
      </c>
      <c r="BU74" s="109">
        <f>'Summary (4)'!$AF88</f>
        <v>48611</v>
      </c>
      <c r="BV74" s="109">
        <f>'Summary (4)'!$AF88</f>
        <v>48611</v>
      </c>
      <c r="BW74" s="109">
        <f>'Summary (4)'!$AF88</f>
        <v>48611</v>
      </c>
      <c r="BX74" s="109">
        <f>'Summary (4)'!$AF88</f>
        <v>48611</v>
      </c>
      <c r="BY74" s="458">
        <f>'Summary (4)'!$AF88</f>
        <v>48611</v>
      </c>
      <c r="BZ74" s="283">
        <f>'Summary (4)'!$AF88</f>
        <v>48611</v>
      </c>
      <c r="CA74" s="109">
        <f>'Summary (4)'!AI88</f>
        <v>45323</v>
      </c>
      <c r="CB74" s="109">
        <f>'Summary (4)'!AJ88</f>
        <v>45323</v>
      </c>
      <c r="CC74" s="109">
        <f>'Summary (4)'!AK88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213</v>
      </c>
      <c r="B75" s="720"/>
      <c r="C75" s="720"/>
      <c r="D75" s="720"/>
      <c r="E75" s="720"/>
      <c r="F75" s="720"/>
      <c r="G75" s="720"/>
      <c r="H75" s="720"/>
      <c r="I75" s="282">
        <f>'Summary (4)'!$E89</f>
        <v>45688</v>
      </c>
      <c r="J75" s="109">
        <f>'Summary (4)'!$E89</f>
        <v>45688</v>
      </c>
      <c r="K75" s="109">
        <f>'Summary (4)'!$E89</f>
        <v>45688</v>
      </c>
      <c r="L75" s="109">
        <f>'Summary (4)'!$E89</f>
        <v>45688</v>
      </c>
      <c r="M75" s="109">
        <f>'Summary (4)'!$E89</f>
        <v>45688</v>
      </c>
      <c r="N75" s="458">
        <f>'Summary (4)'!$E89</f>
        <v>45688</v>
      </c>
      <c r="O75" s="283">
        <f>'Summary (4)'!$E89</f>
        <v>45688</v>
      </c>
      <c r="P75" s="282">
        <f>'Summary (4)'!$H89</f>
        <v>46053</v>
      </c>
      <c r="Q75" s="109">
        <f>'Summary (4)'!$H89</f>
        <v>46053</v>
      </c>
      <c r="R75" s="109">
        <f>'Summary (4)'!$H89</f>
        <v>46053</v>
      </c>
      <c r="S75" s="109">
        <f>'Summary (4)'!$H89</f>
        <v>46053</v>
      </c>
      <c r="T75" s="109">
        <f>'Summary (4)'!$H89</f>
        <v>46053</v>
      </c>
      <c r="U75" s="458">
        <f>'Summary (4)'!$H89</f>
        <v>46053</v>
      </c>
      <c r="V75" s="283">
        <f>'Summary (4)'!$H89</f>
        <v>46053</v>
      </c>
      <c r="W75" s="282">
        <f>'Summary (4)'!$K89</f>
        <v>46418</v>
      </c>
      <c r="X75" s="109">
        <f>'Summary (4)'!$K89</f>
        <v>46418</v>
      </c>
      <c r="Y75" s="109">
        <f>'Summary (4)'!$K89</f>
        <v>46418</v>
      </c>
      <c r="Z75" s="109">
        <f>'Summary (4)'!$K89</f>
        <v>46418</v>
      </c>
      <c r="AA75" s="109">
        <f>'Summary (4)'!$K89</f>
        <v>46418</v>
      </c>
      <c r="AB75" s="458">
        <f>'Summary (4)'!$K89</f>
        <v>46418</v>
      </c>
      <c r="AC75" s="283">
        <f>'Summary (4)'!$K89</f>
        <v>46418</v>
      </c>
      <c r="AD75" s="282">
        <f>'Summary (4)'!$N89</f>
        <v>46783</v>
      </c>
      <c r="AE75" s="109">
        <f>'Summary (4)'!$N89</f>
        <v>46783</v>
      </c>
      <c r="AF75" s="109">
        <f>'Summary (4)'!$N89</f>
        <v>46783</v>
      </c>
      <c r="AG75" s="109">
        <f>'Summary (4)'!$N89</f>
        <v>46783</v>
      </c>
      <c r="AH75" s="109">
        <f>'Summary (4)'!$N89</f>
        <v>46783</v>
      </c>
      <c r="AI75" s="458">
        <f>'Summary (4)'!$N89</f>
        <v>46783</v>
      </c>
      <c r="AJ75" s="283">
        <f>'Summary (4)'!$N89</f>
        <v>46783</v>
      </c>
      <c r="AK75" s="282">
        <f>'Summary (4)'!$Q89</f>
        <v>47149</v>
      </c>
      <c r="AL75" s="109">
        <f>'Summary (4)'!$Q89</f>
        <v>47149</v>
      </c>
      <c r="AM75" s="109">
        <f>'Summary (4)'!$Q89</f>
        <v>47149</v>
      </c>
      <c r="AN75" s="109">
        <f>'Summary (4)'!$Q89</f>
        <v>47149</v>
      </c>
      <c r="AO75" s="109">
        <f>'Summary (4)'!$Q89</f>
        <v>47149</v>
      </c>
      <c r="AP75" s="458">
        <f>'Summary (4)'!$Q89</f>
        <v>47149</v>
      </c>
      <c r="AQ75" s="283">
        <f>'Summary (4)'!$Q89</f>
        <v>47149</v>
      </c>
      <c r="AR75" s="282">
        <f>'Summary (4)'!$T89</f>
        <v>47514</v>
      </c>
      <c r="AS75" s="109">
        <f>'Summary (4)'!$T89</f>
        <v>47514</v>
      </c>
      <c r="AT75" s="109">
        <f>'Summary (4)'!$T89</f>
        <v>47514</v>
      </c>
      <c r="AU75" s="109">
        <f>'Summary (4)'!$T89</f>
        <v>47514</v>
      </c>
      <c r="AV75" s="109">
        <f>'Summary (4)'!$T89</f>
        <v>47514</v>
      </c>
      <c r="AW75" s="458">
        <f>'Summary (4)'!$T89</f>
        <v>47514</v>
      </c>
      <c r="AX75" s="283">
        <f>'Summary (4)'!$T89</f>
        <v>47514</v>
      </c>
      <c r="AY75" s="282">
        <f>'Summary (4)'!$W89</f>
        <v>47879</v>
      </c>
      <c r="AZ75" s="109">
        <f>'Summary (4)'!$W89</f>
        <v>47879</v>
      </c>
      <c r="BA75" s="109">
        <f>'Summary (4)'!$W89</f>
        <v>47879</v>
      </c>
      <c r="BB75" s="109">
        <f>'Summary (4)'!$W89</f>
        <v>47879</v>
      </c>
      <c r="BC75" s="109">
        <f>'Summary (4)'!$W89</f>
        <v>47879</v>
      </c>
      <c r="BD75" s="458">
        <f>'Summary (4)'!$W89</f>
        <v>47879</v>
      </c>
      <c r="BE75" s="283">
        <f>'Summary (4)'!$W89</f>
        <v>47879</v>
      </c>
      <c r="BF75" s="282">
        <f>'Summary (4)'!$Z89</f>
        <v>48244</v>
      </c>
      <c r="BG75" s="109">
        <f>'Summary (4)'!$Z89</f>
        <v>48244</v>
      </c>
      <c r="BH75" s="109">
        <f>'Summary (4)'!$Z89</f>
        <v>48244</v>
      </c>
      <c r="BI75" s="109">
        <f>'Summary (4)'!$Z89</f>
        <v>48244</v>
      </c>
      <c r="BJ75" s="109">
        <f>'Summary (4)'!$Z89</f>
        <v>48244</v>
      </c>
      <c r="BK75" s="458">
        <f>'Summary (4)'!$Z89</f>
        <v>48244</v>
      </c>
      <c r="BL75" s="283">
        <f>'Summary (4)'!$Z89</f>
        <v>48244</v>
      </c>
      <c r="BM75" s="282">
        <f>'Summary (4)'!$AC89</f>
        <v>48610</v>
      </c>
      <c r="BN75" s="109">
        <f>'Summary (4)'!$AC89</f>
        <v>48610</v>
      </c>
      <c r="BO75" s="109">
        <f>'Summary (4)'!$AC89</f>
        <v>48610</v>
      </c>
      <c r="BP75" s="109">
        <f>'Summary (4)'!$AC89</f>
        <v>48610</v>
      </c>
      <c r="BQ75" s="109">
        <f>'Summary (4)'!$AC89</f>
        <v>48610</v>
      </c>
      <c r="BR75" s="458">
        <f>'Summary (4)'!$AC89</f>
        <v>48610</v>
      </c>
      <c r="BS75" s="283">
        <f>'Summary (4)'!$AC89</f>
        <v>48610</v>
      </c>
      <c r="BT75" s="282">
        <f>'Summary (4)'!$AF89</f>
        <v>48975</v>
      </c>
      <c r="BU75" s="109">
        <f>'Summary (4)'!$AF89</f>
        <v>48975</v>
      </c>
      <c r="BV75" s="109">
        <f>'Summary (4)'!$AF89</f>
        <v>48975</v>
      </c>
      <c r="BW75" s="109">
        <f>'Summary (4)'!$AF89</f>
        <v>48975</v>
      </c>
      <c r="BX75" s="109">
        <f>'Summary (4)'!$AF89</f>
        <v>48975</v>
      </c>
      <c r="BY75" s="458">
        <f>'Summary (4)'!$AF89</f>
        <v>48975</v>
      </c>
      <c r="BZ75" s="283">
        <f>'Summary (4)'!$AF89</f>
        <v>48975</v>
      </c>
      <c r="CA75" s="109">
        <f>'Summary (4)'!AI89</f>
        <v>45688</v>
      </c>
      <c r="CB75" s="109">
        <f>'Summary (4)'!AJ89</f>
        <v>45688</v>
      </c>
      <c r="CC75" s="109">
        <f>'Summary (4)'!AK89</f>
        <v>45688</v>
      </c>
    </row>
    <row r="76" spans="1:118" s="103" customFormat="1">
      <c r="A76" s="719" t="s">
        <v>204</v>
      </c>
      <c r="B76" s="719"/>
      <c r="C76" s="719"/>
      <c r="D76" s="719"/>
      <c r="E76" s="719"/>
      <c r="F76" s="719"/>
      <c r="G76" s="719"/>
      <c r="H76" s="719"/>
      <c r="I76" s="282">
        <f>'Summary (4)'!$E90</f>
        <v>0</v>
      </c>
      <c r="J76" s="109">
        <f>'Summary (4)'!$E90</f>
        <v>0</v>
      </c>
      <c r="K76" s="109">
        <f>'Summary (4)'!$E90</f>
        <v>0</v>
      </c>
      <c r="L76" s="109">
        <f>'Summary (4)'!$E90</f>
        <v>0</v>
      </c>
      <c r="M76" s="109">
        <f>'Summary (4)'!$E90</f>
        <v>0</v>
      </c>
      <c r="N76" s="458">
        <f>'Summary (4)'!$E90</f>
        <v>0</v>
      </c>
      <c r="O76" s="283">
        <f>'Summary (4)'!$E90</f>
        <v>0</v>
      </c>
      <c r="P76" s="282">
        <f>'Summary (4)'!$H90</f>
        <v>0</v>
      </c>
      <c r="Q76" s="109">
        <f>'Summary (4)'!$H90</f>
        <v>0</v>
      </c>
      <c r="R76" s="109">
        <f>'Summary (4)'!$H90</f>
        <v>0</v>
      </c>
      <c r="S76" s="109">
        <f>'Summary (4)'!$H90</f>
        <v>0</v>
      </c>
      <c r="T76" s="109">
        <f>'Summary (4)'!$H90</f>
        <v>0</v>
      </c>
      <c r="U76" s="458">
        <f>'Summary (4)'!$H90</f>
        <v>0</v>
      </c>
      <c r="V76" s="283">
        <f>'Summary (4)'!$H90</f>
        <v>0</v>
      </c>
      <c r="W76" s="282">
        <f>'Summary (4)'!$K90</f>
        <v>0</v>
      </c>
      <c r="X76" s="109">
        <f>'Summary (4)'!$K90</f>
        <v>0</v>
      </c>
      <c r="Y76" s="109">
        <f>'Summary (4)'!$K90</f>
        <v>0</v>
      </c>
      <c r="Z76" s="109">
        <f>'Summary (4)'!$K90</f>
        <v>0</v>
      </c>
      <c r="AA76" s="109">
        <f>'Summary (4)'!$K90</f>
        <v>0</v>
      </c>
      <c r="AB76" s="458">
        <f>'Summary (4)'!$K90</f>
        <v>0</v>
      </c>
      <c r="AC76" s="283">
        <f>'Summary (4)'!$K90</f>
        <v>0</v>
      </c>
      <c r="AD76" s="282">
        <f>'Summary (4)'!$N90</f>
        <v>0</v>
      </c>
      <c r="AE76" s="109">
        <f>'Summary (4)'!$N90</f>
        <v>0</v>
      </c>
      <c r="AF76" s="109">
        <f>'Summary (4)'!$N90</f>
        <v>0</v>
      </c>
      <c r="AG76" s="109">
        <f>'Summary (4)'!$N90</f>
        <v>0</v>
      </c>
      <c r="AH76" s="109">
        <f>'Summary (4)'!$N90</f>
        <v>0</v>
      </c>
      <c r="AI76" s="458">
        <f>'Summary (4)'!$N90</f>
        <v>0</v>
      </c>
      <c r="AJ76" s="283">
        <f>'Summary (4)'!$N90</f>
        <v>0</v>
      </c>
      <c r="AK76" s="282">
        <f>'Summary (4)'!$Q90</f>
        <v>0</v>
      </c>
      <c r="AL76" s="109">
        <f>'Summary (4)'!$Q90</f>
        <v>0</v>
      </c>
      <c r="AM76" s="109">
        <f>'Summary (4)'!$Q90</f>
        <v>0</v>
      </c>
      <c r="AN76" s="109">
        <f>'Summary (4)'!$Q90</f>
        <v>0</v>
      </c>
      <c r="AO76" s="109">
        <f>'Summary (4)'!$Q90</f>
        <v>0</v>
      </c>
      <c r="AP76" s="458">
        <f>'Summary (4)'!$Q90</f>
        <v>0</v>
      </c>
      <c r="AQ76" s="283">
        <f>'Summary (4)'!$Q90</f>
        <v>0</v>
      </c>
      <c r="AR76" s="282">
        <f>'Summary (4)'!$T90</f>
        <v>0</v>
      </c>
      <c r="AS76" s="109">
        <f>'Summary (4)'!$T90</f>
        <v>0</v>
      </c>
      <c r="AT76" s="109">
        <f>'Summary (4)'!$T90</f>
        <v>0</v>
      </c>
      <c r="AU76" s="109">
        <f>'Summary (4)'!$T90</f>
        <v>0</v>
      </c>
      <c r="AV76" s="109">
        <f>'Summary (4)'!$T90</f>
        <v>0</v>
      </c>
      <c r="AW76" s="458">
        <f>'Summary (4)'!$T90</f>
        <v>0</v>
      </c>
      <c r="AX76" s="283">
        <f>'Summary (4)'!$T90</f>
        <v>0</v>
      </c>
      <c r="AY76" s="282">
        <f>'Summary (4)'!$W90</f>
        <v>0</v>
      </c>
      <c r="AZ76" s="109">
        <f>'Summary (4)'!$W90</f>
        <v>0</v>
      </c>
      <c r="BA76" s="109">
        <f>'Summary (4)'!$W90</f>
        <v>0</v>
      </c>
      <c r="BB76" s="109">
        <f>'Summary (4)'!$W90</f>
        <v>0</v>
      </c>
      <c r="BC76" s="109">
        <f>'Summary (4)'!$W90</f>
        <v>0</v>
      </c>
      <c r="BD76" s="458">
        <f>'Summary (4)'!$W90</f>
        <v>0</v>
      </c>
      <c r="BE76" s="283">
        <f>'Summary (4)'!$W90</f>
        <v>0</v>
      </c>
      <c r="BF76" s="282">
        <f>'Summary (4)'!$Z90</f>
        <v>0</v>
      </c>
      <c r="BG76" s="109">
        <f>'Summary (4)'!$Z90</f>
        <v>0</v>
      </c>
      <c r="BH76" s="109">
        <f>'Summary (4)'!$Z90</f>
        <v>0</v>
      </c>
      <c r="BI76" s="109">
        <f>'Summary (4)'!$Z90</f>
        <v>0</v>
      </c>
      <c r="BJ76" s="109">
        <f>'Summary (4)'!$Z90</f>
        <v>0</v>
      </c>
      <c r="BK76" s="458">
        <f>'Summary (4)'!$Z90</f>
        <v>0</v>
      </c>
      <c r="BL76" s="283">
        <f>'Summary (4)'!$Z90</f>
        <v>0</v>
      </c>
      <c r="BM76" s="282">
        <f>'Summary (4)'!$AC90</f>
        <v>0</v>
      </c>
      <c r="BN76" s="109">
        <f>'Summary (4)'!$AC90</f>
        <v>0</v>
      </c>
      <c r="BO76" s="109">
        <f>'Summary (4)'!$AC90</f>
        <v>0</v>
      </c>
      <c r="BP76" s="109">
        <f>'Summary (4)'!$AC90</f>
        <v>0</v>
      </c>
      <c r="BQ76" s="109">
        <f>'Summary (4)'!$AC90</f>
        <v>0</v>
      </c>
      <c r="BR76" s="458">
        <f>'Summary (4)'!$AC90</f>
        <v>0</v>
      </c>
      <c r="BS76" s="283">
        <f>'Summary (4)'!$AC90</f>
        <v>0</v>
      </c>
      <c r="BT76" s="282">
        <f>'Summary (4)'!$AF90</f>
        <v>0</v>
      </c>
      <c r="BU76" s="109">
        <f>'Summary (4)'!$AF90</f>
        <v>0</v>
      </c>
      <c r="BV76" s="109">
        <f>'Summary (4)'!$AF90</f>
        <v>0</v>
      </c>
      <c r="BW76" s="109">
        <f>'Summary (4)'!$AF90</f>
        <v>0</v>
      </c>
      <c r="BX76" s="109">
        <f>'Summary (4)'!$AF90</f>
        <v>0</v>
      </c>
      <c r="BY76" s="458">
        <f>'Summary (4)'!$AF90</f>
        <v>0</v>
      </c>
      <c r="BZ76" s="283">
        <f>'Summary (4)'!$AF90</f>
        <v>0</v>
      </c>
      <c r="CA76" s="109">
        <f>'Summary (4)'!AI90</f>
        <v>0</v>
      </c>
      <c r="CB76" s="109">
        <f>'Summary (4)'!AJ90</f>
        <v>0</v>
      </c>
      <c r="CC76" s="109">
        <f>'Summary (4)'!AK90</f>
        <v>0</v>
      </c>
    </row>
    <row r="77" spans="1:118" s="103" customFormat="1" ht="16.5" thickBot="1">
      <c r="A77" s="721" t="s">
        <v>214</v>
      </c>
      <c r="B77" s="721"/>
      <c r="C77" s="721"/>
      <c r="D77" s="721"/>
      <c r="E77" s="721"/>
      <c r="F77" s="721"/>
      <c r="G77" s="721"/>
      <c r="H77" s="721"/>
      <c r="I77" s="284">
        <f>'Summary (4)'!$E91</f>
        <v>0</v>
      </c>
      <c r="J77" s="285">
        <f>'Summary (4)'!$E91</f>
        <v>0</v>
      </c>
      <c r="K77" s="285">
        <f>'Summary (4)'!$E91</f>
        <v>0</v>
      </c>
      <c r="L77" s="285">
        <f>'Summary (4)'!$E91</f>
        <v>0</v>
      </c>
      <c r="M77" s="285">
        <f>'Summary (4)'!$E91</f>
        <v>0</v>
      </c>
      <c r="N77" s="459">
        <f>'Summary (4)'!$E91</f>
        <v>0</v>
      </c>
      <c r="O77" s="286">
        <f>'Summary (4)'!$E91</f>
        <v>0</v>
      </c>
      <c r="P77" s="284">
        <f>'Summary (4)'!$H91</f>
        <v>0</v>
      </c>
      <c r="Q77" s="285">
        <f>'Summary (4)'!$H91</f>
        <v>0</v>
      </c>
      <c r="R77" s="285">
        <f>'Summary (4)'!$H91</f>
        <v>0</v>
      </c>
      <c r="S77" s="285">
        <f>'Summary (4)'!$H91</f>
        <v>0</v>
      </c>
      <c r="T77" s="285">
        <f>'Summary (4)'!$H91</f>
        <v>0</v>
      </c>
      <c r="U77" s="459">
        <f>'Summary (4)'!$H91</f>
        <v>0</v>
      </c>
      <c r="V77" s="286">
        <f>'Summary (4)'!$H91</f>
        <v>0</v>
      </c>
      <c r="W77" s="284">
        <f>'Summary (4)'!$K91</f>
        <v>0</v>
      </c>
      <c r="X77" s="285">
        <f>'Summary (4)'!$K91</f>
        <v>0</v>
      </c>
      <c r="Y77" s="285">
        <f>'Summary (4)'!$K91</f>
        <v>0</v>
      </c>
      <c r="Z77" s="285">
        <f>'Summary (4)'!$K91</f>
        <v>0</v>
      </c>
      <c r="AA77" s="285">
        <f>'Summary (4)'!$K91</f>
        <v>0</v>
      </c>
      <c r="AB77" s="459">
        <f>'Summary (4)'!$K91</f>
        <v>0</v>
      </c>
      <c r="AC77" s="286">
        <f>'Summary (4)'!$K91</f>
        <v>0</v>
      </c>
      <c r="AD77" s="284">
        <f>'Summary (4)'!$N91</f>
        <v>0</v>
      </c>
      <c r="AE77" s="285">
        <f>'Summary (4)'!$N91</f>
        <v>0</v>
      </c>
      <c r="AF77" s="285">
        <f>'Summary (4)'!$N91</f>
        <v>0</v>
      </c>
      <c r="AG77" s="285">
        <f>'Summary (4)'!$N91</f>
        <v>0</v>
      </c>
      <c r="AH77" s="285">
        <f>'Summary (4)'!$N91</f>
        <v>0</v>
      </c>
      <c r="AI77" s="459">
        <f>'Summary (4)'!$N91</f>
        <v>0</v>
      </c>
      <c r="AJ77" s="286">
        <f>'Summary (4)'!$N91</f>
        <v>0</v>
      </c>
      <c r="AK77" s="284">
        <f>'Summary (4)'!$Q91</f>
        <v>0</v>
      </c>
      <c r="AL77" s="285">
        <f>'Summary (4)'!$Q91</f>
        <v>0</v>
      </c>
      <c r="AM77" s="285">
        <f>'Summary (4)'!$Q91</f>
        <v>0</v>
      </c>
      <c r="AN77" s="285">
        <f>'Summary (4)'!$Q91</f>
        <v>0</v>
      </c>
      <c r="AO77" s="285">
        <f>'Summary (4)'!$Q91</f>
        <v>0</v>
      </c>
      <c r="AP77" s="459">
        <f>'Summary (4)'!$Q91</f>
        <v>0</v>
      </c>
      <c r="AQ77" s="286">
        <f>'Summary (4)'!$Q91</f>
        <v>0</v>
      </c>
      <c r="AR77" s="284">
        <f>'Summary (4)'!$T91</f>
        <v>0</v>
      </c>
      <c r="AS77" s="285">
        <f>'Summary (4)'!$T91</f>
        <v>0</v>
      </c>
      <c r="AT77" s="285">
        <f>'Summary (4)'!$T91</f>
        <v>0</v>
      </c>
      <c r="AU77" s="285">
        <f>'Summary (4)'!$T91</f>
        <v>0</v>
      </c>
      <c r="AV77" s="285">
        <f>'Summary (4)'!$T91</f>
        <v>0</v>
      </c>
      <c r="AW77" s="459">
        <f>'Summary (4)'!$T91</f>
        <v>0</v>
      </c>
      <c r="AX77" s="286">
        <f>'Summary (4)'!$T91</f>
        <v>0</v>
      </c>
      <c r="AY77" s="284">
        <f>'Summary (4)'!$W91</f>
        <v>0</v>
      </c>
      <c r="AZ77" s="285">
        <f>'Summary (4)'!$W91</f>
        <v>0</v>
      </c>
      <c r="BA77" s="285">
        <f>'Summary (4)'!$W91</f>
        <v>0</v>
      </c>
      <c r="BB77" s="285">
        <f>'Summary (4)'!$W91</f>
        <v>0</v>
      </c>
      <c r="BC77" s="285">
        <f>'Summary (4)'!$W91</f>
        <v>0</v>
      </c>
      <c r="BD77" s="459">
        <f>'Summary (4)'!$W91</f>
        <v>0</v>
      </c>
      <c r="BE77" s="286">
        <f>'Summary (4)'!$W91</f>
        <v>0</v>
      </c>
      <c r="BF77" s="284">
        <f>'Summary (4)'!$Z91</f>
        <v>0</v>
      </c>
      <c r="BG77" s="285">
        <f>'Summary (4)'!$Z91</f>
        <v>0</v>
      </c>
      <c r="BH77" s="285">
        <f>'Summary (4)'!$Z91</f>
        <v>0</v>
      </c>
      <c r="BI77" s="285">
        <f>'Summary (4)'!$Z91</f>
        <v>0</v>
      </c>
      <c r="BJ77" s="285">
        <f>'Summary (4)'!$Z91</f>
        <v>0</v>
      </c>
      <c r="BK77" s="459">
        <f>'Summary (4)'!$Z91</f>
        <v>0</v>
      </c>
      <c r="BL77" s="286">
        <f>'Summary (4)'!$Z91</f>
        <v>0</v>
      </c>
      <c r="BM77" s="284">
        <f>'Summary (4)'!$AC91</f>
        <v>0</v>
      </c>
      <c r="BN77" s="285">
        <f>'Summary (4)'!$AC91</f>
        <v>0</v>
      </c>
      <c r="BO77" s="285">
        <f>'Summary (4)'!$AC91</f>
        <v>0</v>
      </c>
      <c r="BP77" s="285">
        <f>'Summary (4)'!$AC91</f>
        <v>0</v>
      </c>
      <c r="BQ77" s="285">
        <f>'Summary (4)'!$AC91</f>
        <v>0</v>
      </c>
      <c r="BR77" s="459">
        <f>'Summary (4)'!$AC91</f>
        <v>0</v>
      </c>
      <c r="BS77" s="286">
        <f>'Summary (4)'!$AC91</f>
        <v>0</v>
      </c>
      <c r="BT77" s="284">
        <f>'Summary (4)'!$AF91</f>
        <v>0</v>
      </c>
      <c r="BU77" s="285">
        <f>'Summary (4)'!$AF91</f>
        <v>0</v>
      </c>
      <c r="BV77" s="285">
        <f>'Summary (4)'!$AF91</f>
        <v>0</v>
      </c>
      <c r="BW77" s="285">
        <f>'Summary (4)'!$AF91</f>
        <v>0</v>
      </c>
      <c r="BX77" s="285">
        <f>'Summary (4)'!$AF91</f>
        <v>0</v>
      </c>
      <c r="BY77" s="459">
        <f>'Summary (4)'!$AF91</f>
        <v>0</v>
      </c>
      <c r="BZ77" s="286">
        <f>'Summary (4)'!$AF91</f>
        <v>0</v>
      </c>
      <c r="CA77" s="265"/>
      <c r="CB77" s="265"/>
      <c r="CC77" s="266"/>
    </row>
    <row r="78" spans="1:118" s="410" customFormat="1">
      <c r="A78" s="778" t="s">
        <v>358</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 ref="B3:H3"/>
    <mergeCell ref="B4:H4"/>
    <mergeCell ref="B5:H5"/>
    <mergeCell ref="C8:H8"/>
    <mergeCell ref="AK8:AQ8"/>
    <mergeCell ref="AR8:AX8"/>
    <mergeCell ref="AY8:BE8"/>
    <mergeCell ref="BF8:BL8"/>
    <mergeCell ref="BM8:BS8"/>
    <mergeCell ref="BT10:BU12"/>
    <mergeCell ref="BV10:BW12"/>
    <mergeCell ref="AT10:AU12"/>
    <mergeCell ref="AY10:AZ12"/>
    <mergeCell ref="BA10:BB12"/>
    <mergeCell ref="BF10:BG12"/>
    <mergeCell ref="BH10:BI12"/>
    <mergeCell ref="BM10:BN12"/>
    <mergeCell ref="CA9:CC9"/>
    <mergeCell ref="BT9:BZ9"/>
    <mergeCell ref="BO10:BP12"/>
    <mergeCell ref="Y10:Z12"/>
    <mergeCell ref="AD10:AE12"/>
    <mergeCell ref="AF10:AG12"/>
    <mergeCell ref="AK10:AL12"/>
    <mergeCell ref="AM10:AN12"/>
    <mergeCell ref="AR10:AS12"/>
    <mergeCell ref="I10:J12"/>
    <mergeCell ref="K10:L12"/>
    <mergeCell ref="P10:Q12"/>
    <mergeCell ref="R10:S12"/>
    <mergeCell ref="W10:X12"/>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A18:H18"/>
    <mergeCell ref="A19:H19"/>
    <mergeCell ref="A20:H20"/>
    <mergeCell ref="A21:H21"/>
    <mergeCell ref="A22:H22"/>
    <mergeCell ref="A9:H13"/>
    <mergeCell ref="A14:H14"/>
    <mergeCell ref="A15:H15"/>
    <mergeCell ref="A16:H16"/>
    <mergeCell ref="A17:H17"/>
    <mergeCell ref="A28:H28"/>
    <mergeCell ref="A29:H29"/>
    <mergeCell ref="A30:H30"/>
    <mergeCell ref="A31:H31"/>
    <mergeCell ref="A32:H32"/>
    <mergeCell ref="A23:H23"/>
    <mergeCell ref="A24:H24"/>
    <mergeCell ref="A25:H25"/>
    <mergeCell ref="A26:H26"/>
    <mergeCell ref="A27:H27"/>
    <mergeCell ref="A38:H38"/>
    <mergeCell ref="A39:H39"/>
    <mergeCell ref="A40:H40"/>
    <mergeCell ref="A41:H41"/>
    <mergeCell ref="A42:H42"/>
    <mergeCell ref="A33:H33"/>
    <mergeCell ref="A34:H34"/>
    <mergeCell ref="A35:H35"/>
    <mergeCell ref="A36:H36"/>
    <mergeCell ref="A37:H37"/>
    <mergeCell ref="A48:H48"/>
    <mergeCell ref="A49:H49"/>
    <mergeCell ref="A50:H50"/>
    <mergeCell ref="A51:H51"/>
    <mergeCell ref="A52:H52"/>
    <mergeCell ref="A43:H43"/>
    <mergeCell ref="A44:H44"/>
    <mergeCell ref="A45:H45"/>
    <mergeCell ref="A46:H46"/>
    <mergeCell ref="A47:H47"/>
    <mergeCell ref="A58:H58"/>
    <mergeCell ref="A59:H59"/>
    <mergeCell ref="A60:H60"/>
    <mergeCell ref="A61:H61"/>
    <mergeCell ref="A53:H53"/>
    <mergeCell ref="A54:H54"/>
    <mergeCell ref="A55:H55"/>
    <mergeCell ref="A56:H56"/>
    <mergeCell ref="A57:H57"/>
  </mergeCells>
  <conditionalFormatting sqref="I14:I56 P14:P56 W14:W56 AD14:AD56 AK14:AK56 AR14:AR56 AY14:AY56 BF14:BF56 BM14:BM56 BT14:BT56">
    <cfRule type="expression" dxfId="243" priority="12">
      <formula>AND(I14&gt;0,I14&lt;I$78)</formula>
    </cfRule>
  </conditionalFormatting>
  <conditionalFormatting sqref="I14:K56 P14:R56 W14:Y56 AD14:AF56 AK14:AM56 AR14:AT56 AY14:BA56 BF14:BH56 BM14:BO56 BT14:BV56">
    <cfRule type="expression" dxfId="242" priority="9">
      <formula>$A14=""</formula>
    </cfRule>
    <cfRule type="containsBlanks" dxfId="241" priority="11">
      <formula>LEN(TRIM(I14))=0</formula>
    </cfRule>
  </conditionalFormatting>
  <conditionalFormatting sqref="I58:BW61">
    <cfRule type="expression" dxfId="239" priority="8">
      <formula>I$76&gt;I$75</formula>
    </cfRule>
  </conditionalFormatting>
  <conditionalFormatting sqref="I14:BZ56 I57 M57:P57 W57 AD57 AK57 AR57 AY57 BF57 BM57 BT57 T57:V61 AA57:AC61 AH57:AJ61 AO57:AQ61 AV57:AX61 BC57:BE61 BJ57:BL61 BQ57:BS61 BX57:BZ61">
    <cfRule type="expression" dxfId="238" priority="6">
      <formula>I$76&gt;I$75</formula>
    </cfRule>
  </conditionalFormatting>
  <conditionalFormatting sqref="M59 O59 T59 V59 AA59 AC59 AH59 AJ59 AO59 AQ59 AV59 AX59 BC59 BE59 BJ59 BL59 BQ59 BS59 BX59 BZ59">
    <cfRule type="containsBlanks" dxfId="237" priority="10">
      <formula>LEN(TRIM(M59))=0</formula>
    </cfRule>
  </conditionalFormatting>
  <conditionalFormatting sqref="BX60">
    <cfRule type="expression" dxfId="235" priority="4">
      <formula>BX$76&gt;BX$75</formula>
    </cfRule>
  </conditionalFormatting>
  <conditionalFormatting sqref="BZ60">
    <cfRule type="expression" dxfId="232"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A5A0F91B-63AC-4BFA-AC4E-AE4552A65EB8}">
            <xm:f>I$73&gt;'○ Summary (1)'!$D$6</xm:f>
            <x14:dxf>
              <fill>
                <patternFill>
                  <bgColor theme="0" tint="-0.499984740745262"/>
                </patternFill>
              </fill>
            </x14:dxf>
          </x14:cfRule>
          <xm:sqref>I58:BW61</xm:sqref>
        </x14:conditionalFormatting>
        <x14:conditionalFormatting xmlns:xm="http://schemas.microsoft.com/office/excel/2006/main">
          <x14:cfRule type="expression" priority="3" id="{F0C8350D-85FC-4DD8-8B79-6E426D1E496D}">
            <xm:f>BX$73&gt;'○ Summary (1)'!$D$6</xm:f>
            <x14:dxf>
              <fill>
                <patternFill>
                  <bgColor theme="0" tint="-0.499984740745262"/>
                </patternFill>
              </fill>
            </x14:dxf>
          </x14:cfRule>
          <xm:sqref>BX60</xm:sqref>
        </x14:conditionalFormatting>
        <x14:conditionalFormatting xmlns:xm="http://schemas.microsoft.com/office/excel/2006/main">
          <x14:cfRule type="expression" priority="5" id="{EFC61B16-8660-467C-A6BA-7423F5E8003E}">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EAFF4902-DFCD-4831-AE3E-8B284BDBD161}">
            <xm:f>BZ$73&gt;'○ Summary (1)'!$D$6</xm:f>
            <x14:dxf>
              <fill>
                <patternFill>
                  <bgColor theme="0" tint="-0.499984740745262"/>
                </patternFill>
              </fill>
            </x14:dxf>
          </x14:cfRule>
          <xm:sqref>BZ60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L125"/>
  <sheetViews>
    <sheetView showGridLines="0" showZeros="0" zoomScaleNormal="100" workbookViewId="0">
      <pane xSplit="1" ySplit="13" topLeftCell="B101"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(4)'!A1</f>
        <v>DEPARTMENT OF HOMELESSNESS AND SUPPORTIVE HOUSING</v>
      </c>
      <c r="B1" s="98"/>
      <c r="C1" s="98"/>
      <c r="D1" s="98"/>
      <c r="E1" s="98"/>
      <c r="F1" s="98"/>
      <c r="AH1" s="651"/>
    </row>
    <row r="2" spans="1:34" ht="15.75">
      <c r="A2" s="106" t="s">
        <v>281</v>
      </c>
      <c r="B2" s="106"/>
      <c r="C2" s="106"/>
      <c r="D2" s="100"/>
      <c r="E2" s="98"/>
      <c r="F2" s="101"/>
    </row>
    <row r="3" spans="1:34" ht="15" customHeight="1">
      <c r="A3" s="112" t="s">
        <v>204</v>
      </c>
      <c r="B3" s="1248">
        <f>'Summary (4)'!B3</f>
        <v>0</v>
      </c>
      <c r="C3" s="1248"/>
      <c r="D3" s="1248"/>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(4)'!A7</f>
        <v>Provider Name</v>
      </c>
      <c r="B4" s="1249">
        <f>'Summary (4)'!B7</f>
        <v>0</v>
      </c>
      <c r="C4" s="1249"/>
      <c r="D4" s="1249"/>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(4)'!A8</f>
        <v>Program</v>
      </c>
      <c r="B5" s="1249" t="str">
        <f>'Summary (4)'!B8</f>
        <v>RFP #141 - Shelter Transportation</v>
      </c>
      <c r="C5" s="1249"/>
      <c r="D5" s="1249"/>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(4)'!A9</f>
        <v>F$P Contract ID#</v>
      </c>
      <c r="B6" s="1250">
        <f>'Summary (4)'!B9</f>
        <v>0</v>
      </c>
      <c r="C6" s="1250"/>
      <c r="D6" s="1250"/>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262</v>
      </c>
      <c r="B7" s="1324">
        <f>'Summary (4)'!B12</f>
        <v>0</v>
      </c>
      <c r="C7" s="1324"/>
      <c r="D7" s="1324"/>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(4)'!F17</f>
        <v xml:space="preserve"> </v>
      </c>
      <c r="D8" s="60"/>
      <c r="E8" s="60"/>
      <c r="F8" s="60" t="str">
        <f>'Summary (4)'!I17</f>
        <v xml:space="preserve"> </v>
      </c>
      <c r="G8" s="60"/>
      <c r="H8" s="60"/>
      <c r="I8" s="60" t="str">
        <f>'Summary (4)'!L17</f>
        <v xml:space="preserve"> </v>
      </c>
      <c r="J8" s="60"/>
      <c r="K8" s="60"/>
      <c r="L8" s="60" t="str">
        <f>'Summary (4)'!O17</f>
        <v xml:space="preserve"> </v>
      </c>
      <c r="M8" s="60"/>
      <c r="N8" s="60"/>
      <c r="O8" s="60" t="str">
        <f>'Summary (4)'!R17</f>
        <v xml:space="preserve"> </v>
      </c>
      <c r="P8" s="60"/>
      <c r="Q8" s="60"/>
      <c r="R8" s="60" t="str">
        <f>'Summary (4)'!U17</f>
        <v xml:space="preserve"> </v>
      </c>
      <c r="S8" s="60"/>
      <c r="T8" s="60"/>
      <c r="U8" s="60" t="str">
        <f>'Summary (4)'!X17</f>
        <v xml:space="preserve"> </v>
      </c>
      <c r="V8" s="60"/>
      <c r="W8" s="60"/>
      <c r="X8" s="60" t="str">
        <f>'Summary (4)'!AA17</f>
        <v xml:space="preserve"> </v>
      </c>
      <c r="Y8" s="60"/>
      <c r="Z8" s="60"/>
      <c r="AA8" s="60" t="str">
        <f>'Summary (4)'!AD17</f>
        <v xml:space="preserve"> </v>
      </c>
      <c r="AB8" s="60"/>
      <c r="AC8" s="60"/>
      <c r="AD8" s="60" t="str">
        <f>'Summary (4)'!AG17</f>
        <v xml:space="preserve"> </v>
      </c>
    </row>
    <row r="9" spans="1:34" ht="24.75" customHeight="1">
      <c r="B9" s="1218" t="str">
        <f>'Summary (4)'!E18</f>
        <v>Year 1</v>
      </c>
      <c r="C9" s="1219"/>
      <c r="D9" s="1220"/>
      <c r="E9" s="1221" t="str">
        <f>'Summary (4)'!H18</f>
        <v>Year 2</v>
      </c>
      <c r="F9" s="1222"/>
      <c r="G9" s="1223"/>
      <c r="H9" s="1224" t="str">
        <f>'Summary (4)'!K18</f>
        <v>Year 3</v>
      </c>
      <c r="I9" s="1225"/>
      <c r="J9" s="1226"/>
      <c r="K9" s="1227" t="str">
        <f>'Summary (4)'!N18</f>
        <v>Year 4</v>
      </c>
      <c r="L9" s="1228"/>
      <c r="M9" s="1229"/>
      <c r="N9" s="1230" t="str">
        <f>'Summary (4)'!Q18</f>
        <v>Year 5</v>
      </c>
      <c r="O9" s="1231"/>
      <c r="P9" s="1232"/>
      <c r="Q9" s="1233" t="str">
        <f>'Summary (4)'!T18</f>
        <v>Year 6</v>
      </c>
      <c r="R9" s="1234"/>
      <c r="S9" s="1235"/>
      <c r="T9" s="1236" t="str">
        <f>'Summary (4)'!W18</f>
        <v>Year 7</v>
      </c>
      <c r="U9" s="1237"/>
      <c r="V9" s="1238"/>
      <c r="W9" s="1239" t="str">
        <f>'Summary (4)'!Z18</f>
        <v>Year 8</v>
      </c>
      <c r="X9" s="1240"/>
      <c r="Y9" s="1241"/>
      <c r="Z9" s="1242" t="str">
        <f>'Summary (4)'!AC18</f>
        <v>Year 9</v>
      </c>
      <c r="AA9" s="1243"/>
      <c r="AB9" s="1244"/>
      <c r="AC9" s="1245" t="str">
        <f>'Summary (4)'!AF18</f>
        <v>Year 10</v>
      </c>
      <c r="AD9" s="1246"/>
      <c r="AE9" s="1247"/>
      <c r="AF9" s="1215" t="s">
        <v>240</v>
      </c>
      <c r="AG9" s="1216"/>
      <c r="AH9" s="1217"/>
    </row>
    <row r="10" spans="1:34" s="22" customFormat="1" ht="27" customHeight="1">
      <c r="B10" s="791" t="str">
        <f>'Salary Detail (4)'!M10</f>
        <v>2/1/2024 - 1/31/2025</v>
      </c>
      <c r="C10" s="792" t="str">
        <f>'Salary Detail (4)'!N10</f>
        <v>2/1/2024 - 1/31/2025</v>
      </c>
      <c r="D10" s="793" t="str">
        <f>'Salary Detail (4)'!O10</f>
        <v>2/1/2024 - 1/31/2025</v>
      </c>
      <c r="E10" s="794" t="str">
        <f>'Salary Detail (4)'!T10</f>
        <v>N/A</v>
      </c>
      <c r="F10" s="795" t="str">
        <f>'Salary Detail (4)'!U10</f>
        <v>N/A</v>
      </c>
      <c r="G10" s="796" t="str">
        <f>'Salary Detail (4)'!V10</f>
        <v>N/A</v>
      </c>
      <c r="H10" s="797" t="str">
        <f>'Salary Detail (4)'!AA10</f>
        <v>N/A</v>
      </c>
      <c r="I10" s="798" t="str">
        <f>'Salary Detail (4)'!AB10</f>
        <v>N/A</v>
      </c>
      <c r="J10" s="799" t="str">
        <f>'Salary Detail (4)'!AC10</f>
        <v>N/A</v>
      </c>
      <c r="K10" s="800" t="str">
        <f>'Salary Detail (4)'!AH10</f>
        <v>N/A</v>
      </c>
      <c r="L10" s="801" t="str">
        <f>'Salary Detail (4)'!AI10</f>
        <v>N/A</v>
      </c>
      <c r="M10" s="802" t="str">
        <f>'Salary Detail (4)'!AJ10</f>
        <v>N/A</v>
      </c>
      <c r="N10" s="803" t="str">
        <f>'Salary Detail (4)'!AO10</f>
        <v>N/A</v>
      </c>
      <c r="O10" s="804" t="str">
        <f>'Salary Detail (4)'!AP10</f>
        <v>N/A</v>
      </c>
      <c r="P10" s="805" t="str">
        <f>'Salary Detail (4)'!AQ10</f>
        <v>N/A</v>
      </c>
      <c r="Q10" s="806" t="str">
        <f>'Salary Detail (4)'!AV10</f>
        <v>N/A</v>
      </c>
      <c r="R10" s="807" t="str">
        <f>'Salary Detail (4)'!AW10</f>
        <v>N/A</v>
      </c>
      <c r="S10" s="808" t="str">
        <f>'Salary Detail (4)'!AX10</f>
        <v>N/A</v>
      </c>
      <c r="T10" s="809" t="str">
        <f>'Salary Detail (4)'!BC10</f>
        <v>N/A</v>
      </c>
      <c r="U10" s="810" t="str">
        <f>'Salary Detail (4)'!BD10</f>
        <v>N/A</v>
      </c>
      <c r="V10" s="811" t="str">
        <f>'Salary Detail (4)'!BE10</f>
        <v>N/A</v>
      </c>
      <c r="W10" s="812" t="str">
        <f>'Salary Detail (4)'!BJ10</f>
        <v>N/A</v>
      </c>
      <c r="X10" s="813" t="str">
        <f>'Salary Detail (4)'!BK10</f>
        <v>N/A</v>
      </c>
      <c r="Y10" s="814" t="str">
        <f>'Salary Detail (4)'!BL10</f>
        <v>N/A</v>
      </c>
      <c r="Z10" s="815" t="str">
        <f>'Salary Detail (4)'!BQ10</f>
        <v>N/A</v>
      </c>
      <c r="AA10" s="816" t="str">
        <f>'Salary Detail (4)'!BR10</f>
        <v>N/A</v>
      </c>
      <c r="AB10" s="817" t="str">
        <f>'Salary Detail (4)'!BS10</f>
        <v>N/A</v>
      </c>
      <c r="AC10" s="818" t="str">
        <f>'Salary Detail (4)'!BX10</f>
        <v>N/A</v>
      </c>
      <c r="AD10" s="819" t="str">
        <f>'Salary Detail (4)'!BY10</f>
        <v>N/A</v>
      </c>
      <c r="AE10" s="820" t="str">
        <f>'Salary Detail (4)'!BZ10</f>
        <v>N/A</v>
      </c>
      <c r="AF10" s="821" t="str">
        <f>'Salary Detail (4)'!CA10</f>
        <v>2/1/2024 - 1/31/2025</v>
      </c>
      <c r="AG10" s="822" t="str">
        <f>'Salary Detail (4)'!CB10</f>
        <v>2/1/2024 - 1/31/2025</v>
      </c>
      <c r="AH10" s="832" t="str">
        <f>'Salary Detail (4)'!CC10</f>
        <v>2/1/2024 - 1/31/2025</v>
      </c>
    </row>
    <row r="11" spans="1:34" ht="19.5" customHeight="1">
      <c r="B11" s="823" t="str">
        <f>'Salary Detail (4)'!M11</f>
        <v>12 Months</v>
      </c>
      <c r="C11" s="842" t="str">
        <f>'Salary Detail (4)'!N11</f>
        <v>12 Months</v>
      </c>
      <c r="D11" s="843" t="str">
        <f>'Salary Detail (4)'!O11</f>
        <v>12 Months</v>
      </c>
      <c r="E11" s="826" t="str">
        <f>'Salary Detail (4)'!T11</f>
        <v>12 Months</v>
      </c>
      <c r="F11" s="844" t="str">
        <f>'Salary Detail (4)'!U11</f>
        <v>12 Months</v>
      </c>
      <c r="G11" s="828" t="str">
        <f>'Salary Detail (4)'!V11</f>
        <v>12 Months</v>
      </c>
      <c r="H11" s="845" t="str">
        <f>'Salary Detail (4)'!AA11</f>
        <v>12 Months</v>
      </c>
      <c r="I11" s="846" t="str">
        <f>'Salary Detail (4)'!AB11</f>
        <v>12 Months</v>
      </c>
      <c r="J11" s="847" t="str">
        <f>'Salary Detail (4)'!AC11</f>
        <v>12 Months</v>
      </c>
      <c r="K11" s="32" t="str">
        <f>'Salary Detail (4)'!AH11</f>
        <v>12 Months</v>
      </c>
      <c r="L11" s="848" t="str">
        <f>'Salary Detail (4)'!AI11</f>
        <v>12 Months</v>
      </c>
      <c r="M11" s="34" t="str">
        <f>'Salary Detail (4)'!AJ11</f>
        <v>12 Months</v>
      </c>
      <c r="N11" s="35" t="str">
        <f>'Salary Detail (4)'!AO11</f>
        <v>12 Months</v>
      </c>
      <c r="O11" s="849" t="str">
        <f>'Salary Detail (4)'!AP11</f>
        <v>12 Months</v>
      </c>
      <c r="P11" s="37" t="str">
        <f>'Salary Detail (4)'!AQ11</f>
        <v>12 Months</v>
      </c>
      <c r="Q11" s="38" t="str">
        <f>'Salary Detail (4)'!AV11</f>
        <v>12 Months</v>
      </c>
      <c r="R11" s="850" t="str">
        <f>'Salary Detail (4)'!AW11</f>
        <v>12 Months</v>
      </c>
      <c r="S11" s="40" t="str">
        <f>'Salary Detail (4)'!AX11</f>
        <v>12 Months</v>
      </c>
      <c r="T11" s="41" t="str">
        <f>'Salary Detail (4)'!BC11</f>
        <v>12 Months</v>
      </c>
      <c r="U11" s="851" t="str">
        <f>'Salary Detail (4)'!BD11</f>
        <v>12 Months</v>
      </c>
      <c r="V11" s="43" t="str">
        <f>'Salary Detail (4)'!BE11</f>
        <v>12 Months</v>
      </c>
      <c r="W11" s="44" t="str">
        <f>'Salary Detail (4)'!BJ11</f>
        <v>12 Months</v>
      </c>
      <c r="X11" s="852" t="str">
        <f>'Salary Detail (4)'!BK11</f>
        <v>12 Months</v>
      </c>
      <c r="Y11" s="46" t="str">
        <f>'Salary Detail (4)'!BL11</f>
        <v>12 Months</v>
      </c>
      <c r="Z11" s="47" t="str">
        <f>'Salary Detail (4)'!BQ11</f>
        <v>12 Months</v>
      </c>
      <c r="AA11" s="853" t="str">
        <f>'Salary Detail (4)'!BR11</f>
        <v>12 Months</v>
      </c>
      <c r="AB11" s="49" t="str">
        <f>'Salary Detail (4)'!BS11</f>
        <v>12 Months</v>
      </c>
      <c r="AC11" s="50" t="str">
        <f>'Salary Detail (4)'!BX11</f>
        <v>12 Months</v>
      </c>
      <c r="AD11" s="854" t="str">
        <f>'Salary Detail (4)'!BY11</f>
        <v>12 Months</v>
      </c>
      <c r="AE11" s="52" t="str">
        <f>'Salary Detail (4)'!BZ11</f>
        <v>12 Months</v>
      </c>
      <c r="AF11" s="53">
        <f>'Salary Detail (4)'!CA11</f>
        <v>0</v>
      </c>
      <c r="AG11" s="855">
        <f>'Salary Detail (4)'!CB11</f>
        <v>0</v>
      </c>
      <c r="AH11" s="54">
        <f>'Salary Detail (4)'!CC11</f>
        <v>0</v>
      </c>
    </row>
    <row r="12" spans="1:34" ht="19.5" customHeight="1">
      <c r="B12" s="823" t="str">
        <f>'Salary Detail (4)'!M12</f>
        <v/>
      </c>
      <c r="C12" s="824" t="str">
        <f>'Salary Detail (4)'!N12</f>
        <v xml:space="preserve"> </v>
      </c>
      <c r="D12" s="825" t="str">
        <f>'Salary Detail (4)'!O12</f>
        <v>New</v>
      </c>
      <c r="E12" s="826" t="str">
        <f>'Salary Detail (4)'!T12</f>
        <v/>
      </c>
      <c r="F12" s="827" t="str">
        <f>'Salary Detail (4)'!U12</f>
        <v xml:space="preserve"> </v>
      </c>
      <c r="G12" s="828" t="str">
        <f>'Salary Detail (4)'!V12</f>
        <v>New</v>
      </c>
      <c r="H12" s="829" t="str">
        <f>'Salary Detail (4)'!AA12</f>
        <v/>
      </c>
      <c r="I12" s="830" t="str">
        <f>'Salary Detail (4)'!AB12</f>
        <v xml:space="preserve"> </v>
      </c>
      <c r="J12" s="831" t="str">
        <f>'Salary Detail (4)'!AC12</f>
        <v>New</v>
      </c>
      <c r="K12" s="32" t="str">
        <f>'Salary Detail (4)'!AH12</f>
        <v/>
      </c>
      <c r="L12" s="33" t="str">
        <f>'Salary Detail (4)'!AI12</f>
        <v xml:space="preserve"> </v>
      </c>
      <c r="M12" s="34" t="str">
        <f>'Salary Detail (4)'!AJ12</f>
        <v>New</v>
      </c>
      <c r="N12" s="35" t="str">
        <f>'Salary Detail (4)'!AO12</f>
        <v/>
      </c>
      <c r="O12" s="36" t="str">
        <f>'Salary Detail (4)'!AP12</f>
        <v xml:space="preserve"> </v>
      </c>
      <c r="P12" s="37" t="str">
        <f>'Salary Detail (4)'!AQ12</f>
        <v>New</v>
      </c>
      <c r="Q12" s="38" t="str">
        <f>'Salary Detail (4)'!AV12</f>
        <v/>
      </c>
      <c r="R12" s="39" t="str">
        <f>'Salary Detail (4)'!AW12</f>
        <v xml:space="preserve"> </v>
      </c>
      <c r="S12" s="40" t="str">
        <f>'Salary Detail (4)'!AX12</f>
        <v>New</v>
      </c>
      <c r="T12" s="41" t="str">
        <f>'Salary Detail (4)'!BC12</f>
        <v/>
      </c>
      <c r="U12" s="42" t="str">
        <f>'Salary Detail (4)'!BD12</f>
        <v xml:space="preserve"> </v>
      </c>
      <c r="V12" s="43" t="str">
        <f>'Salary Detail (4)'!BE12</f>
        <v>New</v>
      </c>
      <c r="W12" s="44" t="str">
        <f>'Salary Detail (4)'!BJ12</f>
        <v/>
      </c>
      <c r="X12" s="45" t="str">
        <f>'Salary Detail (4)'!BK12</f>
        <v xml:space="preserve"> </v>
      </c>
      <c r="Y12" s="46" t="str">
        <f>'Salary Detail (4)'!BL12</f>
        <v>New</v>
      </c>
      <c r="Z12" s="47" t="str">
        <f>'Salary Detail (4)'!BQ12</f>
        <v/>
      </c>
      <c r="AA12" s="48" t="str">
        <f>'Salary Detail (4)'!BR12</f>
        <v xml:space="preserve"> </v>
      </c>
      <c r="AB12" s="49" t="str">
        <f>'Salary Detail (4)'!BS12</f>
        <v>New</v>
      </c>
      <c r="AC12" s="50" t="str">
        <f>'Salary Detail (4)'!BX12</f>
        <v/>
      </c>
      <c r="AD12" s="51" t="str">
        <f>'Salary Detail (4)'!BY12</f>
        <v xml:space="preserve"> </v>
      </c>
      <c r="AE12" s="52" t="str">
        <f>'Salary Detail (4)'!BZ12</f>
        <v>New</v>
      </c>
      <c r="AF12" s="53" t="str">
        <f>'Salary Detail (4)'!CA12</f>
        <v/>
      </c>
      <c r="AG12" s="58" t="s">
        <v>68</v>
      </c>
      <c r="AH12" s="54" t="str">
        <f>'Salary Detail (4)'!CC12</f>
        <v>New</v>
      </c>
    </row>
    <row r="13" spans="1:34" ht="30.75" customHeight="1">
      <c r="A13" s="650" t="s">
        <v>282</v>
      </c>
      <c r="B13" s="23" t="s">
        <v>283</v>
      </c>
      <c r="C13" s="24" t="s">
        <v>275</v>
      </c>
      <c r="D13" s="25" t="s">
        <v>283</v>
      </c>
      <c r="E13" s="26" t="s">
        <v>283</v>
      </c>
      <c r="F13" s="27" t="s">
        <v>275</v>
      </c>
      <c r="G13" s="28" t="s">
        <v>283</v>
      </c>
      <c r="H13" s="29" t="s">
        <v>283</v>
      </c>
      <c r="I13" s="31" t="s">
        <v>275</v>
      </c>
      <c r="J13" s="30" t="s">
        <v>283</v>
      </c>
      <c r="K13" s="32" t="s">
        <v>283</v>
      </c>
      <c r="L13" s="33" t="s">
        <v>275</v>
      </c>
      <c r="M13" s="34" t="s">
        <v>283</v>
      </c>
      <c r="N13" s="35" t="s">
        <v>283</v>
      </c>
      <c r="O13" s="36" t="s">
        <v>275</v>
      </c>
      <c r="P13" s="37" t="s">
        <v>283</v>
      </c>
      <c r="Q13" s="38" t="s">
        <v>283</v>
      </c>
      <c r="R13" s="39" t="s">
        <v>275</v>
      </c>
      <c r="S13" s="40" t="s">
        <v>283</v>
      </c>
      <c r="T13" s="41" t="s">
        <v>283</v>
      </c>
      <c r="U13" s="42" t="s">
        <v>275</v>
      </c>
      <c r="V13" s="43" t="s">
        <v>283</v>
      </c>
      <c r="W13" s="44" t="s">
        <v>283</v>
      </c>
      <c r="X13" s="45" t="s">
        <v>275</v>
      </c>
      <c r="Y13" s="46" t="s">
        <v>283</v>
      </c>
      <c r="Z13" s="47" t="s">
        <v>283</v>
      </c>
      <c r="AA13" s="48" t="s">
        <v>275</v>
      </c>
      <c r="AB13" s="49" t="s">
        <v>283</v>
      </c>
      <c r="AC13" s="50" t="s">
        <v>283</v>
      </c>
      <c r="AD13" s="51" t="s">
        <v>275</v>
      </c>
      <c r="AE13" s="52" t="s">
        <v>283</v>
      </c>
      <c r="AF13" s="53" t="s">
        <v>283</v>
      </c>
      <c r="AG13" s="58" t="s">
        <v>275</v>
      </c>
      <c r="AH13" s="54" t="s">
        <v>283</v>
      </c>
    </row>
    <row r="14" spans="1:34" s="460" customFormat="1" ht="17.25" customHeight="1">
      <c r="A14" s="552" t="s">
        <v>284</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285</v>
      </c>
      <c r="B15" s="475"/>
      <c r="C15" s="472">
        <f t="shared" ref="C15:C67" si="0">D15-B15</f>
        <v>0</v>
      </c>
      <c r="D15" s="476"/>
      <c r="E15" s="461"/>
      <c r="F15" s="472">
        <f t="shared" ref="F15:F67" si="1">G15-E15</f>
        <v>0</v>
      </c>
      <c r="G15" s="462"/>
      <c r="H15" s="461"/>
      <c r="I15" s="472">
        <f t="shared" ref="I15:I67" si="2">J15-H15</f>
        <v>0</v>
      </c>
      <c r="J15" s="462"/>
      <c r="K15" s="461"/>
      <c r="L15" s="472">
        <f t="shared" ref="L15:L67" si="3">M15-K15</f>
        <v>0</v>
      </c>
      <c r="M15" s="462"/>
      <c r="N15" s="461"/>
      <c r="O15" s="472">
        <f t="shared" ref="O15:O67" si="4">P15-N15</f>
        <v>0</v>
      </c>
      <c r="P15" s="462"/>
      <c r="Q15" s="461"/>
      <c r="R15" s="472">
        <f t="shared" ref="R15:R67" si="5">S15-Q15</f>
        <v>0</v>
      </c>
      <c r="S15" s="462"/>
      <c r="T15" s="461"/>
      <c r="U15" s="472">
        <f t="shared" ref="U15:U67" si="6">V15-T15</f>
        <v>0</v>
      </c>
      <c r="V15" s="462"/>
      <c r="W15" s="461"/>
      <c r="X15" s="472">
        <f t="shared" ref="X15:X67" si="7">Y15-W15</f>
        <v>0</v>
      </c>
      <c r="Y15" s="462"/>
      <c r="Z15" s="461"/>
      <c r="AA15" s="472">
        <f t="shared" ref="AA15:AA67" si="8">AB15-Z15</f>
        <v>0</v>
      </c>
      <c r="AB15" s="462"/>
      <c r="AC15" s="461"/>
      <c r="AD15" s="472">
        <f t="shared" ref="AD15:AD67" si="9">AE15-AC15</f>
        <v>0</v>
      </c>
      <c r="AE15" s="462"/>
      <c r="AF15" s="479">
        <f t="shared" ref="AF15:AH30" si="10">SUM(B15,E15,H15,K15,N15,Q15,T15,W15,Z15,AC15)</f>
        <v>0</v>
      </c>
      <c r="AG15" s="480">
        <f t="shared" si="10"/>
        <v>0</v>
      </c>
      <c r="AH15" s="833">
        <f t="shared" si="10"/>
        <v>0</v>
      </c>
    </row>
    <row r="16" spans="1:34" s="460" customFormat="1" ht="17.25" customHeight="1">
      <c r="A16" s="552" t="s">
        <v>286</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287</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288</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289</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290</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291</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292</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4"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3">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3">
        <f t="shared" ref="AH55" si="37">SUM(D55,G55,J55,M55,P55,S55,V55,Y55,AB55,AE55)</f>
        <v>0</v>
      </c>
    </row>
    <row r="56" spans="1:37" s="460" customFormat="1" ht="17.25" customHeight="1">
      <c r="A56" s="464" t="s">
        <v>293</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ref="C62" si="38">D62-B62</f>
        <v>0</v>
      </c>
      <c r="D62" s="462"/>
      <c r="E62" s="475"/>
      <c r="F62" s="472">
        <f t="shared" ref="F62" si="39">G62-E62</f>
        <v>0</v>
      </c>
      <c r="G62" s="476"/>
      <c r="H62" s="475"/>
      <c r="I62" s="472">
        <f t="shared" ref="I62" si="40">J62-H62</f>
        <v>0</v>
      </c>
      <c r="J62" s="476"/>
      <c r="K62" s="475"/>
      <c r="L62" s="472">
        <f t="shared" ref="L62" si="41">M62-K62</f>
        <v>0</v>
      </c>
      <c r="M62" s="476"/>
      <c r="N62" s="475"/>
      <c r="O62" s="472">
        <f t="shared" ref="O62" si="42">P62-N62</f>
        <v>0</v>
      </c>
      <c r="P62" s="476"/>
      <c r="Q62" s="475"/>
      <c r="R62" s="472">
        <f t="shared" ref="R62" si="43">S62-Q62</f>
        <v>0</v>
      </c>
      <c r="S62" s="476"/>
      <c r="T62" s="475"/>
      <c r="U62" s="472">
        <f t="shared" ref="U62" si="44">V62-T62</f>
        <v>0</v>
      </c>
      <c r="V62" s="476"/>
      <c r="W62" s="475"/>
      <c r="X62" s="472">
        <f t="shared" ref="X62" si="45">Y62-W62</f>
        <v>0</v>
      </c>
      <c r="Y62" s="476"/>
      <c r="Z62" s="475"/>
      <c r="AA62" s="472">
        <f t="shared" ref="AA62" si="46">AB62-Z62</f>
        <v>0</v>
      </c>
      <c r="AB62" s="476"/>
      <c r="AC62" s="475"/>
      <c r="AD62" s="472">
        <f t="shared" ref="AD62" si="47">AE62-AC62</f>
        <v>0</v>
      </c>
      <c r="AE62" s="476"/>
      <c r="AF62" s="479">
        <f t="shared" ref="AF62" si="48">SUM(B62,E62,H62,K62,N62,Q62,T62,W62,Z62,AC62)</f>
        <v>0</v>
      </c>
      <c r="AG62" s="480">
        <f t="shared" ref="AG62" si="49">SUM(C62,F62,I62,L62,O62,R62,U62,X62,AA62,AD62)</f>
        <v>0</v>
      </c>
      <c r="AH62" s="833">
        <f t="shared" ref="AH62" si="50">SUM(D62,G62,J62,M62,P62,S62,V62,Y62,AB62,AE62)</f>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si="11"/>
        <v>0</v>
      </c>
      <c r="AG64" s="480">
        <f t="shared" si="11"/>
        <v>0</v>
      </c>
      <c r="AH64" s="833">
        <f t="shared" si="11"/>
        <v>0</v>
      </c>
    </row>
    <row r="65" spans="1:36" s="460" customFormat="1" ht="17.25" customHeight="1">
      <c r="A65" s="535"/>
      <c r="B65" s="461"/>
      <c r="C65" s="472">
        <f t="shared" ref="C65" si="51">D65-B65</f>
        <v>0</v>
      </c>
      <c r="D65" s="462"/>
      <c r="E65" s="461"/>
      <c r="F65" s="472">
        <f t="shared" ref="F65" si="52">G65-E65</f>
        <v>0</v>
      </c>
      <c r="G65" s="462"/>
      <c r="H65" s="461"/>
      <c r="I65" s="472">
        <f t="shared" ref="I65" si="53">J65-H65</f>
        <v>0</v>
      </c>
      <c r="J65" s="462"/>
      <c r="K65" s="461"/>
      <c r="L65" s="472">
        <f t="shared" ref="L65" si="54">M65-K65</f>
        <v>0</v>
      </c>
      <c r="M65" s="462"/>
      <c r="N65" s="461"/>
      <c r="O65" s="472">
        <f t="shared" ref="O65" si="55">P65-N65</f>
        <v>0</v>
      </c>
      <c r="P65" s="462"/>
      <c r="Q65" s="461"/>
      <c r="R65" s="472">
        <f t="shared" ref="R65" si="56">S65-Q65</f>
        <v>0</v>
      </c>
      <c r="S65" s="462"/>
      <c r="T65" s="461"/>
      <c r="U65" s="472">
        <f t="shared" ref="U65" si="57">V65-T65</f>
        <v>0</v>
      </c>
      <c r="V65" s="462"/>
      <c r="W65" s="461"/>
      <c r="X65" s="472">
        <f t="shared" ref="X65" si="58">Y65-W65</f>
        <v>0</v>
      </c>
      <c r="Y65" s="462"/>
      <c r="Z65" s="461"/>
      <c r="AA65" s="472">
        <f t="shared" ref="AA65" si="59">AB65-Z65</f>
        <v>0</v>
      </c>
      <c r="AB65" s="462"/>
      <c r="AC65" s="461"/>
      <c r="AD65" s="472">
        <f t="shared" ref="AD65" si="60">AE65-AC65</f>
        <v>0</v>
      </c>
      <c r="AE65" s="462"/>
      <c r="AF65" s="479">
        <f t="shared" ref="AF65" si="61">SUM(B65,E65,H65,K65,N65,Q65,T65,W65,Z65,AC65)</f>
        <v>0</v>
      </c>
      <c r="AG65" s="480">
        <f t="shared" ref="AG65" si="62">SUM(C65,F65,I65,L65,O65,R65,U65,X65,AA65,AD65)</f>
        <v>0</v>
      </c>
      <c r="AH65" s="833">
        <f t="shared" ref="AH65" si="63">SUM(D65,G65,J65,M65,P65,S65,V65,Y65,AB65,AE65)</f>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ref="AF66:AH67" si="64">SUM(B66,E66,H66,K66,N66,Q66,T66,W66,Z66,AC66)</f>
        <v>0</v>
      </c>
      <c r="AG66" s="480">
        <f t="shared" si="64"/>
        <v>0</v>
      </c>
      <c r="AH66" s="833">
        <f t="shared" si="64"/>
        <v>0</v>
      </c>
    </row>
    <row r="67" spans="1:36" s="460" customFormat="1" ht="15" customHeight="1">
      <c r="A67" s="539"/>
      <c r="B67" s="465"/>
      <c r="C67" s="473">
        <f t="shared" si="0"/>
        <v>0</v>
      </c>
      <c r="D67" s="466"/>
      <c r="E67" s="465"/>
      <c r="F67" s="473">
        <f t="shared" si="1"/>
        <v>0</v>
      </c>
      <c r="G67" s="466"/>
      <c r="H67" s="465"/>
      <c r="I67" s="473">
        <f t="shared" si="2"/>
        <v>0</v>
      </c>
      <c r="J67" s="466"/>
      <c r="K67" s="465"/>
      <c r="L67" s="473">
        <f t="shared" si="3"/>
        <v>0</v>
      </c>
      <c r="M67" s="466"/>
      <c r="N67" s="465"/>
      <c r="O67" s="473">
        <f t="shared" si="4"/>
        <v>0</v>
      </c>
      <c r="P67" s="466"/>
      <c r="Q67" s="465"/>
      <c r="R67" s="473">
        <f t="shared" si="5"/>
        <v>0</v>
      </c>
      <c r="S67" s="466"/>
      <c r="T67" s="465"/>
      <c r="U67" s="473">
        <f t="shared" si="6"/>
        <v>0</v>
      </c>
      <c r="V67" s="466"/>
      <c r="W67" s="465"/>
      <c r="X67" s="473">
        <f t="shared" si="7"/>
        <v>0</v>
      </c>
      <c r="Y67" s="466"/>
      <c r="Z67" s="465"/>
      <c r="AA67" s="473">
        <f t="shared" si="8"/>
        <v>0</v>
      </c>
      <c r="AB67" s="466"/>
      <c r="AC67" s="465"/>
      <c r="AD67" s="473">
        <f t="shared" si="9"/>
        <v>0</v>
      </c>
      <c r="AE67" s="466"/>
      <c r="AF67" s="482">
        <f t="shared" si="64"/>
        <v>0</v>
      </c>
      <c r="AG67" s="483">
        <f t="shared" si="64"/>
        <v>0</v>
      </c>
      <c r="AH67" s="484">
        <f t="shared" si="64"/>
        <v>0</v>
      </c>
    </row>
    <row r="68" spans="1:36" ht="17.25" customHeight="1">
      <c r="A68" s="548" t="s">
        <v>294</v>
      </c>
      <c r="B68" s="475">
        <f t="shared" ref="B68:AH68" si="65">SUM(B14:B67)</f>
        <v>0</v>
      </c>
      <c r="C68" s="474">
        <f t="shared" si="65"/>
        <v>0</v>
      </c>
      <c r="D68" s="476">
        <f t="shared" si="65"/>
        <v>0</v>
      </c>
      <c r="E68" s="475">
        <f t="shared" si="65"/>
        <v>0</v>
      </c>
      <c r="F68" s="474">
        <f t="shared" si="65"/>
        <v>0</v>
      </c>
      <c r="G68" s="476">
        <f t="shared" si="65"/>
        <v>0</v>
      </c>
      <c r="H68" s="475">
        <f t="shared" si="65"/>
        <v>0</v>
      </c>
      <c r="I68" s="474">
        <f t="shared" si="65"/>
        <v>0</v>
      </c>
      <c r="J68" s="476">
        <f t="shared" si="65"/>
        <v>0</v>
      </c>
      <c r="K68" s="475">
        <f t="shared" si="65"/>
        <v>0</v>
      </c>
      <c r="L68" s="474">
        <f t="shared" si="65"/>
        <v>0</v>
      </c>
      <c r="M68" s="476">
        <f t="shared" si="65"/>
        <v>0</v>
      </c>
      <c r="N68" s="475">
        <f t="shared" si="65"/>
        <v>0</v>
      </c>
      <c r="O68" s="474">
        <f t="shared" si="65"/>
        <v>0</v>
      </c>
      <c r="P68" s="476">
        <f t="shared" si="65"/>
        <v>0</v>
      </c>
      <c r="Q68" s="475">
        <f t="shared" si="65"/>
        <v>0</v>
      </c>
      <c r="R68" s="474">
        <f t="shared" si="65"/>
        <v>0</v>
      </c>
      <c r="S68" s="476">
        <f t="shared" si="65"/>
        <v>0</v>
      </c>
      <c r="T68" s="475">
        <f t="shared" si="65"/>
        <v>0</v>
      </c>
      <c r="U68" s="474">
        <f t="shared" si="65"/>
        <v>0</v>
      </c>
      <c r="V68" s="476">
        <f t="shared" si="65"/>
        <v>0</v>
      </c>
      <c r="W68" s="475">
        <f t="shared" si="65"/>
        <v>0</v>
      </c>
      <c r="X68" s="474">
        <f t="shared" si="65"/>
        <v>0</v>
      </c>
      <c r="Y68" s="476">
        <f t="shared" si="65"/>
        <v>0</v>
      </c>
      <c r="Z68" s="475">
        <f t="shared" si="65"/>
        <v>0</v>
      </c>
      <c r="AA68" s="474">
        <f t="shared" si="65"/>
        <v>0</v>
      </c>
      <c r="AB68" s="476">
        <f t="shared" si="65"/>
        <v>0</v>
      </c>
      <c r="AC68" s="475">
        <f t="shared" si="65"/>
        <v>0</v>
      </c>
      <c r="AD68" s="474">
        <f t="shared" si="65"/>
        <v>0</v>
      </c>
      <c r="AE68" s="476">
        <f t="shared" si="65"/>
        <v>0</v>
      </c>
      <c r="AF68" s="477">
        <f t="shared" si="65"/>
        <v>0</v>
      </c>
      <c r="AG68" s="478">
        <f t="shared" si="65"/>
        <v>0</v>
      </c>
      <c r="AH68" s="476">
        <f t="shared" si="65"/>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295</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66">D71-B71</f>
        <v>0</v>
      </c>
      <c r="D71" s="462"/>
      <c r="E71" s="461"/>
      <c r="F71" s="472">
        <f t="shared" ref="F71:F91" si="67">G71-E71</f>
        <v>0</v>
      </c>
      <c r="G71" s="462"/>
      <c r="H71" s="461"/>
      <c r="I71" s="472">
        <f t="shared" ref="I71:I91" si="68">J71-H71</f>
        <v>0</v>
      </c>
      <c r="J71" s="462"/>
      <c r="K71" s="461"/>
      <c r="L71" s="472">
        <f t="shared" ref="L71:L91" si="69">M71-K71</f>
        <v>0</v>
      </c>
      <c r="M71" s="462"/>
      <c r="N71" s="461"/>
      <c r="O71" s="472">
        <f t="shared" ref="O71:O91" si="70">P71-N71</f>
        <v>0</v>
      </c>
      <c r="P71" s="462"/>
      <c r="Q71" s="461"/>
      <c r="R71" s="472">
        <f t="shared" ref="R71:R91" si="71">S71-Q71</f>
        <v>0</v>
      </c>
      <c r="S71" s="462"/>
      <c r="T71" s="461"/>
      <c r="U71" s="472">
        <f t="shared" ref="U71:U91" si="72">V71-T71</f>
        <v>0</v>
      </c>
      <c r="V71" s="462"/>
      <c r="W71" s="461"/>
      <c r="X71" s="472">
        <f t="shared" ref="X71:X91" si="73">Y71-W71</f>
        <v>0</v>
      </c>
      <c r="Y71" s="462"/>
      <c r="Z71" s="461"/>
      <c r="AA71" s="472">
        <f t="shared" ref="AA71:AA91" si="74">AB71-Z71</f>
        <v>0</v>
      </c>
      <c r="AB71" s="462"/>
      <c r="AC71" s="461"/>
      <c r="AD71" s="472">
        <f t="shared" ref="AD71:AD91" si="75">AE71-AC71</f>
        <v>0</v>
      </c>
      <c r="AE71" s="462"/>
      <c r="AF71" s="479">
        <f t="shared" ref="AF71:AH91" si="76">SUM(B71,E71,H71,K71,N71,Q71,T71,W71,Z71,AC71)</f>
        <v>0</v>
      </c>
      <c r="AG71" s="480">
        <f t="shared" si="76"/>
        <v>0</v>
      </c>
      <c r="AH71" s="833">
        <f t="shared" si="76"/>
        <v>0</v>
      </c>
      <c r="AJ71" s="652"/>
    </row>
    <row r="72" spans="1:36" s="460" customFormat="1" ht="17.25" customHeight="1">
      <c r="A72" s="537"/>
      <c r="B72" s="461"/>
      <c r="C72" s="472">
        <f t="shared" si="66"/>
        <v>0</v>
      </c>
      <c r="D72" s="462"/>
      <c r="E72" s="461"/>
      <c r="F72" s="472">
        <f t="shared" si="67"/>
        <v>0</v>
      </c>
      <c r="G72" s="462"/>
      <c r="H72" s="461"/>
      <c r="I72" s="472">
        <f t="shared" si="68"/>
        <v>0</v>
      </c>
      <c r="J72" s="462"/>
      <c r="K72" s="461"/>
      <c r="L72" s="472">
        <f t="shared" si="69"/>
        <v>0</v>
      </c>
      <c r="M72" s="462"/>
      <c r="N72" s="461"/>
      <c r="O72" s="472">
        <f t="shared" si="70"/>
        <v>0</v>
      </c>
      <c r="P72" s="462"/>
      <c r="Q72" s="461"/>
      <c r="R72" s="472">
        <f t="shared" si="71"/>
        <v>0</v>
      </c>
      <c r="S72" s="462"/>
      <c r="T72" s="461"/>
      <c r="U72" s="472">
        <f t="shared" si="72"/>
        <v>0</v>
      </c>
      <c r="V72" s="462"/>
      <c r="W72" s="461"/>
      <c r="X72" s="472">
        <f t="shared" si="73"/>
        <v>0</v>
      </c>
      <c r="Y72" s="462"/>
      <c r="Z72" s="461"/>
      <c r="AA72" s="472">
        <f t="shared" si="74"/>
        <v>0</v>
      </c>
      <c r="AB72" s="462"/>
      <c r="AC72" s="461"/>
      <c r="AD72" s="472">
        <f t="shared" si="75"/>
        <v>0</v>
      </c>
      <c r="AE72" s="462"/>
      <c r="AF72" s="479">
        <f t="shared" si="76"/>
        <v>0</v>
      </c>
      <c r="AG72" s="480">
        <f t="shared" si="76"/>
        <v>0</v>
      </c>
      <c r="AH72" s="833">
        <f t="shared" si="76"/>
        <v>0</v>
      </c>
      <c r="AJ72" s="652"/>
    </row>
    <row r="73" spans="1:36" s="460" customFormat="1" ht="17.25" customHeight="1">
      <c r="A73" s="537"/>
      <c r="B73" s="461"/>
      <c r="C73" s="472">
        <f t="shared" ref="C73:C79" si="77">D73-B73</f>
        <v>0</v>
      </c>
      <c r="D73" s="462"/>
      <c r="E73" s="461"/>
      <c r="F73" s="472">
        <f t="shared" ref="F73:F79" si="78">G73-E73</f>
        <v>0</v>
      </c>
      <c r="G73" s="462"/>
      <c r="H73" s="461"/>
      <c r="I73" s="472">
        <f t="shared" ref="I73:I79" si="79">J73-H73</f>
        <v>0</v>
      </c>
      <c r="J73" s="462"/>
      <c r="K73" s="461"/>
      <c r="L73" s="472">
        <f t="shared" ref="L73:L79" si="80">M73-K73</f>
        <v>0</v>
      </c>
      <c r="M73" s="462"/>
      <c r="N73" s="461"/>
      <c r="O73" s="472">
        <f t="shared" ref="O73:O79" si="81">P73-N73</f>
        <v>0</v>
      </c>
      <c r="P73" s="462"/>
      <c r="Q73" s="461"/>
      <c r="R73" s="472">
        <f t="shared" ref="R73:R79" si="82">S73-Q73</f>
        <v>0</v>
      </c>
      <c r="S73" s="462"/>
      <c r="T73" s="461"/>
      <c r="U73" s="472">
        <f t="shared" ref="U73:U79" si="83">V73-T73</f>
        <v>0</v>
      </c>
      <c r="V73" s="462"/>
      <c r="W73" s="461"/>
      <c r="X73" s="472">
        <f t="shared" ref="X73:X79" si="84">Y73-W73</f>
        <v>0</v>
      </c>
      <c r="Y73" s="462"/>
      <c r="Z73" s="461"/>
      <c r="AA73" s="472">
        <f t="shared" ref="AA73:AA79" si="85">AB73-Z73</f>
        <v>0</v>
      </c>
      <c r="AB73" s="462"/>
      <c r="AC73" s="461"/>
      <c r="AD73" s="472">
        <f t="shared" ref="AD73:AD79" si="86">AE73-AC73</f>
        <v>0</v>
      </c>
      <c r="AE73" s="462"/>
      <c r="AF73" s="479">
        <f t="shared" ref="AF73:AF79" si="87">SUM(B73,E73,H73,K73,N73,Q73,T73,W73,Z73,AC73)</f>
        <v>0</v>
      </c>
      <c r="AG73" s="480">
        <f t="shared" ref="AG73:AG79" si="88">SUM(C73,F73,I73,L73,O73,R73,U73,X73,AA73,AD73)</f>
        <v>0</v>
      </c>
      <c r="AH73" s="833">
        <f t="shared" ref="AH73:AH79" si="89">SUM(D73,G73,J73,M73,P73,S73,V73,Y73,AB73,AE73)</f>
        <v>0</v>
      </c>
      <c r="AJ73" s="652"/>
    </row>
    <row r="74" spans="1:36" s="460" customFormat="1" ht="17.25" customHeight="1">
      <c r="A74" s="537"/>
      <c r="B74" s="461"/>
      <c r="C74" s="472">
        <f t="shared" si="77"/>
        <v>0</v>
      </c>
      <c r="D74" s="462"/>
      <c r="E74" s="461"/>
      <c r="F74" s="472">
        <f t="shared" si="78"/>
        <v>0</v>
      </c>
      <c r="G74" s="462"/>
      <c r="H74" s="461"/>
      <c r="I74" s="472">
        <f t="shared" si="79"/>
        <v>0</v>
      </c>
      <c r="J74" s="462"/>
      <c r="K74" s="461"/>
      <c r="L74" s="472">
        <f t="shared" si="80"/>
        <v>0</v>
      </c>
      <c r="M74" s="462"/>
      <c r="N74" s="461"/>
      <c r="O74" s="472">
        <f t="shared" si="81"/>
        <v>0</v>
      </c>
      <c r="P74" s="462"/>
      <c r="Q74" s="461"/>
      <c r="R74" s="472">
        <f t="shared" si="82"/>
        <v>0</v>
      </c>
      <c r="S74" s="462"/>
      <c r="T74" s="461"/>
      <c r="U74" s="472">
        <f t="shared" si="83"/>
        <v>0</v>
      </c>
      <c r="V74" s="462"/>
      <c r="W74" s="461"/>
      <c r="X74" s="472">
        <f t="shared" si="84"/>
        <v>0</v>
      </c>
      <c r="Y74" s="462"/>
      <c r="Z74" s="461"/>
      <c r="AA74" s="472">
        <f t="shared" si="85"/>
        <v>0</v>
      </c>
      <c r="AB74" s="462"/>
      <c r="AC74" s="461"/>
      <c r="AD74" s="472">
        <f t="shared" si="86"/>
        <v>0</v>
      </c>
      <c r="AE74" s="462"/>
      <c r="AF74" s="479">
        <f t="shared" si="87"/>
        <v>0</v>
      </c>
      <c r="AG74" s="480">
        <f t="shared" si="88"/>
        <v>0</v>
      </c>
      <c r="AH74" s="833">
        <f t="shared" si="89"/>
        <v>0</v>
      </c>
      <c r="AJ74" s="652"/>
    </row>
    <row r="75" spans="1:36" s="460" customFormat="1" ht="17.25" customHeight="1">
      <c r="A75" s="537"/>
      <c r="B75" s="461"/>
      <c r="C75" s="472">
        <f t="shared" si="77"/>
        <v>0</v>
      </c>
      <c r="D75" s="462"/>
      <c r="E75" s="461"/>
      <c r="F75" s="472">
        <f t="shared" si="78"/>
        <v>0</v>
      </c>
      <c r="G75" s="462"/>
      <c r="H75" s="461"/>
      <c r="I75" s="472">
        <f t="shared" si="79"/>
        <v>0</v>
      </c>
      <c r="J75" s="462"/>
      <c r="K75" s="461"/>
      <c r="L75" s="472">
        <f t="shared" si="80"/>
        <v>0</v>
      </c>
      <c r="M75" s="462"/>
      <c r="N75" s="461"/>
      <c r="O75" s="472">
        <f t="shared" si="81"/>
        <v>0</v>
      </c>
      <c r="P75" s="462"/>
      <c r="Q75" s="461"/>
      <c r="R75" s="472">
        <f t="shared" si="82"/>
        <v>0</v>
      </c>
      <c r="S75" s="462"/>
      <c r="T75" s="461"/>
      <c r="U75" s="472">
        <f t="shared" si="83"/>
        <v>0</v>
      </c>
      <c r="V75" s="462"/>
      <c r="W75" s="461"/>
      <c r="X75" s="472">
        <f t="shared" si="84"/>
        <v>0</v>
      </c>
      <c r="Y75" s="462"/>
      <c r="Z75" s="461"/>
      <c r="AA75" s="472">
        <f t="shared" si="85"/>
        <v>0</v>
      </c>
      <c r="AB75" s="462"/>
      <c r="AC75" s="461"/>
      <c r="AD75" s="472">
        <f t="shared" si="86"/>
        <v>0</v>
      </c>
      <c r="AE75" s="462"/>
      <c r="AF75" s="479">
        <f t="shared" si="87"/>
        <v>0</v>
      </c>
      <c r="AG75" s="480">
        <f t="shared" si="88"/>
        <v>0</v>
      </c>
      <c r="AH75" s="833">
        <f t="shared" si="89"/>
        <v>0</v>
      </c>
      <c r="AJ75" s="652"/>
    </row>
    <row r="76" spans="1:36" s="460" customFormat="1" ht="17.25" customHeight="1">
      <c r="A76" s="537"/>
      <c r="B76" s="461"/>
      <c r="C76" s="472">
        <f t="shared" si="77"/>
        <v>0</v>
      </c>
      <c r="D76" s="462"/>
      <c r="E76" s="461"/>
      <c r="F76" s="472">
        <f t="shared" si="78"/>
        <v>0</v>
      </c>
      <c r="G76" s="462"/>
      <c r="H76" s="461"/>
      <c r="I76" s="472">
        <f t="shared" si="79"/>
        <v>0</v>
      </c>
      <c r="J76" s="462"/>
      <c r="K76" s="461"/>
      <c r="L76" s="472">
        <f t="shared" si="80"/>
        <v>0</v>
      </c>
      <c r="M76" s="462"/>
      <c r="N76" s="461"/>
      <c r="O76" s="472">
        <f t="shared" si="81"/>
        <v>0</v>
      </c>
      <c r="P76" s="462"/>
      <c r="Q76" s="461"/>
      <c r="R76" s="472">
        <f t="shared" si="82"/>
        <v>0</v>
      </c>
      <c r="S76" s="462"/>
      <c r="T76" s="461"/>
      <c r="U76" s="472">
        <f t="shared" si="83"/>
        <v>0</v>
      </c>
      <c r="V76" s="462"/>
      <c r="W76" s="461"/>
      <c r="X76" s="472">
        <f t="shared" si="84"/>
        <v>0</v>
      </c>
      <c r="Y76" s="462"/>
      <c r="Z76" s="461"/>
      <c r="AA76" s="472">
        <f t="shared" si="85"/>
        <v>0</v>
      </c>
      <c r="AB76" s="462"/>
      <c r="AC76" s="461"/>
      <c r="AD76" s="472">
        <f t="shared" si="86"/>
        <v>0</v>
      </c>
      <c r="AE76" s="462"/>
      <c r="AF76" s="479">
        <f t="shared" si="87"/>
        <v>0</v>
      </c>
      <c r="AG76" s="480">
        <f t="shared" si="88"/>
        <v>0</v>
      </c>
      <c r="AH76" s="833">
        <f t="shared" si="89"/>
        <v>0</v>
      </c>
      <c r="AJ76" s="652"/>
    </row>
    <row r="77" spans="1:36" s="460" customFormat="1" ht="17.25" customHeight="1">
      <c r="A77" s="537"/>
      <c r="B77" s="461"/>
      <c r="C77" s="472">
        <f t="shared" si="77"/>
        <v>0</v>
      </c>
      <c r="D77" s="462"/>
      <c r="E77" s="461"/>
      <c r="F77" s="472">
        <f t="shared" si="78"/>
        <v>0</v>
      </c>
      <c r="G77" s="462"/>
      <c r="H77" s="461"/>
      <c r="I77" s="472">
        <f t="shared" si="79"/>
        <v>0</v>
      </c>
      <c r="J77" s="462"/>
      <c r="K77" s="461"/>
      <c r="L77" s="472">
        <f t="shared" si="80"/>
        <v>0</v>
      </c>
      <c r="M77" s="462"/>
      <c r="N77" s="461"/>
      <c r="O77" s="472">
        <f t="shared" si="81"/>
        <v>0</v>
      </c>
      <c r="P77" s="462"/>
      <c r="Q77" s="461"/>
      <c r="R77" s="472">
        <f t="shared" si="82"/>
        <v>0</v>
      </c>
      <c r="S77" s="462"/>
      <c r="T77" s="461"/>
      <c r="U77" s="472">
        <f t="shared" si="83"/>
        <v>0</v>
      </c>
      <c r="V77" s="462"/>
      <c r="W77" s="461"/>
      <c r="X77" s="472">
        <f t="shared" si="84"/>
        <v>0</v>
      </c>
      <c r="Y77" s="462"/>
      <c r="Z77" s="461"/>
      <c r="AA77" s="472">
        <f t="shared" si="85"/>
        <v>0</v>
      </c>
      <c r="AB77" s="462"/>
      <c r="AC77" s="461"/>
      <c r="AD77" s="472">
        <f t="shared" si="86"/>
        <v>0</v>
      </c>
      <c r="AE77" s="462"/>
      <c r="AF77" s="479">
        <f t="shared" si="87"/>
        <v>0</v>
      </c>
      <c r="AG77" s="480">
        <f t="shared" si="88"/>
        <v>0</v>
      </c>
      <c r="AH77" s="833">
        <f t="shared" si="89"/>
        <v>0</v>
      </c>
      <c r="AJ77" s="652"/>
    </row>
    <row r="78" spans="1:36" s="460" customFormat="1" ht="17.25" customHeight="1">
      <c r="A78" s="537"/>
      <c r="B78" s="461"/>
      <c r="C78" s="472">
        <f t="shared" si="77"/>
        <v>0</v>
      </c>
      <c r="D78" s="462"/>
      <c r="E78" s="461"/>
      <c r="F78" s="472">
        <f t="shared" si="78"/>
        <v>0</v>
      </c>
      <c r="G78" s="462"/>
      <c r="H78" s="461"/>
      <c r="I78" s="472">
        <f t="shared" si="79"/>
        <v>0</v>
      </c>
      <c r="J78" s="462"/>
      <c r="K78" s="461"/>
      <c r="L78" s="472">
        <f t="shared" si="80"/>
        <v>0</v>
      </c>
      <c r="M78" s="462"/>
      <c r="N78" s="461"/>
      <c r="O78" s="472">
        <f t="shared" si="81"/>
        <v>0</v>
      </c>
      <c r="P78" s="462"/>
      <c r="Q78" s="461"/>
      <c r="R78" s="472">
        <f t="shared" si="82"/>
        <v>0</v>
      </c>
      <c r="S78" s="462"/>
      <c r="T78" s="461"/>
      <c r="U78" s="472">
        <f t="shared" si="83"/>
        <v>0</v>
      </c>
      <c r="V78" s="462"/>
      <c r="W78" s="461"/>
      <c r="X78" s="472">
        <f t="shared" si="84"/>
        <v>0</v>
      </c>
      <c r="Y78" s="462"/>
      <c r="Z78" s="461"/>
      <c r="AA78" s="472">
        <f t="shared" si="85"/>
        <v>0</v>
      </c>
      <c r="AB78" s="462"/>
      <c r="AC78" s="461"/>
      <c r="AD78" s="472">
        <f t="shared" si="86"/>
        <v>0</v>
      </c>
      <c r="AE78" s="462"/>
      <c r="AF78" s="479">
        <f t="shared" si="87"/>
        <v>0</v>
      </c>
      <c r="AG78" s="480">
        <f t="shared" si="88"/>
        <v>0</v>
      </c>
      <c r="AH78" s="833">
        <f t="shared" si="89"/>
        <v>0</v>
      </c>
      <c r="AJ78" s="652"/>
    </row>
    <row r="79" spans="1:36" s="460" customFormat="1" ht="17.25" customHeight="1">
      <c r="A79" s="537"/>
      <c r="B79" s="461"/>
      <c r="C79" s="472">
        <f t="shared" si="77"/>
        <v>0</v>
      </c>
      <c r="D79" s="462"/>
      <c r="E79" s="461"/>
      <c r="F79" s="472">
        <f t="shared" si="78"/>
        <v>0</v>
      </c>
      <c r="G79" s="462"/>
      <c r="H79" s="461"/>
      <c r="I79" s="472">
        <f t="shared" si="79"/>
        <v>0</v>
      </c>
      <c r="J79" s="462"/>
      <c r="K79" s="461"/>
      <c r="L79" s="472">
        <f t="shared" si="80"/>
        <v>0</v>
      </c>
      <c r="M79" s="462"/>
      <c r="N79" s="461"/>
      <c r="O79" s="472">
        <f t="shared" si="81"/>
        <v>0</v>
      </c>
      <c r="P79" s="462"/>
      <c r="Q79" s="461"/>
      <c r="R79" s="472">
        <f t="shared" si="82"/>
        <v>0</v>
      </c>
      <c r="S79" s="462"/>
      <c r="T79" s="461"/>
      <c r="U79" s="472">
        <f t="shared" si="83"/>
        <v>0</v>
      </c>
      <c r="V79" s="462"/>
      <c r="W79" s="461"/>
      <c r="X79" s="472">
        <f t="shared" si="84"/>
        <v>0</v>
      </c>
      <c r="Y79" s="462"/>
      <c r="Z79" s="461"/>
      <c r="AA79" s="472">
        <f t="shared" si="85"/>
        <v>0</v>
      </c>
      <c r="AB79" s="462"/>
      <c r="AC79" s="461"/>
      <c r="AD79" s="472">
        <f t="shared" si="86"/>
        <v>0</v>
      </c>
      <c r="AE79" s="462"/>
      <c r="AF79" s="479">
        <f t="shared" si="87"/>
        <v>0</v>
      </c>
      <c r="AG79" s="480">
        <f t="shared" si="88"/>
        <v>0</v>
      </c>
      <c r="AH79" s="833">
        <f t="shared" si="89"/>
        <v>0</v>
      </c>
      <c r="AJ79" s="652"/>
    </row>
    <row r="80" spans="1:36" s="460" customFormat="1" ht="17.25" customHeight="1">
      <c r="A80" s="537"/>
      <c r="B80" s="461"/>
      <c r="C80" s="472">
        <f t="shared" ref="C80:C82" si="90">D80-B80</f>
        <v>0</v>
      </c>
      <c r="D80" s="462"/>
      <c r="E80" s="461"/>
      <c r="F80" s="472">
        <f t="shared" ref="F80:F82" si="91">G80-E80</f>
        <v>0</v>
      </c>
      <c r="G80" s="462"/>
      <c r="H80" s="461"/>
      <c r="I80" s="472">
        <f t="shared" ref="I80:I82" si="92">J80-H80</f>
        <v>0</v>
      </c>
      <c r="J80" s="462"/>
      <c r="K80" s="461"/>
      <c r="L80" s="472">
        <f t="shared" ref="L80:L82" si="93">M80-K80</f>
        <v>0</v>
      </c>
      <c r="M80" s="462"/>
      <c r="N80" s="461"/>
      <c r="O80" s="472">
        <f t="shared" ref="O80:O82" si="94">P80-N80</f>
        <v>0</v>
      </c>
      <c r="P80" s="462"/>
      <c r="Q80" s="461"/>
      <c r="R80" s="472">
        <f t="shared" ref="R80:R82" si="95">S80-Q80</f>
        <v>0</v>
      </c>
      <c r="S80" s="462"/>
      <c r="T80" s="461"/>
      <c r="U80" s="472">
        <f t="shared" ref="U80:U82" si="96">V80-T80</f>
        <v>0</v>
      </c>
      <c r="V80" s="462"/>
      <c r="W80" s="461"/>
      <c r="X80" s="472">
        <f t="shared" ref="X80:X82" si="97">Y80-W80</f>
        <v>0</v>
      </c>
      <c r="Y80" s="462"/>
      <c r="Z80" s="461"/>
      <c r="AA80" s="472">
        <f t="shared" ref="AA80:AA82" si="98">AB80-Z80</f>
        <v>0</v>
      </c>
      <c r="AB80" s="462"/>
      <c r="AC80" s="461"/>
      <c r="AD80" s="472">
        <f t="shared" ref="AD80:AD82" si="99">AE80-AC80</f>
        <v>0</v>
      </c>
      <c r="AE80" s="462"/>
      <c r="AF80" s="479">
        <f t="shared" ref="AF80:AF82" si="100">SUM(B80,E80,H80,K80,N80,Q80,T80,W80,Z80,AC80)</f>
        <v>0</v>
      </c>
      <c r="AG80" s="480">
        <f t="shared" ref="AG80:AG82" si="101">SUM(C80,F80,I80,L80,O80,R80,U80,X80,AA80,AD80)</f>
        <v>0</v>
      </c>
      <c r="AH80" s="833">
        <f t="shared" ref="AH80:AH82" si="102">SUM(D80,G80,J80,M80,P80,S80,V80,Y80,AB80,AE80)</f>
        <v>0</v>
      </c>
      <c r="AJ80" s="652"/>
    </row>
    <row r="81" spans="1:37" s="460" customFormat="1" ht="17.25" customHeight="1">
      <c r="A81" s="464" t="s">
        <v>384</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90"/>
        <v>0</v>
      </c>
      <c r="D82" s="462"/>
      <c r="E82" s="461"/>
      <c r="F82" s="472">
        <f t="shared" si="91"/>
        <v>0</v>
      </c>
      <c r="G82" s="462"/>
      <c r="H82" s="461"/>
      <c r="I82" s="472">
        <f t="shared" si="92"/>
        <v>0</v>
      </c>
      <c r="J82" s="462"/>
      <c r="K82" s="461"/>
      <c r="L82" s="472">
        <f t="shared" si="93"/>
        <v>0</v>
      </c>
      <c r="M82" s="462"/>
      <c r="N82" s="461"/>
      <c r="O82" s="472">
        <f t="shared" si="94"/>
        <v>0</v>
      </c>
      <c r="P82" s="462"/>
      <c r="Q82" s="461"/>
      <c r="R82" s="472">
        <f t="shared" si="95"/>
        <v>0</v>
      </c>
      <c r="S82" s="462"/>
      <c r="T82" s="461"/>
      <c r="U82" s="472">
        <f t="shared" si="96"/>
        <v>0</v>
      </c>
      <c r="V82" s="462"/>
      <c r="W82" s="461"/>
      <c r="X82" s="472">
        <f t="shared" si="97"/>
        <v>0</v>
      </c>
      <c r="Y82" s="462"/>
      <c r="Z82" s="461"/>
      <c r="AA82" s="472">
        <f t="shared" si="98"/>
        <v>0</v>
      </c>
      <c r="AB82" s="462"/>
      <c r="AC82" s="461"/>
      <c r="AD82" s="472">
        <f t="shared" si="99"/>
        <v>0</v>
      </c>
      <c r="AE82" s="462"/>
      <c r="AF82" s="479">
        <f t="shared" si="100"/>
        <v>0</v>
      </c>
      <c r="AG82" s="480">
        <f t="shared" si="101"/>
        <v>0</v>
      </c>
      <c r="AH82" s="833">
        <f t="shared" si="102"/>
        <v>0</v>
      </c>
      <c r="AJ82" s="652"/>
    </row>
    <row r="83" spans="1:37" s="460" customFormat="1" ht="17.25" customHeight="1">
      <c r="A83" s="537"/>
      <c r="B83" s="461"/>
      <c r="C83" s="472">
        <f t="shared" si="66"/>
        <v>0</v>
      </c>
      <c r="D83" s="462"/>
      <c r="E83" s="461"/>
      <c r="F83" s="472">
        <f t="shared" si="67"/>
        <v>0</v>
      </c>
      <c r="G83" s="462"/>
      <c r="H83" s="461"/>
      <c r="I83" s="472">
        <f t="shared" si="68"/>
        <v>0</v>
      </c>
      <c r="J83" s="462"/>
      <c r="K83" s="461"/>
      <c r="L83" s="472">
        <f t="shared" si="69"/>
        <v>0</v>
      </c>
      <c r="M83" s="462"/>
      <c r="N83" s="461"/>
      <c r="O83" s="472">
        <f t="shared" si="70"/>
        <v>0</v>
      </c>
      <c r="P83" s="462"/>
      <c r="Q83" s="461"/>
      <c r="R83" s="472">
        <f t="shared" si="71"/>
        <v>0</v>
      </c>
      <c r="S83" s="462"/>
      <c r="T83" s="461"/>
      <c r="U83" s="472">
        <f t="shared" si="72"/>
        <v>0</v>
      </c>
      <c r="V83" s="462"/>
      <c r="W83" s="461"/>
      <c r="X83" s="472">
        <f t="shared" si="73"/>
        <v>0</v>
      </c>
      <c r="Y83" s="462"/>
      <c r="Z83" s="461"/>
      <c r="AA83" s="472">
        <f t="shared" si="74"/>
        <v>0</v>
      </c>
      <c r="AB83" s="462"/>
      <c r="AC83" s="461"/>
      <c r="AD83" s="472">
        <f t="shared" si="75"/>
        <v>0</v>
      </c>
      <c r="AE83" s="462"/>
      <c r="AF83" s="479">
        <f t="shared" si="76"/>
        <v>0</v>
      </c>
      <c r="AG83" s="480">
        <f t="shared" si="76"/>
        <v>0</v>
      </c>
      <c r="AH83" s="833">
        <f t="shared" si="76"/>
        <v>0</v>
      </c>
      <c r="AJ83" s="652"/>
    </row>
    <row r="84" spans="1:37" s="460" customFormat="1" ht="17.25" customHeight="1">
      <c r="A84" s="537"/>
      <c r="B84" s="461"/>
      <c r="C84" s="472">
        <f t="shared" si="66"/>
        <v>0</v>
      </c>
      <c r="D84" s="462"/>
      <c r="E84" s="461"/>
      <c r="F84" s="472">
        <f t="shared" si="67"/>
        <v>0</v>
      </c>
      <c r="G84" s="462"/>
      <c r="H84" s="461"/>
      <c r="I84" s="472">
        <f t="shared" si="68"/>
        <v>0</v>
      </c>
      <c r="J84" s="462"/>
      <c r="K84" s="461"/>
      <c r="L84" s="472">
        <f t="shared" si="69"/>
        <v>0</v>
      </c>
      <c r="M84" s="462"/>
      <c r="N84" s="461"/>
      <c r="O84" s="472">
        <f t="shared" si="70"/>
        <v>0</v>
      </c>
      <c r="P84" s="462"/>
      <c r="Q84" s="461"/>
      <c r="R84" s="472">
        <f t="shared" si="71"/>
        <v>0</v>
      </c>
      <c r="S84" s="462"/>
      <c r="T84" s="461"/>
      <c r="U84" s="472">
        <f t="shared" si="72"/>
        <v>0</v>
      </c>
      <c r="V84" s="462"/>
      <c r="W84" s="461"/>
      <c r="X84" s="472">
        <f t="shared" si="73"/>
        <v>0</v>
      </c>
      <c r="Y84" s="462"/>
      <c r="Z84" s="461"/>
      <c r="AA84" s="472">
        <f t="shared" si="74"/>
        <v>0</v>
      </c>
      <c r="AB84" s="462"/>
      <c r="AC84" s="461"/>
      <c r="AD84" s="472">
        <f t="shared" si="75"/>
        <v>0</v>
      </c>
      <c r="AE84" s="462"/>
      <c r="AF84" s="479">
        <f t="shared" si="76"/>
        <v>0</v>
      </c>
      <c r="AG84" s="480">
        <f t="shared" si="76"/>
        <v>0</v>
      </c>
      <c r="AH84" s="833">
        <f t="shared" si="76"/>
        <v>0</v>
      </c>
      <c r="AJ84" s="652"/>
    </row>
    <row r="85" spans="1:37" s="460" customFormat="1" ht="17.25" customHeight="1">
      <c r="A85" s="537"/>
      <c r="B85" s="461"/>
      <c r="C85" s="472">
        <f t="shared" si="66"/>
        <v>0</v>
      </c>
      <c r="D85" s="462"/>
      <c r="E85" s="461"/>
      <c r="F85" s="472">
        <f t="shared" si="67"/>
        <v>0</v>
      </c>
      <c r="G85" s="462"/>
      <c r="H85" s="461"/>
      <c r="I85" s="472">
        <f t="shared" si="68"/>
        <v>0</v>
      </c>
      <c r="J85" s="462"/>
      <c r="K85" s="461"/>
      <c r="L85" s="472">
        <f t="shared" si="69"/>
        <v>0</v>
      </c>
      <c r="M85" s="462"/>
      <c r="N85" s="461"/>
      <c r="O85" s="472">
        <f t="shared" si="70"/>
        <v>0</v>
      </c>
      <c r="P85" s="462"/>
      <c r="Q85" s="461"/>
      <c r="R85" s="472">
        <f t="shared" si="71"/>
        <v>0</v>
      </c>
      <c r="S85" s="462"/>
      <c r="T85" s="461"/>
      <c r="U85" s="472">
        <f t="shared" si="72"/>
        <v>0</v>
      </c>
      <c r="V85" s="462"/>
      <c r="W85" s="461"/>
      <c r="X85" s="472">
        <f t="shared" si="73"/>
        <v>0</v>
      </c>
      <c r="Y85" s="462"/>
      <c r="Z85" s="461"/>
      <c r="AA85" s="472">
        <f t="shared" si="74"/>
        <v>0</v>
      </c>
      <c r="AB85" s="462"/>
      <c r="AC85" s="461"/>
      <c r="AD85" s="472">
        <f t="shared" si="75"/>
        <v>0</v>
      </c>
      <c r="AE85" s="462"/>
      <c r="AF85" s="479">
        <f t="shared" si="76"/>
        <v>0</v>
      </c>
      <c r="AG85" s="480">
        <f t="shared" si="76"/>
        <v>0</v>
      </c>
      <c r="AH85" s="833">
        <f t="shared" si="76"/>
        <v>0</v>
      </c>
      <c r="AJ85" s="652"/>
    </row>
    <row r="86" spans="1:37" s="460" customFormat="1" ht="17.25" customHeight="1">
      <c r="A86" s="537"/>
      <c r="B86" s="461"/>
      <c r="C86" s="472">
        <f t="shared" si="66"/>
        <v>0</v>
      </c>
      <c r="D86" s="462"/>
      <c r="E86" s="461"/>
      <c r="F86" s="472">
        <f t="shared" si="67"/>
        <v>0</v>
      </c>
      <c r="G86" s="462"/>
      <c r="H86" s="461"/>
      <c r="I86" s="472">
        <f t="shared" si="68"/>
        <v>0</v>
      </c>
      <c r="J86" s="462"/>
      <c r="K86" s="461"/>
      <c r="L86" s="472">
        <f t="shared" si="69"/>
        <v>0</v>
      </c>
      <c r="M86" s="462"/>
      <c r="N86" s="461"/>
      <c r="O86" s="472">
        <f t="shared" si="70"/>
        <v>0</v>
      </c>
      <c r="P86" s="462"/>
      <c r="Q86" s="461"/>
      <c r="R86" s="472">
        <f t="shared" si="71"/>
        <v>0</v>
      </c>
      <c r="S86" s="462"/>
      <c r="T86" s="461"/>
      <c r="U86" s="472">
        <f t="shared" si="72"/>
        <v>0</v>
      </c>
      <c r="V86" s="462"/>
      <c r="W86" s="461"/>
      <c r="X86" s="472">
        <f t="shared" si="73"/>
        <v>0</v>
      </c>
      <c r="Y86" s="462"/>
      <c r="Z86" s="461"/>
      <c r="AA86" s="472">
        <f t="shared" si="74"/>
        <v>0</v>
      </c>
      <c r="AB86" s="462"/>
      <c r="AC86" s="461"/>
      <c r="AD86" s="472">
        <f t="shared" si="75"/>
        <v>0</v>
      </c>
      <c r="AE86" s="462"/>
      <c r="AF86" s="479">
        <f t="shared" si="76"/>
        <v>0</v>
      </c>
      <c r="AG86" s="480">
        <f t="shared" si="76"/>
        <v>0</v>
      </c>
      <c r="AH86" s="833">
        <f t="shared" si="76"/>
        <v>0</v>
      </c>
      <c r="AJ86" s="652"/>
    </row>
    <row r="87" spans="1:37" s="460" customFormat="1" ht="17.25" customHeight="1">
      <c r="A87" s="537"/>
      <c r="B87" s="461"/>
      <c r="C87" s="472">
        <f t="shared" si="66"/>
        <v>0</v>
      </c>
      <c r="D87" s="462"/>
      <c r="E87" s="461"/>
      <c r="F87" s="472">
        <f t="shared" si="67"/>
        <v>0</v>
      </c>
      <c r="G87" s="462"/>
      <c r="H87" s="461"/>
      <c r="I87" s="472">
        <f t="shared" si="68"/>
        <v>0</v>
      </c>
      <c r="J87" s="462"/>
      <c r="K87" s="461"/>
      <c r="L87" s="472">
        <f t="shared" si="69"/>
        <v>0</v>
      </c>
      <c r="M87" s="462"/>
      <c r="N87" s="461"/>
      <c r="O87" s="472">
        <f t="shared" si="70"/>
        <v>0</v>
      </c>
      <c r="P87" s="462"/>
      <c r="Q87" s="461"/>
      <c r="R87" s="472">
        <f t="shared" si="71"/>
        <v>0</v>
      </c>
      <c r="S87" s="462"/>
      <c r="T87" s="461"/>
      <c r="U87" s="472">
        <f t="shared" si="72"/>
        <v>0</v>
      </c>
      <c r="V87" s="462"/>
      <c r="W87" s="461"/>
      <c r="X87" s="472">
        <f t="shared" si="73"/>
        <v>0</v>
      </c>
      <c r="Y87" s="462"/>
      <c r="Z87" s="461"/>
      <c r="AA87" s="472">
        <f t="shared" si="74"/>
        <v>0</v>
      </c>
      <c r="AB87" s="462"/>
      <c r="AC87" s="461"/>
      <c r="AD87" s="472">
        <f t="shared" si="75"/>
        <v>0</v>
      </c>
      <c r="AE87" s="462"/>
      <c r="AF87" s="479">
        <f t="shared" si="76"/>
        <v>0</v>
      </c>
      <c r="AG87" s="480">
        <f t="shared" si="76"/>
        <v>0</v>
      </c>
      <c r="AH87" s="833">
        <f t="shared" si="76"/>
        <v>0</v>
      </c>
      <c r="AJ87" s="652"/>
      <c r="AK87" s="463"/>
    </row>
    <row r="88" spans="1:37" s="460" customFormat="1" ht="17.25" customHeight="1">
      <c r="A88" s="549"/>
      <c r="B88" s="461"/>
      <c r="C88" s="472">
        <f t="shared" si="66"/>
        <v>0</v>
      </c>
      <c r="D88" s="462"/>
      <c r="E88" s="461"/>
      <c r="F88" s="472">
        <f t="shared" si="67"/>
        <v>0</v>
      </c>
      <c r="G88" s="462"/>
      <c r="H88" s="461"/>
      <c r="I88" s="472">
        <f t="shared" si="68"/>
        <v>0</v>
      </c>
      <c r="J88" s="462"/>
      <c r="K88" s="461"/>
      <c r="L88" s="472">
        <f t="shared" si="69"/>
        <v>0</v>
      </c>
      <c r="M88" s="462"/>
      <c r="N88" s="461"/>
      <c r="O88" s="472">
        <f t="shared" si="70"/>
        <v>0</v>
      </c>
      <c r="P88" s="462"/>
      <c r="Q88" s="461"/>
      <c r="R88" s="472">
        <f t="shared" si="71"/>
        <v>0</v>
      </c>
      <c r="S88" s="462"/>
      <c r="T88" s="461"/>
      <c r="U88" s="472">
        <f t="shared" si="72"/>
        <v>0</v>
      </c>
      <c r="V88" s="462"/>
      <c r="W88" s="461"/>
      <c r="X88" s="472">
        <f t="shared" si="73"/>
        <v>0</v>
      </c>
      <c r="Y88" s="462"/>
      <c r="Z88" s="461"/>
      <c r="AA88" s="472">
        <f t="shared" si="74"/>
        <v>0</v>
      </c>
      <c r="AB88" s="462"/>
      <c r="AC88" s="461"/>
      <c r="AD88" s="472">
        <f t="shared" si="75"/>
        <v>0</v>
      </c>
      <c r="AE88" s="462"/>
      <c r="AF88" s="479">
        <f t="shared" si="76"/>
        <v>0</v>
      </c>
      <c r="AG88" s="480">
        <f t="shared" si="76"/>
        <v>0</v>
      </c>
      <c r="AH88" s="833">
        <f t="shared" si="76"/>
        <v>0</v>
      </c>
    </row>
    <row r="89" spans="1:37" s="460" customFormat="1" ht="17.25" customHeight="1">
      <c r="A89" s="537"/>
      <c r="B89" s="461"/>
      <c r="C89" s="472">
        <f t="shared" si="66"/>
        <v>0</v>
      </c>
      <c r="D89" s="462"/>
      <c r="E89" s="461"/>
      <c r="F89" s="472">
        <f t="shared" si="67"/>
        <v>0</v>
      </c>
      <c r="G89" s="462"/>
      <c r="H89" s="461"/>
      <c r="I89" s="472">
        <f t="shared" si="68"/>
        <v>0</v>
      </c>
      <c r="J89" s="462"/>
      <c r="K89" s="461"/>
      <c r="L89" s="472">
        <f t="shared" si="69"/>
        <v>0</v>
      </c>
      <c r="M89" s="462"/>
      <c r="N89" s="461"/>
      <c r="O89" s="472">
        <f t="shared" si="70"/>
        <v>0</v>
      </c>
      <c r="P89" s="462"/>
      <c r="Q89" s="461"/>
      <c r="R89" s="472">
        <f t="shared" si="71"/>
        <v>0</v>
      </c>
      <c r="S89" s="462"/>
      <c r="T89" s="461"/>
      <c r="U89" s="472">
        <f t="shared" si="72"/>
        <v>0</v>
      </c>
      <c r="V89" s="462"/>
      <c r="W89" s="461"/>
      <c r="X89" s="472">
        <f t="shared" si="73"/>
        <v>0</v>
      </c>
      <c r="Y89" s="462"/>
      <c r="Z89" s="461"/>
      <c r="AA89" s="472">
        <f t="shared" si="74"/>
        <v>0</v>
      </c>
      <c r="AB89" s="462"/>
      <c r="AC89" s="461"/>
      <c r="AD89" s="472">
        <f t="shared" si="75"/>
        <v>0</v>
      </c>
      <c r="AE89" s="462"/>
      <c r="AF89" s="479">
        <f t="shared" si="76"/>
        <v>0</v>
      </c>
      <c r="AG89" s="480">
        <f t="shared" si="76"/>
        <v>0</v>
      </c>
      <c r="AH89" s="833">
        <f t="shared" si="76"/>
        <v>0</v>
      </c>
    </row>
    <row r="90" spans="1:37" s="460" customFormat="1" ht="17.25" customHeight="1">
      <c r="A90" s="538"/>
      <c r="B90" s="461"/>
      <c r="C90" s="472">
        <f t="shared" si="66"/>
        <v>0</v>
      </c>
      <c r="D90" s="462"/>
      <c r="E90" s="461"/>
      <c r="F90" s="472">
        <f t="shared" si="67"/>
        <v>0</v>
      </c>
      <c r="G90" s="462"/>
      <c r="H90" s="461"/>
      <c r="I90" s="472">
        <f t="shared" si="68"/>
        <v>0</v>
      </c>
      <c r="J90" s="462"/>
      <c r="K90" s="461"/>
      <c r="L90" s="472">
        <f t="shared" si="69"/>
        <v>0</v>
      </c>
      <c r="M90" s="462"/>
      <c r="N90" s="461"/>
      <c r="O90" s="472">
        <f t="shared" si="70"/>
        <v>0</v>
      </c>
      <c r="P90" s="462"/>
      <c r="Q90" s="461"/>
      <c r="R90" s="472">
        <f t="shared" si="71"/>
        <v>0</v>
      </c>
      <c r="S90" s="462"/>
      <c r="T90" s="461"/>
      <c r="U90" s="472">
        <f t="shared" si="72"/>
        <v>0</v>
      </c>
      <c r="V90" s="462"/>
      <c r="W90" s="461"/>
      <c r="X90" s="472">
        <f t="shared" si="73"/>
        <v>0</v>
      </c>
      <c r="Y90" s="462"/>
      <c r="Z90" s="461"/>
      <c r="AA90" s="472">
        <f t="shared" si="74"/>
        <v>0</v>
      </c>
      <c r="AB90" s="462"/>
      <c r="AC90" s="461"/>
      <c r="AD90" s="472">
        <f t="shared" si="75"/>
        <v>0</v>
      </c>
      <c r="AE90" s="462"/>
      <c r="AF90" s="479">
        <f t="shared" si="76"/>
        <v>0</v>
      </c>
      <c r="AG90" s="480">
        <f t="shared" si="76"/>
        <v>0</v>
      </c>
      <c r="AH90" s="833">
        <f t="shared" si="76"/>
        <v>0</v>
      </c>
    </row>
    <row r="91" spans="1:37" s="460" customFormat="1" ht="17.25" customHeight="1">
      <c r="A91" s="785" t="s">
        <v>383</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66"/>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67"/>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68"/>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69"/>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70"/>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71"/>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72"/>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73"/>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74"/>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75"/>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76"/>
        <v>0</v>
      </c>
      <c r="AG91" s="480">
        <f t="shared" si="76"/>
        <v>0</v>
      </c>
      <c r="AH91" s="833">
        <f t="shared" si="76"/>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296</v>
      </c>
      <c r="B93" s="475">
        <f t="shared" ref="B93:AH93" si="103">SUM(B71:B91)</f>
        <v>0</v>
      </c>
      <c r="C93" s="472">
        <f t="shared" si="103"/>
        <v>0</v>
      </c>
      <c r="D93" s="476">
        <f t="shared" si="103"/>
        <v>0</v>
      </c>
      <c r="E93" s="475">
        <f t="shared" si="103"/>
        <v>0</v>
      </c>
      <c r="F93" s="472">
        <f t="shared" si="103"/>
        <v>0</v>
      </c>
      <c r="G93" s="476">
        <f t="shared" si="103"/>
        <v>0</v>
      </c>
      <c r="H93" s="475">
        <f t="shared" si="103"/>
        <v>0</v>
      </c>
      <c r="I93" s="472">
        <f t="shared" si="103"/>
        <v>0</v>
      </c>
      <c r="J93" s="476">
        <f t="shared" si="103"/>
        <v>0</v>
      </c>
      <c r="K93" s="475">
        <f t="shared" si="103"/>
        <v>0</v>
      </c>
      <c r="L93" s="472">
        <f t="shared" si="103"/>
        <v>0</v>
      </c>
      <c r="M93" s="476">
        <f t="shared" si="103"/>
        <v>0</v>
      </c>
      <c r="N93" s="475">
        <f t="shared" si="103"/>
        <v>0</v>
      </c>
      <c r="O93" s="472">
        <f t="shared" si="103"/>
        <v>0</v>
      </c>
      <c r="P93" s="476">
        <f t="shared" si="103"/>
        <v>0</v>
      </c>
      <c r="Q93" s="475">
        <f t="shared" si="103"/>
        <v>0</v>
      </c>
      <c r="R93" s="472">
        <f t="shared" si="103"/>
        <v>0</v>
      </c>
      <c r="S93" s="476">
        <f t="shared" si="103"/>
        <v>0</v>
      </c>
      <c r="T93" s="475">
        <f t="shared" si="103"/>
        <v>0</v>
      </c>
      <c r="U93" s="472">
        <f t="shared" si="103"/>
        <v>0</v>
      </c>
      <c r="V93" s="476">
        <f t="shared" si="103"/>
        <v>0</v>
      </c>
      <c r="W93" s="475">
        <f t="shared" si="103"/>
        <v>0</v>
      </c>
      <c r="X93" s="472">
        <f t="shared" si="103"/>
        <v>0</v>
      </c>
      <c r="Y93" s="476">
        <f t="shared" si="103"/>
        <v>0</v>
      </c>
      <c r="Z93" s="475">
        <f t="shared" si="103"/>
        <v>0</v>
      </c>
      <c r="AA93" s="472">
        <f t="shared" si="103"/>
        <v>0</v>
      </c>
      <c r="AB93" s="476">
        <f t="shared" si="103"/>
        <v>0</v>
      </c>
      <c r="AC93" s="475">
        <f t="shared" si="103"/>
        <v>0</v>
      </c>
      <c r="AD93" s="472">
        <f t="shared" si="103"/>
        <v>0</v>
      </c>
      <c r="AE93" s="476">
        <f t="shared" si="103"/>
        <v>0</v>
      </c>
      <c r="AF93" s="479">
        <f t="shared" si="103"/>
        <v>0</v>
      </c>
      <c r="AG93" s="480">
        <f t="shared" si="103"/>
        <v>0</v>
      </c>
      <c r="AH93" s="481">
        <f t="shared" si="103"/>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297</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104">D96-B96</f>
        <v>0</v>
      </c>
      <c r="D96" s="462"/>
      <c r="E96" s="475"/>
      <c r="F96" s="472">
        <f t="shared" ref="F96:F102" si="105">G96-E96</f>
        <v>0</v>
      </c>
      <c r="G96" s="476"/>
      <c r="H96" s="475"/>
      <c r="I96" s="472">
        <f t="shared" ref="I96:I102" si="106">J96-H96</f>
        <v>0</v>
      </c>
      <c r="J96" s="476"/>
      <c r="K96" s="475"/>
      <c r="L96" s="472">
        <f t="shared" ref="L96:L102" si="107">M96-K96</f>
        <v>0</v>
      </c>
      <c r="M96" s="476"/>
      <c r="N96" s="475"/>
      <c r="O96" s="472">
        <f t="shared" ref="O96:O102" si="108">P96-N96</f>
        <v>0</v>
      </c>
      <c r="P96" s="476"/>
      <c r="Q96" s="475"/>
      <c r="R96" s="472">
        <f t="shared" ref="R96:R102" si="109">S96-Q96</f>
        <v>0</v>
      </c>
      <c r="S96" s="476"/>
      <c r="T96" s="475"/>
      <c r="U96" s="472">
        <f t="shared" ref="U96:U102" si="110">V96-T96</f>
        <v>0</v>
      </c>
      <c r="V96" s="476"/>
      <c r="W96" s="475"/>
      <c r="X96" s="472">
        <f t="shared" ref="X96:X102" si="111">Y96-W96</f>
        <v>0</v>
      </c>
      <c r="Y96" s="476"/>
      <c r="Z96" s="475"/>
      <c r="AA96" s="472">
        <f t="shared" ref="AA96:AA102" si="112">AB96-Z96</f>
        <v>0</v>
      </c>
      <c r="AB96" s="476"/>
      <c r="AC96" s="475"/>
      <c r="AD96" s="472">
        <f t="shared" ref="AD96:AD102" si="113">AE96-AC96</f>
        <v>0</v>
      </c>
      <c r="AE96" s="476"/>
      <c r="AF96" s="479">
        <f t="shared" ref="AF96:AH102" si="114">SUM(B96,E96,H96,K96,N96,Q96,T96,W96,Z96,AC96)</f>
        <v>0</v>
      </c>
      <c r="AG96" s="480">
        <f t="shared" si="114"/>
        <v>0</v>
      </c>
      <c r="AH96" s="833">
        <f t="shared" si="114"/>
        <v>0</v>
      </c>
      <c r="AI96"/>
      <c r="AJ96" s="653"/>
      <c r="AK96"/>
    </row>
    <row r="97" spans="1:37" s="460" customFormat="1" ht="17.25" customHeight="1">
      <c r="A97" s="537"/>
      <c r="B97" s="461"/>
      <c r="C97" s="472">
        <f t="shared" si="104"/>
        <v>0</v>
      </c>
      <c r="D97" s="462"/>
      <c r="E97" s="475"/>
      <c r="F97" s="472">
        <f t="shared" si="105"/>
        <v>0</v>
      </c>
      <c r="G97" s="476"/>
      <c r="H97" s="475"/>
      <c r="I97" s="472">
        <f t="shared" si="106"/>
        <v>0</v>
      </c>
      <c r="J97" s="476"/>
      <c r="K97" s="475"/>
      <c r="L97" s="472">
        <f t="shared" si="107"/>
        <v>0</v>
      </c>
      <c r="M97" s="476"/>
      <c r="N97" s="475"/>
      <c r="O97" s="472">
        <f t="shared" si="108"/>
        <v>0</v>
      </c>
      <c r="P97" s="476"/>
      <c r="Q97" s="475"/>
      <c r="R97" s="472">
        <f t="shared" si="109"/>
        <v>0</v>
      </c>
      <c r="S97" s="476"/>
      <c r="T97" s="475"/>
      <c r="U97" s="472">
        <f t="shared" si="110"/>
        <v>0</v>
      </c>
      <c r="V97" s="476"/>
      <c r="W97" s="475"/>
      <c r="X97" s="472">
        <f t="shared" si="111"/>
        <v>0</v>
      </c>
      <c r="Y97" s="476"/>
      <c r="Z97" s="475"/>
      <c r="AA97" s="472">
        <f t="shared" si="112"/>
        <v>0</v>
      </c>
      <c r="AB97" s="476"/>
      <c r="AC97" s="475"/>
      <c r="AD97" s="472">
        <f t="shared" si="113"/>
        <v>0</v>
      </c>
      <c r="AE97" s="476"/>
      <c r="AF97" s="479">
        <f t="shared" si="114"/>
        <v>0</v>
      </c>
      <c r="AG97" s="480">
        <f t="shared" si="114"/>
        <v>0</v>
      </c>
      <c r="AH97" s="833">
        <f t="shared" si="114"/>
        <v>0</v>
      </c>
      <c r="AJ97" s="652"/>
    </row>
    <row r="98" spans="1:37" s="460" customFormat="1" ht="17.25" customHeight="1">
      <c r="A98" s="537"/>
      <c r="B98" s="461"/>
      <c r="C98" s="472">
        <f t="shared" si="104"/>
        <v>0</v>
      </c>
      <c r="D98" s="462"/>
      <c r="E98" s="461"/>
      <c r="F98" s="472">
        <f t="shared" si="105"/>
        <v>0</v>
      </c>
      <c r="G98" s="462"/>
      <c r="H98" s="461"/>
      <c r="I98" s="472">
        <f t="shared" si="106"/>
        <v>0</v>
      </c>
      <c r="J98" s="462"/>
      <c r="K98" s="461"/>
      <c r="L98" s="472">
        <f t="shared" si="107"/>
        <v>0</v>
      </c>
      <c r="M98" s="462"/>
      <c r="N98" s="461"/>
      <c r="O98" s="472">
        <f t="shared" si="108"/>
        <v>0</v>
      </c>
      <c r="P98" s="462"/>
      <c r="Q98" s="461"/>
      <c r="R98" s="472">
        <f t="shared" si="109"/>
        <v>0</v>
      </c>
      <c r="S98" s="462"/>
      <c r="T98" s="461"/>
      <c r="U98" s="472">
        <f t="shared" si="110"/>
        <v>0</v>
      </c>
      <c r="V98" s="462"/>
      <c r="W98" s="461"/>
      <c r="X98" s="472">
        <f t="shared" si="111"/>
        <v>0</v>
      </c>
      <c r="Y98" s="462"/>
      <c r="Z98" s="461"/>
      <c r="AA98" s="472">
        <f t="shared" si="112"/>
        <v>0</v>
      </c>
      <c r="AB98" s="462"/>
      <c r="AC98" s="461"/>
      <c r="AD98" s="472">
        <f t="shared" si="113"/>
        <v>0</v>
      </c>
      <c r="AE98" s="462"/>
      <c r="AF98" s="479">
        <f t="shared" si="114"/>
        <v>0</v>
      </c>
      <c r="AG98" s="480">
        <f t="shared" si="114"/>
        <v>0</v>
      </c>
      <c r="AH98" s="833">
        <f t="shared" si="114"/>
        <v>0</v>
      </c>
      <c r="AI98"/>
      <c r="AJ98" s="653"/>
      <c r="AK98" s="14"/>
    </row>
    <row r="99" spans="1:37" s="460" customFormat="1" ht="17.25" customHeight="1">
      <c r="A99" s="537"/>
      <c r="B99" s="461"/>
      <c r="C99" s="472">
        <f t="shared" si="104"/>
        <v>0</v>
      </c>
      <c r="D99" s="462"/>
      <c r="E99" s="461"/>
      <c r="F99" s="472">
        <f t="shared" si="105"/>
        <v>0</v>
      </c>
      <c r="G99" s="462"/>
      <c r="H99" s="461"/>
      <c r="I99" s="472">
        <f t="shared" si="106"/>
        <v>0</v>
      </c>
      <c r="J99" s="462"/>
      <c r="K99" s="461"/>
      <c r="L99" s="472">
        <f t="shared" si="107"/>
        <v>0</v>
      </c>
      <c r="M99" s="462"/>
      <c r="N99" s="461"/>
      <c r="O99" s="472">
        <f t="shared" si="108"/>
        <v>0</v>
      </c>
      <c r="P99" s="462"/>
      <c r="Q99" s="461"/>
      <c r="R99" s="472">
        <f t="shared" si="109"/>
        <v>0</v>
      </c>
      <c r="S99" s="462"/>
      <c r="T99" s="461"/>
      <c r="U99" s="472">
        <f t="shared" si="110"/>
        <v>0</v>
      </c>
      <c r="V99" s="462"/>
      <c r="W99" s="461"/>
      <c r="X99" s="472">
        <f t="shared" si="111"/>
        <v>0</v>
      </c>
      <c r="Y99" s="462"/>
      <c r="Z99" s="461"/>
      <c r="AA99" s="472">
        <f t="shared" si="112"/>
        <v>0</v>
      </c>
      <c r="AB99" s="462"/>
      <c r="AC99" s="461"/>
      <c r="AD99" s="472">
        <f t="shared" si="113"/>
        <v>0</v>
      </c>
      <c r="AE99" s="462"/>
      <c r="AF99" s="479">
        <f t="shared" si="114"/>
        <v>0</v>
      </c>
      <c r="AG99" s="480">
        <f t="shared" si="114"/>
        <v>0</v>
      </c>
      <c r="AH99" s="833">
        <f t="shared" si="114"/>
        <v>0</v>
      </c>
      <c r="AI99"/>
      <c r="AJ99"/>
      <c r="AK99"/>
    </row>
    <row r="100" spans="1:37" s="460" customFormat="1" ht="17.25" customHeight="1">
      <c r="A100" s="537"/>
      <c r="B100" s="461"/>
      <c r="C100" s="472">
        <f t="shared" si="104"/>
        <v>0</v>
      </c>
      <c r="D100" s="462"/>
      <c r="E100" s="461"/>
      <c r="F100" s="472">
        <f t="shared" si="105"/>
        <v>0</v>
      </c>
      <c r="G100" s="462"/>
      <c r="H100" s="461"/>
      <c r="I100" s="472">
        <f t="shared" si="106"/>
        <v>0</v>
      </c>
      <c r="J100" s="462"/>
      <c r="K100" s="461"/>
      <c r="L100" s="472">
        <f t="shared" si="107"/>
        <v>0</v>
      </c>
      <c r="M100" s="462"/>
      <c r="N100" s="461"/>
      <c r="O100" s="472">
        <f t="shared" si="108"/>
        <v>0</v>
      </c>
      <c r="P100" s="462"/>
      <c r="Q100" s="461"/>
      <c r="R100" s="472">
        <f t="shared" si="109"/>
        <v>0</v>
      </c>
      <c r="S100" s="462"/>
      <c r="T100" s="461"/>
      <c r="U100" s="472">
        <f t="shared" si="110"/>
        <v>0</v>
      </c>
      <c r="V100" s="462"/>
      <c r="W100" s="461"/>
      <c r="X100" s="472">
        <f t="shared" si="111"/>
        <v>0</v>
      </c>
      <c r="Y100" s="462"/>
      <c r="Z100" s="461"/>
      <c r="AA100" s="472">
        <f t="shared" si="112"/>
        <v>0</v>
      </c>
      <c r="AB100" s="462"/>
      <c r="AC100" s="461"/>
      <c r="AD100" s="472">
        <f t="shared" si="113"/>
        <v>0</v>
      </c>
      <c r="AE100" s="462"/>
      <c r="AF100" s="479">
        <f t="shared" si="114"/>
        <v>0</v>
      </c>
      <c r="AG100" s="480">
        <f t="shared" si="114"/>
        <v>0</v>
      </c>
      <c r="AH100" s="833">
        <f t="shared" si="114"/>
        <v>0</v>
      </c>
    </row>
    <row r="101" spans="1:37" s="460" customFormat="1" ht="17.25" customHeight="1">
      <c r="A101" s="538"/>
      <c r="B101" s="461"/>
      <c r="C101" s="472">
        <f t="shared" si="104"/>
        <v>0</v>
      </c>
      <c r="D101" s="462"/>
      <c r="E101" s="461"/>
      <c r="F101" s="472">
        <f t="shared" si="105"/>
        <v>0</v>
      </c>
      <c r="G101" s="462"/>
      <c r="H101" s="461"/>
      <c r="I101" s="472">
        <f t="shared" si="106"/>
        <v>0</v>
      </c>
      <c r="J101" s="462"/>
      <c r="K101" s="461"/>
      <c r="L101" s="472">
        <f t="shared" si="107"/>
        <v>0</v>
      </c>
      <c r="M101" s="462"/>
      <c r="N101" s="461"/>
      <c r="O101" s="472">
        <f t="shared" si="108"/>
        <v>0</v>
      </c>
      <c r="P101" s="462"/>
      <c r="Q101" s="461"/>
      <c r="R101" s="472">
        <f t="shared" si="109"/>
        <v>0</v>
      </c>
      <c r="S101" s="462"/>
      <c r="T101" s="461"/>
      <c r="U101" s="472">
        <f t="shared" si="110"/>
        <v>0</v>
      </c>
      <c r="V101" s="462"/>
      <c r="W101" s="461"/>
      <c r="X101" s="472">
        <f t="shared" si="111"/>
        <v>0</v>
      </c>
      <c r="Y101" s="462"/>
      <c r="Z101" s="461"/>
      <c r="AA101" s="472">
        <f t="shared" si="112"/>
        <v>0</v>
      </c>
      <c r="AB101" s="462"/>
      <c r="AC101" s="461"/>
      <c r="AD101" s="472">
        <f t="shared" si="113"/>
        <v>0</v>
      </c>
      <c r="AE101" s="462"/>
      <c r="AF101" s="479">
        <f t="shared" si="114"/>
        <v>0</v>
      </c>
      <c r="AG101" s="480">
        <f t="shared" si="114"/>
        <v>0</v>
      </c>
      <c r="AH101" s="833">
        <f t="shared" si="114"/>
        <v>0</v>
      </c>
    </row>
    <row r="102" spans="1:37" s="460" customFormat="1" ht="17.25" customHeight="1">
      <c r="A102" s="537"/>
      <c r="B102" s="461"/>
      <c r="C102" s="472">
        <f t="shared" si="104"/>
        <v>0</v>
      </c>
      <c r="D102" s="462"/>
      <c r="E102" s="461"/>
      <c r="F102" s="472">
        <f t="shared" si="105"/>
        <v>0</v>
      </c>
      <c r="G102" s="462"/>
      <c r="H102" s="461"/>
      <c r="I102" s="472">
        <f t="shared" si="106"/>
        <v>0</v>
      </c>
      <c r="J102" s="462"/>
      <c r="K102" s="461"/>
      <c r="L102" s="472">
        <f t="shared" si="107"/>
        <v>0</v>
      </c>
      <c r="M102" s="462"/>
      <c r="N102" s="461"/>
      <c r="O102" s="472">
        <f t="shared" si="108"/>
        <v>0</v>
      </c>
      <c r="P102" s="462"/>
      <c r="Q102" s="461"/>
      <c r="R102" s="472">
        <f t="shared" si="109"/>
        <v>0</v>
      </c>
      <c r="S102" s="462"/>
      <c r="T102" s="461"/>
      <c r="U102" s="472">
        <f t="shared" si="110"/>
        <v>0</v>
      </c>
      <c r="V102" s="462"/>
      <c r="W102" s="461"/>
      <c r="X102" s="472">
        <f t="shared" si="111"/>
        <v>0</v>
      </c>
      <c r="Y102" s="462"/>
      <c r="Z102" s="461"/>
      <c r="AA102" s="472">
        <f t="shared" si="112"/>
        <v>0</v>
      </c>
      <c r="AB102" s="462"/>
      <c r="AC102" s="461"/>
      <c r="AD102" s="472">
        <f t="shared" si="113"/>
        <v>0</v>
      </c>
      <c r="AE102" s="462"/>
      <c r="AF102" s="479">
        <f t="shared" si="114"/>
        <v>0</v>
      </c>
      <c r="AG102" s="480">
        <f t="shared" si="114"/>
        <v>0</v>
      </c>
      <c r="AH102" s="833">
        <f t="shared" si="114"/>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298</v>
      </c>
      <c r="B104" s="475">
        <f>SUM(B96:B102)</f>
        <v>0</v>
      </c>
      <c r="C104" s="472">
        <f t="shared" ref="C104:G104" si="115">SUM(C96:C102)</f>
        <v>0</v>
      </c>
      <c r="D104" s="476">
        <f t="shared" si="115"/>
        <v>0</v>
      </c>
      <c r="E104" s="475">
        <f>SUM(E96:E102)</f>
        <v>0</v>
      </c>
      <c r="F104" s="472">
        <f t="shared" ref="F104" si="116">SUM(F96:F102)</f>
        <v>0</v>
      </c>
      <c r="G104" s="476">
        <f t="shared" si="115"/>
        <v>0</v>
      </c>
      <c r="H104" s="475">
        <f>SUM(H96:H102)</f>
        <v>0</v>
      </c>
      <c r="I104" s="472">
        <f t="shared" ref="I104:J104" si="117">SUM(I96:I102)</f>
        <v>0</v>
      </c>
      <c r="J104" s="476">
        <f t="shared" si="117"/>
        <v>0</v>
      </c>
      <c r="K104" s="475">
        <f>SUM(K96:K102)</f>
        <v>0</v>
      </c>
      <c r="L104" s="472">
        <f t="shared" ref="L104:M104" si="118">SUM(L96:L102)</f>
        <v>0</v>
      </c>
      <c r="M104" s="476">
        <f t="shared" si="118"/>
        <v>0</v>
      </c>
      <c r="N104" s="475">
        <f>SUM(N96:N102)</f>
        <v>0</v>
      </c>
      <c r="O104" s="472">
        <f t="shared" ref="O104:P104" si="119">SUM(O96:O102)</f>
        <v>0</v>
      </c>
      <c r="P104" s="476">
        <f t="shared" si="119"/>
        <v>0</v>
      </c>
      <c r="Q104" s="475">
        <f>SUM(Q96:Q102)</f>
        <v>0</v>
      </c>
      <c r="R104" s="472">
        <f t="shared" ref="R104:AF104" si="120">SUM(R96:R102)</f>
        <v>0</v>
      </c>
      <c r="S104" s="476">
        <f t="shared" si="120"/>
        <v>0</v>
      </c>
      <c r="T104" s="475">
        <f>SUM(T96:T102)</f>
        <v>0</v>
      </c>
      <c r="U104" s="472">
        <f t="shared" si="120"/>
        <v>0</v>
      </c>
      <c r="V104" s="476">
        <f t="shared" si="120"/>
        <v>0</v>
      </c>
      <c r="W104" s="475">
        <f>SUM(W96:W102)</f>
        <v>0</v>
      </c>
      <c r="X104" s="472">
        <f t="shared" ref="X104:Y104" si="121">SUM(X96:X102)</f>
        <v>0</v>
      </c>
      <c r="Y104" s="476">
        <f t="shared" si="121"/>
        <v>0</v>
      </c>
      <c r="Z104" s="475">
        <f>SUM(Z96:Z102)</f>
        <v>0</v>
      </c>
      <c r="AA104" s="472">
        <f t="shared" ref="AA104:AB104" si="122">SUM(AA96:AA102)</f>
        <v>0</v>
      </c>
      <c r="AB104" s="476">
        <f t="shared" si="122"/>
        <v>0</v>
      </c>
      <c r="AC104" s="475">
        <f>SUM(AC96:AC102)</f>
        <v>0</v>
      </c>
      <c r="AD104" s="472">
        <f t="shared" ref="AD104:AE104" si="123">SUM(AD96:AD102)</f>
        <v>0</v>
      </c>
      <c r="AE104" s="476">
        <f t="shared" si="123"/>
        <v>0</v>
      </c>
      <c r="AF104" s="479">
        <f t="shared" si="120"/>
        <v>0</v>
      </c>
      <c r="AG104" s="480">
        <f>SUM(AG96:AG102)</f>
        <v>0</v>
      </c>
      <c r="AH104" s="481">
        <f t="shared" ref="AH104" si="124">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299</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(4)'!A72</f>
        <v>Template last modified</v>
      </c>
      <c r="AH106" s="835">
        <f>'Summary (4)'!C72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2" t="s">
        <v>211</v>
      </c>
      <c r="B120" s="839">
        <f>'Summary (4)'!E87</f>
        <v>1</v>
      </c>
      <c r="C120" s="839">
        <f>'Summary (4)'!F87</f>
        <v>1</v>
      </c>
      <c r="D120" s="839">
        <f>'Summary (4)'!G87</f>
        <v>1</v>
      </c>
      <c r="E120" s="839">
        <f>'Summary (4)'!H87</f>
        <v>2</v>
      </c>
      <c r="F120" s="839">
        <f>'Summary (4)'!I87</f>
        <v>2</v>
      </c>
      <c r="G120" s="839">
        <f>'Summary (4)'!J87</f>
        <v>2</v>
      </c>
      <c r="H120" s="839">
        <f>'Summary (4)'!K87</f>
        <v>3</v>
      </c>
      <c r="I120" s="839">
        <f>'Summary (4)'!L87</f>
        <v>3</v>
      </c>
      <c r="J120" s="839">
        <f>'Summary (4)'!M87</f>
        <v>3</v>
      </c>
      <c r="K120" s="839">
        <f>'Summary (4)'!N87</f>
        <v>4</v>
      </c>
      <c r="L120" s="839">
        <f>'Summary (4)'!O87</f>
        <v>4</v>
      </c>
      <c r="M120" s="839">
        <f>'Summary (4)'!P87</f>
        <v>4</v>
      </c>
      <c r="N120" s="839">
        <f>'Summary (4)'!Q87</f>
        <v>5</v>
      </c>
      <c r="O120" s="839">
        <f>'Summary (4)'!R87</f>
        <v>5</v>
      </c>
      <c r="P120" s="839">
        <f>'Summary (4)'!S87</f>
        <v>5</v>
      </c>
      <c r="Q120" s="839">
        <f>'Summary (4)'!T87</f>
        <v>6</v>
      </c>
      <c r="R120" s="839">
        <f>'Summary (4)'!U87</f>
        <v>6</v>
      </c>
      <c r="S120" s="839">
        <f>'Summary (4)'!V87</f>
        <v>6</v>
      </c>
      <c r="T120" s="839">
        <f>'Summary (4)'!W87</f>
        <v>7</v>
      </c>
      <c r="U120" s="839">
        <f>'Summary (4)'!X87</f>
        <v>7</v>
      </c>
      <c r="V120" s="839">
        <f>'Summary (4)'!Y87</f>
        <v>7</v>
      </c>
      <c r="W120" s="839">
        <f>'Summary (4)'!Z87</f>
        <v>8</v>
      </c>
      <c r="X120" s="839">
        <f>'Summary (4)'!AA87</f>
        <v>8</v>
      </c>
      <c r="Y120" s="839">
        <f>'Summary (4)'!AB87</f>
        <v>8</v>
      </c>
      <c r="Z120" s="839">
        <f>'Summary (4)'!AC87</f>
        <v>9</v>
      </c>
      <c r="AA120" s="839">
        <f>'Summary (4)'!AD87</f>
        <v>9</v>
      </c>
      <c r="AB120" s="839">
        <f>'Summary (4)'!AE87</f>
        <v>9</v>
      </c>
      <c r="AC120" s="839">
        <f>'Summary (4)'!AF87</f>
        <v>10</v>
      </c>
      <c r="AD120" s="839">
        <f>'Summary (4)'!AG87</f>
        <v>10</v>
      </c>
      <c r="AE120" s="839">
        <f>'Summary (4)'!AH87</f>
        <v>10</v>
      </c>
      <c r="AF120" s="839">
        <f>AD120</f>
        <v>10</v>
      </c>
      <c r="AG120" s="839">
        <f>AE120</f>
        <v>10</v>
      </c>
      <c r="AH120" s="839">
        <f>AF120</f>
        <v>10</v>
      </c>
    </row>
    <row r="121" spans="1:34" s="716" customFormat="1" ht="15.75">
      <c r="A121" s="723" t="s">
        <v>212</v>
      </c>
      <c r="B121" s="840">
        <f>'Summary (4)'!E88</f>
        <v>45323</v>
      </c>
      <c r="C121" s="840">
        <f>'Summary (4)'!F88</f>
        <v>45323</v>
      </c>
      <c r="D121" s="840">
        <f>'Summary (4)'!G88</f>
        <v>45323</v>
      </c>
      <c r="E121" s="840">
        <f>'Summary (4)'!H88</f>
        <v>45689</v>
      </c>
      <c r="F121" s="840">
        <f>'Summary (4)'!I88</f>
        <v>45689</v>
      </c>
      <c r="G121" s="840">
        <f>'Summary (4)'!J88</f>
        <v>45689</v>
      </c>
      <c r="H121" s="840">
        <f>'Summary (4)'!K88</f>
        <v>46054</v>
      </c>
      <c r="I121" s="840">
        <f>'Summary (4)'!L88</f>
        <v>46054</v>
      </c>
      <c r="J121" s="840">
        <f>'Summary (4)'!M88</f>
        <v>46054</v>
      </c>
      <c r="K121" s="840">
        <f>'Summary (4)'!N88</f>
        <v>46419</v>
      </c>
      <c r="L121" s="840">
        <f>'Summary (4)'!O88</f>
        <v>46419</v>
      </c>
      <c r="M121" s="840">
        <f>'Summary (4)'!P88</f>
        <v>46419</v>
      </c>
      <c r="N121" s="840">
        <f>'Summary (4)'!Q88</f>
        <v>46784</v>
      </c>
      <c r="O121" s="840">
        <f>'Summary (4)'!R88</f>
        <v>46784</v>
      </c>
      <c r="P121" s="840">
        <f>'Summary (4)'!S88</f>
        <v>46784</v>
      </c>
      <c r="Q121" s="840">
        <f>'Summary (4)'!T88</f>
        <v>47150</v>
      </c>
      <c r="R121" s="840">
        <f>'Summary (4)'!U88</f>
        <v>47150</v>
      </c>
      <c r="S121" s="840">
        <f>'Summary (4)'!V88</f>
        <v>47150</v>
      </c>
      <c r="T121" s="840">
        <f>'Summary (4)'!W88</f>
        <v>47515</v>
      </c>
      <c r="U121" s="840">
        <f>'Summary (4)'!X88</f>
        <v>47515</v>
      </c>
      <c r="V121" s="840">
        <f>'Summary (4)'!Y88</f>
        <v>47515</v>
      </c>
      <c r="W121" s="840">
        <f>'Summary (4)'!Z88</f>
        <v>47880</v>
      </c>
      <c r="X121" s="840">
        <f>'Summary (4)'!AA88</f>
        <v>47880</v>
      </c>
      <c r="Y121" s="840">
        <f>'Summary (4)'!AB88</f>
        <v>47880</v>
      </c>
      <c r="Z121" s="840">
        <f>'Summary (4)'!AC88</f>
        <v>48245</v>
      </c>
      <c r="AA121" s="840">
        <f>'Summary (4)'!AD88</f>
        <v>48245</v>
      </c>
      <c r="AB121" s="840">
        <f>'Summary (4)'!AE88</f>
        <v>48245</v>
      </c>
      <c r="AC121" s="840">
        <f>'Summary (4)'!AF88</f>
        <v>48611</v>
      </c>
      <c r="AD121" s="840">
        <f>'Summary (4)'!AG88</f>
        <v>48611</v>
      </c>
      <c r="AE121" s="840">
        <f>'Summary (4)'!AH88</f>
        <v>48611</v>
      </c>
      <c r="AF121" s="840">
        <f>'Summary (4)'!AI88</f>
        <v>45323</v>
      </c>
      <c r="AG121" s="840">
        <f>'Summary (4)'!AJ88</f>
        <v>45323</v>
      </c>
      <c r="AH121" s="840">
        <f>'Summary (4)'!AK88</f>
        <v>45323</v>
      </c>
    </row>
    <row r="122" spans="1:34" s="716" customFormat="1" ht="15.75">
      <c r="A122" s="723" t="s">
        <v>213</v>
      </c>
      <c r="B122" s="840">
        <f>'Summary (4)'!E89</f>
        <v>45688</v>
      </c>
      <c r="C122" s="840">
        <f>'Summary (4)'!F89</f>
        <v>45688</v>
      </c>
      <c r="D122" s="840">
        <f>'Summary (4)'!G89</f>
        <v>45688</v>
      </c>
      <c r="E122" s="840">
        <f>'Summary (4)'!H89</f>
        <v>46053</v>
      </c>
      <c r="F122" s="840">
        <f>'Summary (4)'!I89</f>
        <v>46053</v>
      </c>
      <c r="G122" s="840">
        <f>'Summary (4)'!J89</f>
        <v>46053</v>
      </c>
      <c r="H122" s="840">
        <f>'Summary (4)'!K89</f>
        <v>46418</v>
      </c>
      <c r="I122" s="840">
        <f>'Summary (4)'!L89</f>
        <v>46418</v>
      </c>
      <c r="J122" s="840">
        <f>'Summary (4)'!M89</f>
        <v>46418</v>
      </c>
      <c r="K122" s="840">
        <f>'Summary (4)'!N89</f>
        <v>46783</v>
      </c>
      <c r="L122" s="840">
        <f>'Summary (4)'!O89</f>
        <v>46783</v>
      </c>
      <c r="M122" s="840">
        <f>'Summary (4)'!P89</f>
        <v>46783</v>
      </c>
      <c r="N122" s="840">
        <f>'Summary (4)'!Q89</f>
        <v>47149</v>
      </c>
      <c r="O122" s="840">
        <f>'Summary (4)'!R89</f>
        <v>47149</v>
      </c>
      <c r="P122" s="840">
        <f>'Summary (4)'!S89</f>
        <v>47149</v>
      </c>
      <c r="Q122" s="840">
        <f>'Summary (4)'!T89</f>
        <v>47514</v>
      </c>
      <c r="R122" s="840">
        <f>'Summary (4)'!U89</f>
        <v>47514</v>
      </c>
      <c r="S122" s="840">
        <f>'Summary (4)'!V89</f>
        <v>47514</v>
      </c>
      <c r="T122" s="840">
        <f>'Summary (4)'!W89</f>
        <v>47879</v>
      </c>
      <c r="U122" s="840">
        <f>'Summary (4)'!X89</f>
        <v>47879</v>
      </c>
      <c r="V122" s="840">
        <f>'Summary (4)'!Y89</f>
        <v>47879</v>
      </c>
      <c r="W122" s="840">
        <f>'Summary (4)'!Z89</f>
        <v>48244</v>
      </c>
      <c r="X122" s="840">
        <f>'Summary (4)'!AA89</f>
        <v>48244</v>
      </c>
      <c r="Y122" s="840">
        <f>'Summary (4)'!AB89</f>
        <v>48244</v>
      </c>
      <c r="Z122" s="840">
        <f>'Summary (4)'!AC89</f>
        <v>48610</v>
      </c>
      <c r="AA122" s="840">
        <f>'Summary (4)'!AD89</f>
        <v>48610</v>
      </c>
      <c r="AB122" s="840">
        <f>'Summary (4)'!AE89</f>
        <v>48610</v>
      </c>
      <c r="AC122" s="840">
        <f>'Summary (4)'!AF89</f>
        <v>48975</v>
      </c>
      <c r="AD122" s="840">
        <f>'Summary (4)'!AG89</f>
        <v>48975</v>
      </c>
      <c r="AE122" s="840">
        <f>'Summary (4)'!AH89</f>
        <v>48975</v>
      </c>
      <c r="AF122" s="840">
        <f>'Summary (4)'!AI89</f>
        <v>45688</v>
      </c>
      <c r="AG122" s="840">
        <f>'Summary (4)'!AJ89</f>
        <v>45688</v>
      </c>
      <c r="AH122" s="840">
        <f>'Summary (4)'!AK89</f>
        <v>45688</v>
      </c>
    </row>
    <row r="123" spans="1:34" s="337" customFormat="1" ht="15.75">
      <c r="A123" s="722" t="s">
        <v>204</v>
      </c>
      <c r="B123" s="840">
        <f>'Summary (4)'!E90</f>
        <v>0</v>
      </c>
      <c r="C123" s="840">
        <f>'Summary (4)'!F90</f>
        <v>0</v>
      </c>
      <c r="D123" s="840">
        <f>'Summary (4)'!G90</f>
        <v>0</v>
      </c>
      <c r="E123" s="840">
        <f>'Summary (4)'!H90</f>
        <v>0</v>
      </c>
      <c r="F123" s="840">
        <f>'Summary (4)'!I90</f>
        <v>0</v>
      </c>
      <c r="G123" s="840">
        <f>'Summary (4)'!J90</f>
        <v>0</v>
      </c>
      <c r="H123" s="840">
        <f>'Summary (4)'!K90</f>
        <v>0</v>
      </c>
      <c r="I123" s="840">
        <f>'Summary (4)'!L90</f>
        <v>0</v>
      </c>
      <c r="J123" s="840">
        <f>'Summary (4)'!M90</f>
        <v>0</v>
      </c>
      <c r="K123" s="840">
        <f>'Summary (4)'!N90</f>
        <v>0</v>
      </c>
      <c r="L123" s="840">
        <f>'Summary (4)'!O90</f>
        <v>0</v>
      </c>
      <c r="M123" s="840">
        <f>'Summary (4)'!P90</f>
        <v>0</v>
      </c>
      <c r="N123" s="840">
        <f>'Summary (4)'!Q90</f>
        <v>0</v>
      </c>
      <c r="O123" s="840">
        <f>'Summary (4)'!R90</f>
        <v>0</v>
      </c>
      <c r="P123" s="840">
        <f>'Summary (4)'!S90</f>
        <v>0</v>
      </c>
      <c r="Q123" s="840">
        <f>'Summary (4)'!T90</f>
        <v>0</v>
      </c>
      <c r="R123" s="840">
        <f>'Summary (4)'!U90</f>
        <v>0</v>
      </c>
      <c r="S123" s="840">
        <f>'Summary (4)'!V90</f>
        <v>0</v>
      </c>
      <c r="T123" s="840">
        <f>'Summary (4)'!W90</f>
        <v>0</v>
      </c>
      <c r="U123" s="840">
        <f>'Summary (4)'!X90</f>
        <v>0</v>
      </c>
      <c r="V123" s="840">
        <f>'Summary (4)'!Y90</f>
        <v>0</v>
      </c>
      <c r="W123" s="840">
        <f>'Summary (4)'!Z90</f>
        <v>0</v>
      </c>
      <c r="X123" s="840">
        <f>'Summary (4)'!AA90</f>
        <v>0</v>
      </c>
      <c r="Y123" s="840">
        <f>'Summary (4)'!AB90</f>
        <v>0</v>
      </c>
      <c r="Z123" s="840">
        <f>'Summary (4)'!AC90</f>
        <v>0</v>
      </c>
      <c r="AA123" s="840">
        <f>'Summary (4)'!AD90</f>
        <v>0</v>
      </c>
      <c r="AB123" s="840">
        <f>'Summary (4)'!AE90</f>
        <v>0</v>
      </c>
      <c r="AC123" s="840">
        <f>'Summary (4)'!AF90</f>
        <v>0</v>
      </c>
      <c r="AD123" s="840">
        <f>'Summary (4)'!AG90</f>
        <v>0</v>
      </c>
      <c r="AE123" s="840">
        <f>'Summary (4)'!AH90</f>
        <v>0</v>
      </c>
      <c r="AF123" s="840">
        <f>'Summary (4)'!AI90</f>
        <v>0</v>
      </c>
      <c r="AG123" s="840">
        <f>'Summary (4)'!AJ90</f>
        <v>0</v>
      </c>
      <c r="AH123" s="840">
        <f>'Summary (4)'!AK90</f>
        <v>0</v>
      </c>
    </row>
    <row r="124" spans="1:34" s="337" customFormat="1" ht="15.75">
      <c r="A124" s="724" t="s">
        <v>214</v>
      </c>
      <c r="B124" s="841">
        <f>'Summary (4)'!E91</f>
        <v>0</v>
      </c>
      <c r="C124" s="841">
        <f>'Summary (4)'!F91</f>
        <v>0</v>
      </c>
      <c r="D124" s="841">
        <f>'Summary (4)'!G91</f>
        <v>0</v>
      </c>
      <c r="E124" s="841">
        <f>'Summary (4)'!H91</f>
        <v>0</v>
      </c>
      <c r="F124" s="841">
        <f>'Summary (4)'!I91</f>
        <v>0</v>
      </c>
      <c r="G124" s="841">
        <f>'Summary (4)'!J91</f>
        <v>0</v>
      </c>
      <c r="H124" s="841">
        <f>'Summary (4)'!K91</f>
        <v>0</v>
      </c>
      <c r="I124" s="841">
        <f>'Summary (4)'!L91</f>
        <v>0</v>
      </c>
      <c r="J124" s="841">
        <f>'Summary (4)'!M91</f>
        <v>0</v>
      </c>
      <c r="K124" s="841">
        <f>'Summary (4)'!N91</f>
        <v>0</v>
      </c>
      <c r="L124" s="841">
        <f>'Summary (4)'!O91</f>
        <v>0</v>
      </c>
      <c r="M124" s="841">
        <f>'Summary (4)'!P91</f>
        <v>0</v>
      </c>
      <c r="N124" s="841">
        <f>'Summary (4)'!Q91</f>
        <v>0</v>
      </c>
      <c r="O124" s="841">
        <f>'Summary (4)'!R91</f>
        <v>0</v>
      </c>
      <c r="P124" s="841">
        <f>'Summary (4)'!S91</f>
        <v>0</v>
      </c>
      <c r="Q124" s="841">
        <f>'Summary (4)'!T91</f>
        <v>0</v>
      </c>
      <c r="R124" s="841">
        <f>'Summary (4)'!U91</f>
        <v>0</v>
      </c>
      <c r="S124" s="841">
        <f>'Summary (4)'!V91</f>
        <v>0</v>
      </c>
      <c r="T124" s="841">
        <f>'Summary (4)'!W91</f>
        <v>0</v>
      </c>
      <c r="U124" s="841">
        <f>'Summary (4)'!X91</f>
        <v>0</v>
      </c>
      <c r="V124" s="841">
        <f>'Summary (4)'!Y91</f>
        <v>0</v>
      </c>
      <c r="W124" s="841">
        <f>'Summary (4)'!Z91</f>
        <v>0</v>
      </c>
      <c r="X124" s="841">
        <f>'Summary (4)'!AA91</f>
        <v>0</v>
      </c>
      <c r="Y124" s="841">
        <f>'Summary (4)'!AB91</f>
        <v>0</v>
      </c>
      <c r="Z124" s="841">
        <f>'Summary (4)'!AC91</f>
        <v>0</v>
      </c>
      <c r="AA124" s="841">
        <f>'Summary (4)'!AD91</f>
        <v>0</v>
      </c>
      <c r="AB124" s="841">
        <f>'Summary (4)'!AE91</f>
        <v>0</v>
      </c>
      <c r="AC124" s="841">
        <f>'Summary (4)'!AF91</f>
        <v>0</v>
      </c>
      <c r="AD124" s="841">
        <f>'Summary (4)'!AG91</f>
        <v>0</v>
      </c>
      <c r="AE124" s="841">
        <f>'Summary (4)'!AH91</f>
        <v>0</v>
      </c>
    </row>
    <row r="125" spans="1:34" s="788" customFormat="1">
      <c r="A125" s="787" t="s">
        <v>397</v>
      </c>
      <c r="B125" s="789">
        <f>'Summary (4)'!E26</f>
        <v>0</v>
      </c>
      <c r="C125" s="789">
        <f>'Summary (2)'!F26</f>
        <v>0</v>
      </c>
      <c r="D125" s="789">
        <f>'Summary (4)'!G26</f>
        <v>0</v>
      </c>
      <c r="E125" s="789">
        <f>'Summary (4)'!H26</f>
        <v>0</v>
      </c>
      <c r="F125" s="789">
        <f>'Summary (2)'!I26</f>
        <v>0</v>
      </c>
      <c r="G125" s="789">
        <f>'Summary (4)'!J26</f>
        <v>0</v>
      </c>
      <c r="H125" s="789">
        <f>'Summary (4)'!K26</f>
        <v>0</v>
      </c>
      <c r="I125" s="789">
        <f>'Summary (2)'!L26</f>
        <v>0</v>
      </c>
      <c r="J125" s="789">
        <f>'Summary (4)'!M26</f>
        <v>0</v>
      </c>
      <c r="K125" s="789">
        <f>'Summary (4)'!N26</f>
        <v>0</v>
      </c>
      <c r="L125" s="789">
        <f>'Summary (2)'!O26</f>
        <v>0</v>
      </c>
      <c r="M125" s="789">
        <f>'Summary (4)'!P26</f>
        <v>0</v>
      </c>
      <c r="N125" s="789">
        <f>'Summary (4)'!Q26</f>
        <v>0</v>
      </c>
      <c r="O125" s="789">
        <f>'Summary (2)'!R26</f>
        <v>0</v>
      </c>
      <c r="P125" s="789">
        <f>'Summary (4)'!S26</f>
        <v>0</v>
      </c>
      <c r="Q125" s="789">
        <f>'Summary (4)'!T26</f>
        <v>0</v>
      </c>
      <c r="R125" s="789">
        <f>'Summary (2)'!U26</f>
        <v>0</v>
      </c>
      <c r="S125" s="789">
        <f>'Summary (4)'!V26</f>
        <v>0</v>
      </c>
      <c r="T125" s="789">
        <f>'Summary (4)'!W26</f>
        <v>0</v>
      </c>
      <c r="U125" s="789">
        <f>'Summary (2)'!X26</f>
        <v>0</v>
      </c>
      <c r="V125" s="789">
        <f>'Summary (4)'!Y26</f>
        <v>0</v>
      </c>
      <c r="W125" s="789">
        <f>'Summary (4)'!Z26</f>
        <v>0</v>
      </c>
      <c r="X125" s="789">
        <f>'Summary (2)'!AA26</f>
        <v>0</v>
      </c>
      <c r="Y125" s="789">
        <f>'Summary (4)'!AB26</f>
        <v>0</v>
      </c>
      <c r="Z125" s="789">
        <f>'Summary (4)'!AC26</f>
        <v>0</v>
      </c>
      <c r="AA125" s="789">
        <f>'Summary (2)'!AD26</f>
        <v>0</v>
      </c>
      <c r="AB125" s="789">
        <f>'Summary (4)'!AE26</f>
        <v>0</v>
      </c>
      <c r="AC125" s="789">
        <f>'Summary (4)'!AF26</f>
        <v>0</v>
      </c>
      <c r="AD125" s="789">
        <f>'Summary (2)'!AG26</f>
        <v>0</v>
      </c>
      <c r="AE125" s="789">
        <f>'Summary (4)'!AH26</f>
        <v>0</v>
      </c>
      <c r="AF125" s="786"/>
      <c r="AG125" s="786"/>
      <c r="AH125" s="786"/>
    </row>
  </sheetData>
  <sheetProtection formatCells="0" formatColumns="0" formatRows="0" insertHyperlinks="0" sort="0" autoFilter="0" pivotTables="0"/>
  <mergeCells count="16">
    <mergeCell ref="B9:D9"/>
    <mergeCell ref="W9:Y9"/>
    <mergeCell ref="Z9:AB9"/>
    <mergeCell ref="AC9:AE9"/>
    <mergeCell ref="B3:D3"/>
    <mergeCell ref="B4:D4"/>
    <mergeCell ref="B5:D5"/>
    <mergeCell ref="B6:D6"/>
    <mergeCell ref="B7:D7"/>
    <mergeCell ref="AF9:AH9"/>
    <mergeCell ref="E9:G9"/>
    <mergeCell ref="H9:J9"/>
    <mergeCell ref="K9:M9"/>
    <mergeCell ref="N9:P9"/>
    <mergeCell ref="Q9:S9"/>
    <mergeCell ref="T9:V9"/>
  </mergeCells>
  <conditionalFormatting sqref="B14:AE81">
    <cfRule type="expression" dxfId="230" priority="3">
      <formula>$A14=""</formula>
    </cfRule>
  </conditionalFormatting>
  <conditionalFormatting sqref="B14:AE106">
    <cfRule type="expression" dxfId="229" priority="2">
      <formula>B$123&gt;B$122</formula>
    </cfRule>
  </conditionalFormatting>
  <conditionalFormatting sqref="B82:AE102">
    <cfRule type="expression" dxfId="228" priority="18">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227" priority="19">
      <formula>LEN(TRIM(D14))=0</formula>
    </cfRule>
  </conditionalFormatting>
  <conditionalFormatting sqref="E91">
    <cfRule type="containsBlanks" dxfId="226" priority="12">
      <formula>LEN(TRIM(E91))=0</formula>
    </cfRule>
  </conditionalFormatting>
  <conditionalFormatting sqref="H91">
    <cfRule type="containsBlanks" dxfId="225" priority="11">
      <formula>LEN(TRIM(H91))=0</formula>
    </cfRule>
  </conditionalFormatting>
  <conditionalFormatting sqref="K91">
    <cfRule type="containsBlanks" dxfId="224" priority="10">
      <formula>LEN(TRIM(K91))=0</formula>
    </cfRule>
  </conditionalFormatting>
  <conditionalFormatting sqref="N91">
    <cfRule type="containsBlanks" dxfId="223" priority="9">
      <formula>LEN(TRIM(N91))=0</formula>
    </cfRule>
  </conditionalFormatting>
  <conditionalFormatting sqref="Q91">
    <cfRule type="containsBlanks" dxfId="222" priority="8">
      <formula>LEN(TRIM(Q91))=0</formula>
    </cfRule>
  </conditionalFormatting>
  <conditionalFormatting sqref="T91">
    <cfRule type="containsBlanks" dxfId="221" priority="7">
      <formula>LEN(TRIM(T91))=0</formula>
    </cfRule>
  </conditionalFormatting>
  <conditionalFormatting sqref="W91">
    <cfRule type="containsBlanks" dxfId="220" priority="6">
      <formula>LEN(TRIM(W91))=0</formula>
    </cfRule>
  </conditionalFormatting>
  <conditionalFormatting sqref="Z91">
    <cfRule type="containsBlanks" dxfId="219" priority="5">
      <formula>LEN(TRIM(Z91))=0</formula>
    </cfRule>
  </conditionalFormatting>
  <conditionalFormatting sqref="AC91">
    <cfRule type="containsBlanks" dxfId="218" priority="4">
      <formula>LEN(TRIM(AC91))=0</formula>
    </cfRule>
  </conditionalFormatting>
  <dataValidations disablePrompts="1" count="1">
    <dataValidation type="whole" allowBlank="1" showInputMessage="1" showErrorMessage="1" sqref="D57:D67 G57:G67 J57:J67 M57:M67 P57:P67 S57:S67 V57:V67 Y57:Y67 AB57:AB67 AE57:AE67"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A8DC725E-D4B9-48DD-83A4-09C24CD7CBDA}">
            <xm:f>B$120&gt;'○ Summary (1)'!$D$6</xm:f>
            <x14:dxf>
              <fill>
                <patternFill>
                  <bgColor theme="0" tint="-0.499984740745262"/>
                </patternFill>
              </fill>
            </x14:dxf>
          </x14:cfRule>
          <xm:sqref>B9:AE106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pageSetUpPr fitToPage="1"/>
  </sheetPr>
  <dimension ref="A1:J204"/>
  <sheetViews>
    <sheetView showZeros="0" zoomScale="115" zoomScaleNormal="115" workbookViewId="0">
      <pane ySplit="2" topLeftCell="A84"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194</v>
      </c>
      <c r="B1" s="1300" t="s">
        <v>300</v>
      </c>
      <c r="C1" s="1300"/>
      <c r="G1" s="277" t="s">
        <v>301</v>
      </c>
      <c r="H1" s="277" t="s">
        <v>302</v>
      </c>
      <c r="I1" s="277"/>
    </row>
    <row r="2" spans="1:10" ht="20.100000000000001" customHeight="1" thickBot="1">
      <c r="A2" s="322">
        <f>'Summary (4)'!B12</f>
        <v>0</v>
      </c>
      <c r="B2" s="1298"/>
      <c r="C2" s="1299"/>
      <c r="D2" s="486" t="s">
        <v>303</v>
      </c>
      <c r="F2" s="287"/>
      <c r="G2" s="288" t="e">
        <f>VLOOKUP(B2,'Dropdown Lists'!E:F,2,FALSE)</f>
        <v>#N/A</v>
      </c>
      <c r="H2" s="288" t="e">
        <f>VLOOKUP(B2,'Dropdown Lists'!E:G,3,FALSE)</f>
        <v>#N/A</v>
      </c>
      <c r="I2" s="288"/>
    </row>
    <row r="3" spans="1:10" s="4" customFormat="1" ht="38.25">
      <c r="A3" s="292" t="s">
        <v>304</v>
      </c>
      <c r="B3" s="293" t="s">
        <v>273</v>
      </c>
      <c r="C3" s="294" t="s">
        <v>274</v>
      </c>
      <c r="D3" s="293" t="s">
        <v>305</v>
      </c>
      <c r="E3" s="293" t="s">
        <v>306</v>
      </c>
      <c r="F3" s="295" t="s">
        <v>307</v>
      </c>
      <c r="H3" s="15"/>
      <c r="I3" s="15"/>
    </row>
    <row r="4" spans="1:10">
      <c r="A4" s="765">
        <f>'Salary Detail (4)'!A14</f>
        <v>0</v>
      </c>
      <c r="B4" s="6" t="e">
        <f t="array" ref="B4">INDEX('Salary Detail (4)'!$I14:$BZ14,0,MATCH(1,('Salary Detail (4)'!$I$13:$BZ$13='Budget Narrative (4)'!$B$3)*('Salary Detail (4)'!$I$74:$BZ$74='Budget Narrative (4)'!$G$2),0))</f>
        <v>#N/A</v>
      </c>
      <c r="C4" s="274" t="e">
        <f t="array" ref="C4">INDEX('Salary Detail (4)'!$I14:$BZ14,0,MATCH(1,('Salary Detail (4)'!$I$12:$BZ$12="New")*('Salary Detail (4)'!$I$74:$BZ$74='Budget Narrative (4)'!$G$2),0))</f>
        <v>#N/A</v>
      </c>
      <c r="D4" s="21"/>
      <c r="E4" s="21"/>
      <c r="F4" s="296"/>
      <c r="G4" s="7"/>
      <c r="H4" s="8"/>
      <c r="I4" s="8"/>
      <c r="J4" s="15"/>
    </row>
    <row r="5" spans="1:10">
      <c r="A5" s="765">
        <f>'Salary Detail (4)'!A15</f>
        <v>0</v>
      </c>
      <c r="B5" s="6" t="e">
        <f t="array" ref="B5">INDEX('Salary Detail (4)'!$I15:$BZ15,0,MATCH(1,('Salary Detail (4)'!$I$13:$BZ$13='Budget Narrative (4)'!$B$3)*('Salary Detail (4)'!$I$74:$BZ$74='Budget Narrative (4)'!$G$2),0))</f>
        <v>#N/A</v>
      </c>
      <c r="C5" s="274" t="e">
        <f t="array" ref="C5">INDEX('Salary Detail (4)'!$I15:$BZ15,0,MATCH(1,('Salary Detail (4)'!$I$12:$BZ$12="New")*('Salary Detail (4)'!$I$74:$BZ$74='Budget Narrative (4)'!$G$2),0))</f>
        <v>#N/A</v>
      </c>
      <c r="D5" s="21"/>
      <c r="E5" s="11"/>
      <c r="F5" s="296"/>
      <c r="G5" s="7"/>
      <c r="H5" s="8"/>
      <c r="I5" s="289"/>
      <c r="J5" s="15"/>
    </row>
    <row r="6" spans="1:10">
      <c r="A6" s="765">
        <f>'Salary Detail (4)'!A16</f>
        <v>0</v>
      </c>
      <c r="B6" s="6" t="e">
        <f t="array" ref="B6">INDEX('Salary Detail (4)'!$I16:$BZ16,0,MATCH(1,('Salary Detail (4)'!$I$13:$BZ$13='Budget Narrative (4)'!$B$3)*('Salary Detail (4)'!$I$74:$BZ$74='Budget Narrative (4)'!$G$2),0))</f>
        <v>#N/A</v>
      </c>
      <c r="C6" s="274" t="e">
        <f t="array" ref="C6">INDEX('Salary Detail (4)'!$I16:$BZ16,0,MATCH(1,('Salary Detail (4)'!$I$12:$BZ$12="New")*('Salary Detail (4)'!$I$74:$BZ$74='Budget Narrative (4)'!$G$2),0))</f>
        <v>#N/A</v>
      </c>
      <c r="D6" s="21"/>
      <c r="E6" s="11"/>
      <c r="F6" s="296"/>
      <c r="G6" s="7"/>
      <c r="H6" s="8"/>
      <c r="I6" s="290"/>
      <c r="J6" s="15"/>
    </row>
    <row r="7" spans="1:10">
      <c r="A7" s="765">
        <f>'Salary Detail (4)'!A17</f>
        <v>0</v>
      </c>
      <c r="B7" s="6" t="e">
        <f t="array" ref="B7">INDEX('Salary Detail (4)'!$I17:$BZ17,0,MATCH(1,('Salary Detail (4)'!$I$13:$BZ$13='Budget Narrative (4)'!$B$3)*('Salary Detail (4)'!$I$74:$BZ$74='Budget Narrative (4)'!$G$2),0))</f>
        <v>#N/A</v>
      </c>
      <c r="C7" s="274" t="e">
        <f t="array" ref="C7">INDEX('Salary Detail (4)'!$I17:$BZ17,0,MATCH(1,('Salary Detail (4)'!$I$12:$BZ$12="New")*('Salary Detail (4)'!$I$74:$BZ$74='Budget Narrative (4)'!$G$2),0))</f>
        <v>#N/A</v>
      </c>
      <c r="D7" s="21"/>
      <c r="E7" s="11"/>
      <c r="F7" s="296"/>
      <c r="G7" s="7"/>
      <c r="H7" s="8"/>
      <c r="I7" s="8"/>
      <c r="J7" s="15"/>
    </row>
    <row r="8" spans="1:10">
      <c r="A8" s="765">
        <f>'Salary Detail (4)'!A18</f>
        <v>0</v>
      </c>
      <c r="B8" s="6" t="e">
        <f t="array" ref="B8">INDEX('Salary Detail (4)'!$I18:$BZ18,0,MATCH(1,('Salary Detail (4)'!$I$13:$BZ$13='Budget Narrative (4)'!$B$3)*('Salary Detail (4)'!$I$74:$BZ$74='Budget Narrative (4)'!$G$2),0))</f>
        <v>#N/A</v>
      </c>
      <c r="C8" s="274" t="e">
        <f t="array" ref="C8">INDEX('Salary Detail (4)'!$I18:$BZ18,0,MATCH(1,('Salary Detail (4)'!$I$12:$BZ$12="New")*('Salary Detail (4)'!$I$74:$BZ$74='Budget Narrative (4)'!$G$2),0))</f>
        <v>#N/A</v>
      </c>
      <c r="D8" s="21"/>
      <c r="E8" s="11"/>
      <c r="F8" s="296"/>
      <c r="G8" s="7"/>
      <c r="H8" s="8"/>
      <c r="I8" s="8"/>
      <c r="J8" s="15"/>
    </row>
    <row r="9" spans="1:10">
      <c r="A9" s="765">
        <f>'Salary Detail (4)'!A19</f>
        <v>0</v>
      </c>
      <c r="B9" s="6" t="e">
        <f t="array" ref="B9">INDEX('Salary Detail (4)'!$I19:$BZ19,0,MATCH(1,('Salary Detail (4)'!$I$13:$BZ$13='Budget Narrative (4)'!$B$3)*('Salary Detail (4)'!$I$74:$BZ$74='Budget Narrative (4)'!$G$2),0))</f>
        <v>#N/A</v>
      </c>
      <c r="C9" s="274" t="e">
        <f t="array" ref="C9">INDEX('Salary Detail (4)'!$I19:$BZ19,0,MATCH(1,('Salary Detail (4)'!$I$12:$BZ$12="New")*('Salary Detail (4)'!$I$74:$BZ$74='Budget Narrative (4)'!$G$2),0))</f>
        <v>#N/A</v>
      </c>
      <c r="D9" s="21"/>
      <c r="E9" s="11"/>
      <c r="F9" s="296"/>
      <c r="G9" s="7"/>
      <c r="H9" s="8"/>
      <c r="I9" s="8"/>
      <c r="J9" s="15"/>
    </row>
    <row r="10" spans="1:10">
      <c r="A10" s="765">
        <f>'Salary Detail (4)'!A20</f>
        <v>0</v>
      </c>
      <c r="B10" s="6" t="e">
        <f t="array" ref="B10">INDEX('Salary Detail (4)'!$I20:$BZ20,0,MATCH(1,('Salary Detail (4)'!$I$13:$BZ$13='Budget Narrative (4)'!$B$3)*('Salary Detail (4)'!$I$74:$BZ$74='Budget Narrative (4)'!$G$2),0))</f>
        <v>#N/A</v>
      </c>
      <c r="C10" s="274" t="e">
        <f t="array" ref="C10">INDEX('Salary Detail (4)'!$I20:$BZ20,0,MATCH(1,('Salary Detail (4)'!$I$12:$BZ$12="New")*('Salary Detail (4)'!$I$74:$BZ$74='Budget Narrative (4)'!$G$2),0))</f>
        <v>#N/A</v>
      </c>
      <c r="D10" s="21"/>
      <c r="E10" s="11"/>
      <c r="F10" s="296"/>
      <c r="G10" s="7"/>
      <c r="H10" s="8"/>
      <c r="I10" s="8"/>
      <c r="J10" s="15"/>
    </row>
    <row r="11" spans="1:10">
      <c r="A11" s="765">
        <f>'Salary Detail (4)'!A21</f>
        <v>0</v>
      </c>
      <c r="B11" s="6" t="e">
        <f t="array" ref="B11">INDEX('Salary Detail (4)'!$I21:$BZ21,0,MATCH(1,('Salary Detail (4)'!$I$13:$BZ$13='Budget Narrative (4)'!$B$3)*('Salary Detail (4)'!$I$74:$BZ$74='Budget Narrative (4)'!$G$2),0))</f>
        <v>#N/A</v>
      </c>
      <c r="C11" s="274" t="e">
        <f t="array" ref="C11">INDEX('Salary Detail (4)'!$I21:$BZ21,0,MATCH(1,('Salary Detail (4)'!$I$12:$BZ$12="New")*('Salary Detail (4)'!$I$74:$BZ$74='Budget Narrative (4)'!$G$2),0))</f>
        <v>#N/A</v>
      </c>
      <c r="D11" s="21"/>
      <c r="E11" s="11"/>
      <c r="F11" s="296"/>
      <c r="G11" s="7"/>
      <c r="H11" s="8"/>
      <c r="I11" s="8"/>
      <c r="J11" s="15"/>
    </row>
    <row r="12" spans="1:10">
      <c r="A12" s="765">
        <f>'Salary Detail (4)'!A22</f>
        <v>0</v>
      </c>
      <c r="B12" s="6" t="e">
        <f t="array" ref="B12">INDEX('Salary Detail (4)'!$I22:$BZ22,0,MATCH(1,('Salary Detail (4)'!$I$13:$BZ$13='Budget Narrative (4)'!$B$3)*('Salary Detail (4)'!$I$74:$BZ$74='Budget Narrative (4)'!$G$2),0))</f>
        <v>#N/A</v>
      </c>
      <c r="C12" s="274" t="e">
        <f t="array" ref="C12">INDEX('Salary Detail (4)'!$I22:$BZ22,0,MATCH(1,('Salary Detail (4)'!$I$12:$BZ$12="New")*('Salary Detail (4)'!$I$74:$BZ$74='Budget Narrative (4)'!$G$2),0))</f>
        <v>#N/A</v>
      </c>
      <c r="D12" s="21"/>
      <c r="E12" s="11"/>
      <c r="F12" s="296"/>
      <c r="G12" s="7"/>
      <c r="H12" s="8"/>
      <c r="I12" s="8"/>
      <c r="J12" s="15"/>
    </row>
    <row r="13" spans="1:10">
      <c r="A13" s="765">
        <f>'Salary Detail (4)'!A23</f>
        <v>0</v>
      </c>
      <c r="B13" s="6" t="e">
        <f t="array" ref="B13">INDEX('Salary Detail (4)'!$I23:$BZ23,0,MATCH(1,('Salary Detail (4)'!$I$13:$BZ$13='Budget Narrative (4)'!$B$3)*('Salary Detail (4)'!$I$74:$BZ$74='Budget Narrative (4)'!$G$2),0))</f>
        <v>#N/A</v>
      </c>
      <c r="C13" s="274" t="e">
        <f t="array" ref="C13">INDEX('Salary Detail (4)'!$I23:$BZ23,0,MATCH(1,('Salary Detail (4)'!$I$12:$BZ$12="New")*('Salary Detail (4)'!$I$74:$BZ$74='Budget Narrative (4)'!$G$2),0))</f>
        <v>#N/A</v>
      </c>
      <c r="D13" s="21"/>
      <c r="E13" s="11"/>
      <c r="F13" s="296"/>
      <c r="G13" s="7"/>
      <c r="H13" s="8"/>
      <c r="I13" s="8"/>
      <c r="J13" s="15"/>
    </row>
    <row r="14" spans="1:10">
      <c r="A14" s="765">
        <f>'Salary Detail (4)'!A24</f>
        <v>0</v>
      </c>
      <c r="B14" s="6" t="e">
        <f t="array" ref="B14">INDEX('Salary Detail (4)'!$I24:$BZ24,0,MATCH(1,('Salary Detail (4)'!$I$13:$BZ$13='Budget Narrative (4)'!$B$3)*('Salary Detail (4)'!$I$74:$BZ$74='Budget Narrative (4)'!$G$2),0))</f>
        <v>#N/A</v>
      </c>
      <c r="C14" s="632" t="e">
        <f t="array" ref="C14">INDEX('Salary Detail (4)'!$I24:$BZ24,0,MATCH(1,('Salary Detail (4)'!$I$12:$BZ$12="New")*('Salary Detail (4)'!$I$74:$BZ$74='Budget Narrative (4)'!$G$2),0))</f>
        <v>#N/A</v>
      </c>
      <c r="D14" s="21"/>
      <c r="E14" s="11"/>
      <c r="F14" s="296"/>
      <c r="G14" s="7"/>
      <c r="H14" s="8"/>
      <c r="I14" s="8"/>
      <c r="J14" s="15"/>
    </row>
    <row r="15" spans="1:10">
      <c r="A15" s="765">
        <f>'Salary Detail (4)'!A25</f>
        <v>0</v>
      </c>
      <c r="B15" s="6" t="e">
        <f t="array" ref="B15">INDEX('Salary Detail (4)'!$I25:$BZ25,0,MATCH(1,('Salary Detail (4)'!$I$13:$BZ$13='Budget Narrative (4)'!$B$3)*('Salary Detail (4)'!$I$74:$BZ$74='Budget Narrative (4)'!$G$2),0))</f>
        <v>#N/A</v>
      </c>
      <c r="C15" s="632" t="e">
        <f t="array" ref="C15">INDEX('Salary Detail (4)'!$I25:$BZ25,0,MATCH(1,('Salary Detail (4)'!$I$12:$BZ$12="New")*('Salary Detail (4)'!$I$74:$BZ$74='Budget Narrative (4)'!$G$2),0))</f>
        <v>#N/A</v>
      </c>
      <c r="D15" s="21"/>
      <c r="E15" s="11"/>
      <c r="F15" s="296"/>
      <c r="G15" s="7"/>
      <c r="H15" s="8"/>
      <c r="I15" s="8"/>
      <c r="J15" s="15"/>
    </row>
    <row r="16" spans="1:10">
      <c r="A16" s="765">
        <f>'Salary Detail (4)'!A26</f>
        <v>0</v>
      </c>
      <c r="B16" s="6" t="e">
        <f t="array" ref="B16">INDEX('Salary Detail (4)'!$I26:$BZ26,0,MATCH(1,('Salary Detail (4)'!$I$13:$BZ$13='Budget Narrative (4)'!$B$3)*('Salary Detail (4)'!$I$74:$BZ$74='Budget Narrative (4)'!$G$2),0))</f>
        <v>#N/A</v>
      </c>
      <c r="C16" s="632" t="e">
        <f t="array" ref="C16">INDEX('Salary Detail (4)'!$I26:$BZ26,0,MATCH(1,('Salary Detail (4)'!$I$12:$BZ$12="New")*('Salary Detail (4)'!$I$74:$BZ$74='Budget Narrative (4)'!$G$2),0))</f>
        <v>#N/A</v>
      </c>
      <c r="D16" s="21"/>
      <c r="E16" s="11"/>
      <c r="F16" s="296"/>
      <c r="G16" s="7"/>
      <c r="H16" s="8"/>
      <c r="I16" s="8"/>
      <c r="J16" s="15"/>
    </row>
    <row r="17" spans="1:10">
      <c r="A17" s="765">
        <f>'Salary Detail (4)'!A27</f>
        <v>0</v>
      </c>
      <c r="B17" s="6" t="e">
        <f t="array" ref="B17">INDEX('Salary Detail (4)'!$I27:$BZ27,0,MATCH(1,('Salary Detail (4)'!$I$13:$BZ$13='Budget Narrative (4)'!$B$3)*('Salary Detail (4)'!$I$74:$BZ$74='Budget Narrative (4)'!$G$2),0))</f>
        <v>#N/A</v>
      </c>
      <c r="C17" s="274" t="e">
        <f t="array" ref="C17">INDEX('Salary Detail (4)'!$I27:$BZ27,0,MATCH(1,('Salary Detail (4)'!$I$12:$BZ$12="New")*('Salary Detail (4)'!$I$74:$BZ$74='Budget Narrative (4)'!$G$2),0))</f>
        <v>#N/A</v>
      </c>
      <c r="D17" s="21"/>
      <c r="E17" s="11"/>
      <c r="F17" s="296"/>
      <c r="G17" s="7"/>
      <c r="H17" s="8"/>
      <c r="I17" s="8"/>
      <c r="J17" s="15"/>
    </row>
    <row r="18" spans="1:10">
      <c r="A18" s="765">
        <f>'Salary Detail (4)'!A28</f>
        <v>0</v>
      </c>
      <c r="B18" s="6" t="e">
        <f t="array" ref="B18">INDEX('Salary Detail (4)'!$I28:$BZ28,0,MATCH(1,('Salary Detail (4)'!$I$13:$BZ$13='Budget Narrative (4)'!$B$3)*('Salary Detail (4)'!$I$74:$BZ$74='Budget Narrative (4)'!$G$2),0))</f>
        <v>#N/A</v>
      </c>
      <c r="C18" s="274" t="e">
        <f t="array" ref="C18">INDEX('Salary Detail (4)'!$I28:$BZ28,0,MATCH(1,('Salary Detail (4)'!$I$12:$BZ$12="New")*('Salary Detail (4)'!$I$74:$BZ$74='Budget Narrative (4)'!$G$2),0))</f>
        <v>#N/A</v>
      </c>
      <c r="D18" s="21"/>
      <c r="E18" s="11"/>
      <c r="F18" s="296"/>
      <c r="G18" s="7"/>
      <c r="H18" s="8"/>
      <c r="I18" s="8"/>
      <c r="J18" s="15"/>
    </row>
    <row r="19" spans="1:10">
      <c r="A19" s="765">
        <f>'Salary Detail (4)'!A29</f>
        <v>0</v>
      </c>
      <c r="B19" s="6" t="e">
        <f t="array" ref="B19">INDEX('Salary Detail (4)'!$I29:$BZ29,0,MATCH(1,('Salary Detail (4)'!$I$13:$BZ$13='Budget Narrative (4)'!$B$3)*('Salary Detail (4)'!$I$74:$BZ$74='Budget Narrative (4)'!$G$2),0))</f>
        <v>#N/A</v>
      </c>
      <c r="C19" s="274" t="e">
        <f t="array" ref="C19">INDEX('Salary Detail (4)'!$I29:$BZ29,0,MATCH(1,('Salary Detail (4)'!$I$12:$BZ$12="New")*('Salary Detail (4)'!$I$74:$BZ$74='Budget Narrative (4)'!$G$2),0))</f>
        <v>#N/A</v>
      </c>
      <c r="D19" s="21"/>
      <c r="E19" s="11"/>
      <c r="F19" s="296"/>
      <c r="G19" s="7"/>
      <c r="H19" s="8"/>
      <c r="I19" s="8"/>
      <c r="J19" s="15"/>
    </row>
    <row r="20" spans="1:10">
      <c r="A20" s="765">
        <f>'Salary Detail (4)'!A30</f>
        <v>0</v>
      </c>
      <c r="B20" s="6" t="e">
        <f t="array" ref="B20">INDEX('Salary Detail (4)'!$I30:$BZ30,0,MATCH(1,('Salary Detail (4)'!$I$13:$BZ$13='Budget Narrative (4)'!$B$3)*('Salary Detail (4)'!$I$74:$BZ$74='Budget Narrative (4)'!$G$2),0))</f>
        <v>#N/A</v>
      </c>
      <c r="C20" s="274" t="e">
        <f t="array" ref="C20">INDEX('Salary Detail (4)'!$I30:$BZ30,0,MATCH(1,('Salary Detail (4)'!$I$12:$BZ$12="New")*('Salary Detail (4)'!$I$74:$BZ$74='Budget Narrative (4)'!$G$2),0))</f>
        <v>#N/A</v>
      </c>
      <c r="D20" s="21"/>
      <c r="E20" s="11"/>
      <c r="F20" s="296"/>
      <c r="G20" s="7"/>
      <c r="H20" s="8"/>
      <c r="I20" s="8"/>
      <c r="J20" s="15"/>
    </row>
    <row r="21" spans="1:10">
      <c r="A21" s="765">
        <f>'Salary Detail (4)'!A31</f>
        <v>0</v>
      </c>
      <c r="B21" s="6" t="e">
        <f t="array" ref="B21">INDEX('Salary Detail (4)'!$I31:$BZ31,0,MATCH(1,('Salary Detail (4)'!$I$13:$BZ$13='Budget Narrative (4)'!$B$3)*('Salary Detail (4)'!$I$74:$BZ$74='Budget Narrative (4)'!$G$2),0))</f>
        <v>#N/A</v>
      </c>
      <c r="C21" s="274" t="e">
        <f t="array" ref="C21">INDEX('Salary Detail (4)'!$I31:$BZ31,0,MATCH(1,('Salary Detail (4)'!$I$12:$BZ$12="New")*('Salary Detail (4)'!$I$74:$BZ$74='Budget Narrative (4)'!$G$2),0))</f>
        <v>#N/A</v>
      </c>
      <c r="D21" s="21"/>
      <c r="E21" s="11"/>
      <c r="F21" s="296"/>
      <c r="G21" s="7"/>
      <c r="H21" s="8"/>
      <c r="I21" s="8"/>
      <c r="J21" s="15"/>
    </row>
    <row r="22" spans="1:10">
      <c r="A22" s="765">
        <f>'Salary Detail (4)'!A32</f>
        <v>0</v>
      </c>
      <c r="B22" s="6" t="e">
        <f t="array" ref="B22">INDEX('Salary Detail (4)'!$I32:$BZ32,0,MATCH(1,('Salary Detail (4)'!$I$13:$BZ$13='Budget Narrative (4)'!$B$3)*('Salary Detail (4)'!$I$74:$BZ$74='Budget Narrative (4)'!$G$2),0))</f>
        <v>#N/A</v>
      </c>
      <c r="C22" s="274" t="e">
        <f t="array" ref="C22">INDEX('Salary Detail (4)'!$I32:$BZ32,0,MATCH(1,('Salary Detail (4)'!$I$12:$BZ$12="New")*('Salary Detail (4)'!$I$74:$BZ$74='Budget Narrative (4)'!$G$2),0))</f>
        <v>#N/A</v>
      </c>
      <c r="D22" s="21"/>
      <c r="E22" s="11"/>
      <c r="F22" s="296"/>
      <c r="G22" s="7"/>
      <c r="H22" s="8"/>
      <c r="I22" s="8"/>
      <c r="J22" s="15"/>
    </row>
    <row r="23" spans="1:10">
      <c r="A23" s="765">
        <f>'Salary Detail (4)'!A33</f>
        <v>0</v>
      </c>
      <c r="B23" s="6" t="e">
        <f t="array" ref="B23">INDEX('Salary Detail (4)'!$I33:$BZ33,0,MATCH(1,('Salary Detail (4)'!$I$13:$BZ$13='Budget Narrative (4)'!$B$3)*('Salary Detail (4)'!$I$74:$BZ$74='Budget Narrative (4)'!$G$2),0))</f>
        <v>#N/A</v>
      </c>
      <c r="C23" s="274" t="e">
        <f t="array" ref="C23">INDEX('Salary Detail (4)'!$I33:$BZ33,0,MATCH(1,('Salary Detail (4)'!$I$12:$BZ$12="New")*('Salary Detail (4)'!$I$74:$BZ$74='Budget Narrative (4)'!$G$2),0))</f>
        <v>#N/A</v>
      </c>
      <c r="D23" s="21"/>
      <c r="E23" s="11"/>
      <c r="F23" s="296"/>
      <c r="G23" s="7"/>
      <c r="H23" s="8"/>
      <c r="I23" s="8"/>
      <c r="J23" s="15"/>
    </row>
    <row r="24" spans="1:10">
      <c r="A24" s="765">
        <f>'Salary Detail (4)'!A34</f>
        <v>0</v>
      </c>
      <c r="B24" s="6" t="e">
        <f t="array" ref="B24">INDEX('Salary Detail (4)'!$I34:$BZ34,0,MATCH(1,('Salary Detail (4)'!$I$13:$BZ$13='Budget Narrative (4)'!$B$3)*('Salary Detail (4)'!$I$74:$BZ$74='Budget Narrative (4)'!$G$2),0))</f>
        <v>#N/A</v>
      </c>
      <c r="C24" s="274" t="e">
        <f t="array" ref="C24">INDEX('Salary Detail (4)'!$I34:$BZ34,0,MATCH(1,('Salary Detail (4)'!$I$12:$BZ$12="New")*('Salary Detail (4)'!$I$74:$BZ$74='Budget Narrative (4)'!$G$2),0))</f>
        <v>#N/A</v>
      </c>
      <c r="D24" s="21"/>
      <c r="E24" s="11"/>
      <c r="F24" s="296"/>
      <c r="G24" s="7"/>
      <c r="H24" s="8"/>
      <c r="I24" s="8"/>
      <c r="J24" s="15"/>
    </row>
    <row r="25" spans="1:10">
      <c r="A25" s="765">
        <f>'Salary Detail (4)'!A35</f>
        <v>0</v>
      </c>
      <c r="B25" s="6" t="e">
        <f t="array" ref="B25">INDEX('Salary Detail (4)'!$I35:$BZ35,0,MATCH(1,('Salary Detail (4)'!$I$13:$BZ$13='Budget Narrative (4)'!$B$3)*('Salary Detail (4)'!$I$74:$BZ$74='Budget Narrative (4)'!$G$2),0))</f>
        <v>#N/A</v>
      </c>
      <c r="C25" s="274" t="e">
        <f t="array" ref="C25">INDEX('Salary Detail (4)'!$I35:$BZ35,0,MATCH(1,('Salary Detail (4)'!$I$12:$BZ$12="New")*('Salary Detail (4)'!$I$74:$BZ$74='Budget Narrative (4)'!$G$2),0))</f>
        <v>#N/A</v>
      </c>
      <c r="D25" s="21"/>
      <c r="E25" s="11"/>
      <c r="F25" s="296"/>
      <c r="G25" s="7"/>
      <c r="H25" s="8"/>
      <c r="I25" s="8"/>
      <c r="J25" s="15"/>
    </row>
    <row r="26" spans="1:10">
      <c r="A26" s="765">
        <f>'Salary Detail (4)'!A36</f>
        <v>0</v>
      </c>
      <c r="B26" s="6" t="e">
        <f t="array" ref="B26">INDEX('Salary Detail (4)'!$I36:$BZ36,0,MATCH(1,('Salary Detail (4)'!$I$13:$BZ$13='Budget Narrative (4)'!$B$3)*('Salary Detail (4)'!$I$74:$BZ$74='Budget Narrative (4)'!$G$2),0))</f>
        <v>#N/A</v>
      </c>
      <c r="C26" s="274" t="e">
        <f t="array" ref="C26">INDEX('Salary Detail (4)'!$I36:$BZ36,0,MATCH(1,('Salary Detail (4)'!$I$12:$BZ$12="New")*('Salary Detail (4)'!$I$74:$BZ$74='Budget Narrative (4)'!$G$2),0))</f>
        <v>#N/A</v>
      </c>
      <c r="D26" s="21"/>
      <c r="E26" s="11"/>
      <c r="F26" s="296"/>
      <c r="G26" s="7"/>
      <c r="H26" s="8"/>
      <c r="I26" s="8"/>
      <c r="J26" s="15"/>
    </row>
    <row r="27" spans="1:10">
      <c r="A27" s="765">
        <f>'Salary Detail (4)'!A37</f>
        <v>0</v>
      </c>
      <c r="B27" s="6" t="e">
        <f t="array" ref="B27">INDEX('Salary Detail (4)'!$I37:$BZ37,0,MATCH(1,('Salary Detail (4)'!$I$13:$BZ$13='Budget Narrative (4)'!$B$3)*('Salary Detail (4)'!$I$74:$BZ$74='Budget Narrative (4)'!$G$2),0))</f>
        <v>#N/A</v>
      </c>
      <c r="C27" s="274" t="e">
        <f t="array" ref="C27">INDEX('Salary Detail (4)'!$I37:$BZ37,0,MATCH(1,('Salary Detail (4)'!$I$12:$BZ$12="New")*('Salary Detail (4)'!$I$74:$BZ$74='Budget Narrative (4)'!$G$2),0))</f>
        <v>#N/A</v>
      </c>
      <c r="D27" s="21"/>
      <c r="E27" s="11"/>
      <c r="F27" s="296"/>
      <c r="G27" s="7"/>
      <c r="H27" s="8"/>
      <c r="I27" s="8"/>
      <c r="J27" s="15"/>
    </row>
    <row r="28" spans="1:10">
      <c r="A28" s="765">
        <f>'Salary Detail (4)'!A38</f>
        <v>0</v>
      </c>
      <c r="B28" s="6" t="e">
        <f t="array" ref="B28">INDEX('Salary Detail (4)'!$I38:$BZ38,0,MATCH(1,('Salary Detail (4)'!$I$13:$BZ$13='Budget Narrative (4)'!$B$3)*('Salary Detail (4)'!$I$74:$BZ$74='Budget Narrative (4)'!$G$2),0))</f>
        <v>#N/A</v>
      </c>
      <c r="C28" s="274" t="e">
        <f t="array" ref="C28">INDEX('Salary Detail (4)'!$I38:$BZ38,0,MATCH(1,('Salary Detail (4)'!$I$12:$BZ$12="New")*('Salary Detail (4)'!$I$74:$BZ$74='Budget Narrative (4)'!$G$2),0))</f>
        <v>#N/A</v>
      </c>
      <c r="D28" s="21"/>
      <c r="E28" s="11"/>
      <c r="F28" s="296"/>
      <c r="G28" s="7"/>
      <c r="H28" s="8"/>
      <c r="I28" s="8"/>
      <c r="J28" s="15"/>
    </row>
    <row r="29" spans="1:10">
      <c r="A29" s="765">
        <f>'Salary Detail (4)'!A39</f>
        <v>0</v>
      </c>
      <c r="B29" s="6" t="e">
        <f t="array" ref="B29">INDEX('Salary Detail (4)'!$I39:$BZ39,0,MATCH(1,('Salary Detail (4)'!$I$13:$BZ$13='Budget Narrative (4)'!$B$3)*('Salary Detail (4)'!$I$74:$BZ$74='Budget Narrative (4)'!$G$2),0))</f>
        <v>#N/A</v>
      </c>
      <c r="C29" s="274" t="e">
        <f t="array" ref="C29">INDEX('Salary Detail (4)'!$I39:$BZ39,0,MATCH(1,('Salary Detail (4)'!$I$12:$BZ$12="New")*('Salary Detail (4)'!$I$74:$BZ$74='Budget Narrative (4)'!$G$2),0))</f>
        <v>#N/A</v>
      </c>
      <c r="D29" s="21"/>
      <c r="E29" s="11"/>
      <c r="F29" s="296"/>
      <c r="G29" s="7"/>
      <c r="H29" s="8"/>
      <c r="I29" s="8"/>
      <c r="J29" s="15"/>
    </row>
    <row r="30" spans="1:10">
      <c r="A30" s="765">
        <f>'Salary Detail (4)'!A40</f>
        <v>0</v>
      </c>
      <c r="B30" s="6" t="e">
        <f t="array" ref="B30">INDEX('Salary Detail (4)'!$I40:$BZ40,0,MATCH(1,('Salary Detail (4)'!$I$13:$BZ$13='Budget Narrative (4)'!$B$3)*('Salary Detail (4)'!$I$74:$BZ$74='Budget Narrative (4)'!$G$2),0))</f>
        <v>#N/A</v>
      </c>
      <c r="C30" s="274" t="e">
        <f t="array" ref="C30">INDEX('Salary Detail (4)'!$I40:$BZ40,0,MATCH(1,('Salary Detail (4)'!$I$12:$BZ$12="New")*('Salary Detail (4)'!$I$74:$BZ$74='Budget Narrative (4)'!$G$2),0))</f>
        <v>#N/A</v>
      </c>
      <c r="D30" s="21"/>
      <c r="E30" s="11"/>
      <c r="F30" s="296"/>
      <c r="G30" s="7"/>
      <c r="H30" s="8"/>
      <c r="I30" s="8"/>
      <c r="J30" s="15"/>
    </row>
    <row r="31" spans="1:10">
      <c r="A31" s="765">
        <f>'Salary Detail (4)'!A41</f>
        <v>0</v>
      </c>
      <c r="B31" s="6" t="e">
        <f t="array" ref="B31">INDEX('Salary Detail (4)'!$I41:$BZ41,0,MATCH(1,('Salary Detail (4)'!$I$13:$BZ$13='Budget Narrative (4)'!$B$3)*('Salary Detail (4)'!$I$74:$BZ$74='Budget Narrative (4)'!$G$2),0))</f>
        <v>#N/A</v>
      </c>
      <c r="C31" s="274" t="e">
        <f t="array" ref="C31">INDEX('Salary Detail (4)'!$I41:$BZ41,0,MATCH(1,('Salary Detail (4)'!$I$12:$BZ$12="New")*('Salary Detail (4)'!$I$74:$BZ$74='Budget Narrative (4)'!$G$2),0))</f>
        <v>#N/A</v>
      </c>
      <c r="D31" s="21"/>
      <c r="E31" s="11"/>
      <c r="F31" s="296"/>
      <c r="G31" s="7"/>
      <c r="H31" s="8"/>
      <c r="I31" s="8"/>
      <c r="J31" s="15"/>
    </row>
    <row r="32" spans="1:10">
      <c r="A32" s="765">
        <f>'Salary Detail (4)'!A42</f>
        <v>0</v>
      </c>
      <c r="B32" s="6" t="e">
        <f t="array" ref="B32">INDEX('Salary Detail (4)'!$I42:$BZ42,0,MATCH(1,('Salary Detail (4)'!$I$13:$BZ$13='Budget Narrative (4)'!$B$3)*('Salary Detail (4)'!$I$74:$BZ$74='Budget Narrative (4)'!$G$2),0))</f>
        <v>#N/A</v>
      </c>
      <c r="C32" s="274" t="e">
        <f t="array" ref="C32">INDEX('Salary Detail (4)'!$I42:$BZ42,0,MATCH(1,('Salary Detail (4)'!$I$12:$BZ$12="New")*('Salary Detail (4)'!$I$74:$BZ$74='Budget Narrative (4)'!$G$2),0))</f>
        <v>#N/A</v>
      </c>
      <c r="D32" s="21"/>
      <c r="E32" s="11"/>
      <c r="F32" s="296"/>
      <c r="G32" s="7"/>
      <c r="H32" s="8"/>
      <c r="I32" s="8"/>
      <c r="J32" s="15"/>
    </row>
    <row r="33" spans="1:10">
      <c r="A33" s="765">
        <f>'Salary Detail (4)'!A43</f>
        <v>0</v>
      </c>
      <c r="B33" s="6" t="e">
        <f t="array" ref="B33">INDEX('Salary Detail (4)'!$I43:$BZ43,0,MATCH(1,('Salary Detail (4)'!$I$13:$BZ$13='Budget Narrative (4)'!$B$3)*('Salary Detail (4)'!$I$74:$BZ$74='Budget Narrative (4)'!$G$2),0))</f>
        <v>#N/A</v>
      </c>
      <c r="C33" s="274" t="e">
        <f t="array" ref="C33">INDEX('Salary Detail (4)'!$I43:$BZ43,0,MATCH(1,('Salary Detail (4)'!$I$12:$BZ$12="New")*('Salary Detail (4)'!$I$74:$BZ$74='Budget Narrative (4)'!$G$2),0))</f>
        <v>#N/A</v>
      </c>
      <c r="D33" s="21"/>
      <c r="E33" s="11"/>
      <c r="F33" s="296"/>
      <c r="G33" s="7"/>
      <c r="H33" s="8"/>
      <c r="I33" s="8"/>
      <c r="J33" s="15"/>
    </row>
    <row r="34" spans="1:10">
      <c r="A34" s="765">
        <f>'Salary Detail (4)'!A44</f>
        <v>0</v>
      </c>
      <c r="B34" s="6" t="e">
        <f t="array" ref="B34">INDEX('Salary Detail (4)'!$I44:$BZ44,0,MATCH(1,('Salary Detail (4)'!$I$13:$BZ$13='Budget Narrative (4)'!$B$3)*('Salary Detail (4)'!$I$74:$BZ$74='Budget Narrative (4)'!$G$2),0))</f>
        <v>#N/A</v>
      </c>
      <c r="C34" s="274" t="e">
        <f t="array" ref="C34">INDEX('Salary Detail (4)'!$I44:$BZ44,0,MATCH(1,('Salary Detail (4)'!$I$12:$BZ$12="New")*('Salary Detail (4)'!$I$74:$BZ$74='Budget Narrative (4)'!$G$2),0))</f>
        <v>#N/A</v>
      </c>
      <c r="D34" s="21"/>
      <c r="E34" s="11"/>
      <c r="F34" s="296"/>
      <c r="G34" s="7"/>
      <c r="H34" s="8"/>
      <c r="I34" s="8"/>
      <c r="J34" s="15"/>
    </row>
    <row r="35" spans="1:10">
      <c r="A35" s="765">
        <f>'Salary Detail (4)'!A45</f>
        <v>0</v>
      </c>
      <c r="B35" s="6" t="e">
        <f t="array" ref="B35">INDEX('Salary Detail (4)'!$I45:$BZ45,0,MATCH(1,('Salary Detail (4)'!$I$13:$BZ$13='Budget Narrative (4)'!$B$3)*('Salary Detail (4)'!$I$74:$BZ$74='Budget Narrative (4)'!$G$2),0))</f>
        <v>#N/A</v>
      </c>
      <c r="C35" s="274" t="e">
        <f t="array" ref="C35">INDEX('Salary Detail (4)'!$I45:$BZ45,0,MATCH(1,('Salary Detail (4)'!$I$12:$BZ$12="New")*('Salary Detail (4)'!$I$74:$BZ$74='Budget Narrative (4)'!$G$2),0))</f>
        <v>#N/A</v>
      </c>
      <c r="D35" s="21"/>
      <c r="E35" s="11"/>
      <c r="F35" s="296"/>
      <c r="G35" s="7"/>
      <c r="H35" s="8"/>
      <c r="I35" s="8"/>
      <c r="J35" s="15"/>
    </row>
    <row r="36" spans="1:10">
      <c r="A36" s="765">
        <f>'Salary Detail (4)'!A46</f>
        <v>0</v>
      </c>
      <c r="B36" s="6" t="e">
        <f t="array" ref="B36">INDEX('Salary Detail (4)'!$I46:$BZ46,0,MATCH(1,('Salary Detail (4)'!$I$13:$BZ$13='Budget Narrative (4)'!$B$3)*('Salary Detail (4)'!$I$74:$BZ$74='Budget Narrative (4)'!$G$2),0))</f>
        <v>#N/A</v>
      </c>
      <c r="C36" s="274" t="e">
        <f t="array" ref="C36">INDEX('Salary Detail (4)'!$I46:$BZ46,0,MATCH(1,('Salary Detail (4)'!$I$12:$BZ$12="New")*('Salary Detail (4)'!$I$74:$BZ$74='Budget Narrative (4)'!$G$2),0))</f>
        <v>#N/A</v>
      </c>
      <c r="D36" s="21"/>
      <c r="E36" s="11"/>
      <c r="F36" s="296"/>
      <c r="G36" s="7"/>
      <c r="H36" s="8"/>
      <c r="I36" s="8"/>
      <c r="J36" s="15"/>
    </row>
    <row r="37" spans="1:10">
      <c r="A37" s="765">
        <f>'Salary Detail (4)'!A47</f>
        <v>0</v>
      </c>
      <c r="B37" s="6" t="e">
        <f t="array" ref="B37">INDEX('Salary Detail (4)'!$I47:$BZ47,0,MATCH(1,('Salary Detail (4)'!$I$13:$BZ$13='Budget Narrative (4)'!$B$3)*('Salary Detail (4)'!$I$74:$BZ$74='Budget Narrative (4)'!$G$2),0))</f>
        <v>#N/A</v>
      </c>
      <c r="C37" s="274" t="e">
        <f t="array" ref="C37">INDEX('Salary Detail (4)'!$I47:$BZ47,0,MATCH(1,('Salary Detail (4)'!$I$12:$BZ$12="New")*('Salary Detail (4)'!$I$74:$BZ$74='Budget Narrative (4)'!$G$2),0))</f>
        <v>#N/A</v>
      </c>
      <c r="D37" s="21"/>
      <c r="E37" s="11"/>
      <c r="F37" s="296"/>
      <c r="G37" s="7"/>
      <c r="H37" s="8"/>
      <c r="I37" s="8"/>
      <c r="J37" s="15"/>
    </row>
    <row r="38" spans="1:10">
      <c r="A38" s="765">
        <f>'Salary Detail (4)'!A48</f>
        <v>0</v>
      </c>
      <c r="B38" s="6" t="e">
        <f t="array" ref="B38">INDEX('Salary Detail (4)'!$I48:$BZ48,0,MATCH(1,('Salary Detail (4)'!$I$13:$BZ$13='Budget Narrative (4)'!$B$3)*('Salary Detail (4)'!$I$74:$BZ$74='Budget Narrative (4)'!$G$2),0))</f>
        <v>#N/A</v>
      </c>
      <c r="C38" s="274" t="e">
        <f t="array" ref="C38">INDEX('Salary Detail (4)'!$I48:$BZ48,0,MATCH(1,('Salary Detail (4)'!$I$12:$BZ$12="New")*('Salary Detail (4)'!$I$74:$BZ$74='Budget Narrative (4)'!$G$2),0))</f>
        <v>#N/A</v>
      </c>
      <c r="D38" s="21"/>
      <c r="E38" s="11"/>
      <c r="F38" s="296"/>
      <c r="G38" s="7"/>
      <c r="H38" s="8"/>
      <c r="I38" s="8"/>
      <c r="J38" s="15"/>
    </row>
    <row r="39" spans="1:10">
      <c r="A39" s="765">
        <f>'Salary Detail (4)'!A49</f>
        <v>0</v>
      </c>
      <c r="B39" s="6" t="e">
        <f t="array" ref="B39">INDEX('Salary Detail (4)'!$I49:$BZ49,0,MATCH(1,('Salary Detail (4)'!$I$13:$BZ$13='Budget Narrative (4)'!$B$3)*('Salary Detail (4)'!$I$74:$BZ$74='Budget Narrative (4)'!$G$2),0))</f>
        <v>#N/A</v>
      </c>
      <c r="C39" s="274" t="e">
        <f t="array" ref="C39">INDEX('Salary Detail (4)'!$I49:$BZ49,0,MATCH(1,('Salary Detail (4)'!$I$12:$BZ$12="New")*('Salary Detail (4)'!$I$74:$BZ$74='Budget Narrative (4)'!$G$2),0))</f>
        <v>#N/A</v>
      </c>
      <c r="D39" s="21"/>
      <c r="E39" s="11"/>
      <c r="F39" s="296"/>
      <c r="G39" s="7"/>
      <c r="H39" s="8"/>
      <c r="I39" s="8"/>
      <c r="J39" s="15"/>
    </row>
    <row r="40" spans="1:10">
      <c r="A40" s="765">
        <f>'Salary Detail (4)'!A50</f>
        <v>0</v>
      </c>
      <c r="B40" s="6" t="e">
        <f t="array" ref="B40">INDEX('Salary Detail (4)'!$I50:$BZ50,0,MATCH(1,('Salary Detail (4)'!$I$13:$BZ$13='Budget Narrative (4)'!$B$3)*('Salary Detail (4)'!$I$74:$BZ$74='Budget Narrative (4)'!$G$2),0))</f>
        <v>#N/A</v>
      </c>
      <c r="C40" s="274" t="e">
        <f t="array" ref="C40">INDEX('Salary Detail (4)'!$I50:$BZ50,0,MATCH(1,('Salary Detail (4)'!$I$12:$BZ$12="New")*('Salary Detail (4)'!$I$74:$BZ$74='Budget Narrative (4)'!$G$2),0))</f>
        <v>#N/A</v>
      </c>
      <c r="D40" s="21"/>
      <c r="F40" s="296"/>
    </row>
    <row r="41" spans="1:10">
      <c r="A41" s="765">
        <f>'Salary Detail (4)'!A51</f>
        <v>0</v>
      </c>
      <c r="B41" s="6" t="e">
        <f t="array" ref="B41">INDEX('Salary Detail (4)'!$I51:$BZ51,0,MATCH(1,('Salary Detail (4)'!$I$13:$BZ$13='Budget Narrative (4)'!$B$3)*('Salary Detail (4)'!$I$74:$BZ$74='Budget Narrative (4)'!$G$2),0))</f>
        <v>#N/A</v>
      </c>
      <c r="C41" s="274" t="e">
        <f t="array" ref="C41">INDEX('Salary Detail (4)'!$I51:$BZ51,0,MATCH(1,('Salary Detail (4)'!$I$12:$BZ$12="New")*('Salary Detail (4)'!$I$74:$BZ$74='Budget Narrative (4)'!$G$2),0))</f>
        <v>#N/A</v>
      </c>
      <c r="D41" s="21"/>
      <c r="F41" s="296"/>
    </row>
    <row r="42" spans="1:10" ht="15.6" customHeight="1">
      <c r="A42" s="765">
        <f>'Salary Detail (4)'!A52</f>
        <v>0</v>
      </c>
      <c r="B42" s="6" t="e">
        <f t="array" ref="B42">INDEX('Salary Detail (4)'!$I52:$BZ52,0,MATCH(1,('Salary Detail (4)'!$I$13:$BZ$13='Budget Narrative (4)'!$B$3)*('Salary Detail (4)'!$I$74:$BZ$74='Budget Narrative (4)'!$G$2),0))</f>
        <v>#N/A</v>
      </c>
      <c r="C42" s="274" t="e">
        <f t="array" ref="C42">INDEX('Salary Detail (4)'!$I52:$BZ52,0,MATCH(1,('Salary Detail (4)'!$I$12:$BZ$12="New")*('Salary Detail (4)'!$I$74:$BZ$74='Budget Narrative (4)'!$G$2),0))</f>
        <v>#N/A</v>
      </c>
      <c r="D42" s="21"/>
      <c r="E42" s="11"/>
      <c r="F42" s="296"/>
      <c r="G42" s="7"/>
      <c r="H42" s="8"/>
      <c r="I42" s="8"/>
      <c r="J42" s="15"/>
    </row>
    <row r="43" spans="1:10" ht="15.6" customHeight="1">
      <c r="A43" s="765">
        <f>'Salary Detail (4)'!A53</f>
        <v>0</v>
      </c>
      <c r="B43" s="6" t="e">
        <f t="array" ref="B43">INDEX('Salary Detail (4)'!$I53:$BZ53,0,MATCH(1,('Salary Detail (4)'!$I$13:$BZ$13='Budget Narrative (4)'!$B$3)*('Salary Detail (4)'!$I$74:$BZ$74='Budget Narrative (4)'!$G$2),0))</f>
        <v>#N/A</v>
      </c>
      <c r="C43" s="274" t="e">
        <f t="array" ref="C43">INDEX('Salary Detail (4)'!$I53:$BZ53,0,MATCH(1,('Salary Detail (4)'!$I$12:$BZ$12="New")*('Salary Detail (4)'!$I$74:$BZ$74='Budget Narrative (4)'!$G$2),0))</f>
        <v>#N/A</v>
      </c>
      <c r="D43" s="21"/>
      <c r="E43" s="11"/>
      <c r="F43" s="296"/>
      <c r="G43" s="7"/>
      <c r="H43" s="8"/>
      <c r="I43" s="8"/>
      <c r="J43" s="15"/>
    </row>
    <row r="44" spans="1:10" ht="15.6" customHeight="1">
      <c r="A44" s="765">
        <f>'Salary Detail (4)'!A54</f>
        <v>0</v>
      </c>
      <c r="B44" s="6" t="e">
        <f t="array" ref="B44">INDEX('Salary Detail (4)'!$I54:$BZ54,0,MATCH(1,('Salary Detail (4)'!$I$13:$BZ$13='Budget Narrative (4)'!$B$3)*('Salary Detail (4)'!$I$74:$BZ$74='Budget Narrative (4)'!$G$2),0))</f>
        <v>#N/A</v>
      </c>
      <c r="C44" s="274" t="e">
        <f t="array" ref="C44">INDEX('Salary Detail (4)'!$I54:$BZ54,0,MATCH(1,('Salary Detail (4)'!$I$12:$BZ$12="New")*('Salary Detail (4)'!$I$74:$BZ$74='Budget Narrative (4)'!$G$2),0))</f>
        <v>#N/A</v>
      </c>
      <c r="D44" s="21"/>
      <c r="E44" s="11"/>
      <c r="F44" s="296"/>
      <c r="G44" s="7"/>
      <c r="H44" s="8"/>
      <c r="I44" s="8"/>
      <c r="J44" s="15"/>
    </row>
    <row r="45" spans="1:10" ht="15.6" customHeight="1">
      <c r="A45" s="767">
        <f>'Salary Detail (4)'!A55</f>
        <v>0</v>
      </c>
      <c r="B45" s="6" t="e">
        <f t="array" ref="B45">INDEX('Salary Detail (4)'!$I55:$BZ55,0,MATCH(1,('Salary Detail (4)'!$I$13:$BZ$13='Budget Narrative (4)'!$B$3)*('Salary Detail (4)'!$I$74:$BZ$74='Budget Narrative (4)'!$G$2),0))</f>
        <v>#N/A</v>
      </c>
      <c r="C45" s="274" t="e">
        <f t="array" ref="C45">INDEX('Salary Detail (4)'!$I55:$BZ55,0,MATCH(1,('Salary Detail (4)'!$I$12:$BZ$12="New")*('Salary Detail (4)'!$I$74:$BZ$74='Budget Narrative (4)'!$G$2),0))</f>
        <v>#N/A</v>
      </c>
      <c r="D45" s="246"/>
      <c r="E45" s="247"/>
      <c r="F45" s="296"/>
      <c r="G45" s="7"/>
      <c r="H45" s="8"/>
      <c r="I45" s="8"/>
      <c r="J45" s="15"/>
    </row>
    <row r="46" spans="1:10" ht="15.6" customHeight="1">
      <c r="A46" s="767" t="s">
        <v>308</v>
      </c>
      <c r="B46" s="291" t="e">
        <f>SUM(B4:B45)</f>
        <v>#N/A</v>
      </c>
      <c r="C46" s="251" t="e">
        <f>SUM(C4:C45)</f>
        <v>#N/A</v>
      </c>
      <c r="D46" s="246"/>
      <c r="E46" s="247"/>
      <c r="F46" s="297"/>
      <c r="G46" s="7"/>
      <c r="H46" s="8"/>
      <c r="I46" s="8"/>
      <c r="J46" s="15"/>
    </row>
    <row r="47" spans="1:10" ht="26.25" thickBot="1">
      <c r="A47" s="298" t="s">
        <v>309</v>
      </c>
      <c r="B47" s="299"/>
      <c r="C47" s="300" t="e">
        <f t="array" ref="C47">INDEX('Salary Detail (4)'!$I60:$BZ60,0,MATCH(1,('Salary Detail (4)'!$I$12:$BZ$12="New")*('Salary Detail (4)'!$I$74:$BZ$74='Budget Narrative (4)'!$G$2),0))</f>
        <v>#N/A</v>
      </c>
      <c r="D47" s="301" t="s">
        <v>310</v>
      </c>
      <c r="E47" s="302"/>
      <c r="F47" s="303"/>
      <c r="G47" s="633"/>
      <c r="H47" s="8"/>
      <c r="I47" s="8"/>
      <c r="J47" s="4"/>
    </row>
    <row r="48" spans="1:10" ht="13.5" thickBot="1">
      <c r="A48" s="327" t="s">
        <v>311</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91" t="s">
        <v>312</v>
      </c>
      <c r="B50" s="1292"/>
      <c r="C50" s="294" t="s">
        <v>283</v>
      </c>
      <c r="D50" s="293" t="s">
        <v>305</v>
      </c>
      <c r="E50" s="295" t="s">
        <v>306</v>
      </c>
      <c r="F50" s="278"/>
    </row>
    <row r="51" spans="1:10">
      <c r="A51" s="1278" t="str">
        <f>'Operating Detail (4)'!A14</f>
        <v>Rental of Property</v>
      </c>
      <c r="B51" s="1279"/>
      <c r="C51" s="338" t="e">
        <f t="array" ref="C51">INDEX('Operating Detail (4)'!$B14:$AE14,0,MATCH(1,('Operating Detail (4)'!$B$12:$AE$12="New")*('Operating Detail (4)'!$B$121:$AE$121='Budget Narrative (4)'!$G$2),0))</f>
        <v>#N/A</v>
      </c>
      <c r="D51" s="21"/>
      <c r="E51" s="304"/>
      <c r="F51" s="766"/>
      <c r="H51" s="12"/>
      <c r="I51" s="12"/>
      <c r="J51" s="4"/>
    </row>
    <row r="52" spans="1:10">
      <c r="A52" s="1278" t="str">
        <f>'Operating Detail (4)'!A15</f>
        <v xml:space="preserve">Utilities(Elec, Water, Gas, Phone, Scavenger) </v>
      </c>
      <c r="B52" s="1279"/>
      <c r="C52" s="338" t="e">
        <f t="array" ref="C52">INDEX('Operating Detail (4)'!$B15:$AE15,0,MATCH(1,('Operating Detail (4)'!$B$12:$AE$12="New")*('Operating Detail (4)'!$B$121:$AE$121='Budget Narrative (4)'!$G$2),0))</f>
        <v>#N/A</v>
      </c>
      <c r="D52" s="21"/>
      <c r="E52" s="305"/>
      <c r="F52" s="766"/>
      <c r="H52" s="12"/>
      <c r="I52" s="12"/>
      <c r="J52" s="4"/>
    </row>
    <row r="53" spans="1:10">
      <c r="A53" s="1278" t="str">
        <f>'Operating Detail (4)'!A16</f>
        <v>Office Supplies, Postage</v>
      </c>
      <c r="B53" s="1279"/>
      <c r="C53" s="338" t="e">
        <f t="array" ref="C53">INDEX('Operating Detail (4)'!$B16:$AE16,0,MATCH(1,('Operating Detail (4)'!$B$12:$AE$12="New")*('Operating Detail (4)'!$B$121:$AE$121='Budget Narrative (4)'!$G$2),0))</f>
        <v>#N/A</v>
      </c>
      <c r="D53" s="21"/>
      <c r="E53" s="306"/>
      <c r="F53" s="766"/>
      <c r="G53" s="3"/>
      <c r="H53" s="8"/>
      <c r="I53" s="8"/>
      <c r="J53" s="15"/>
    </row>
    <row r="54" spans="1:10">
      <c r="A54" s="1278" t="str">
        <f>'Operating Detail (4)'!A17</f>
        <v>Building Maintenance Supplies and Repair</v>
      </c>
      <c r="B54" s="1279"/>
      <c r="C54" s="338" t="e">
        <f t="array" ref="C54">INDEX('Operating Detail (4)'!$B17:$AE17,0,MATCH(1,('Operating Detail (4)'!$B$12:$AE$12="New")*('Operating Detail (4)'!$B$121:$AE$121='Budget Narrative (4)'!$G$2),0))</f>
        <v>#N/A</v>
      </c>
      <c r="D54" s="21"/>
      <c r="E54" s="306"/>
      <c r="F54" s="766"/>
      <c r="G54" s="3"/>
      <c r="H54" s="8"/>
      <c r="I54" s="8"/>
      <c r="J54" s="15"/>
    </row>
    <row r="55" spans="1:10">
      <c r="A55" s="1278" t="str">
        <f>'Operating Detail (4)'!A18</f>
        <v>Printing and Reproduction</v>
      </c>
      <c r="B55" s="1279"/>
      <c r="C55" s="338" t="e">
        <f t="array" ref="C55">INDEX('Operating Detail (4)'!$B18:$AE18,0,MATCH(1,('Operating Detail (4)'!$B$12:$AE$12="New")*('Operating Detail (4)'!$B$121:$AE$121='Budget Narrative (4)'!$G$2),0))</f>
        <v>#N/A</v>
      </c>
      <c r="D55" s="21"/>
      <c r="E55" s="305"/>
      <c r="F55" s="766"/>
      <c r="H55" s="12"/>
      <c r="I55" s="12"/>
      <c r="J55" s="15"/>
    </row>
    <row r="56" spans="1:10">
      <c r="A56" s="1278" t="str">
        <f>'Operating Detail (4)'!A19</f>
        <v>Insurance</v>
      </c>
      <c r="B56" s="1279"/>
      <c r="C56" s="338" t="e">
        <f t="array" ref="C56">INDEX('Operating Detail (4)'!$B19:$AE19,0,MATCH(1,('Operating Detail (4)'!$B$12:$AE$12="New")*('Operating Detail (4)'!$B$121:$AE$121='Budget Narrative (4)'!$G$2),0))</f>
        <v>#N/A</v>
      </c>
      <c r="D56" s="21"/>
      <c r="E56" s="305"/>
      <c r="F56" s="766"/>
      <c r="H56" s="12"/>
      <c r="I56" s="12"/>
      <c r="J56" s="15"/>
    </row>
    <row r="57" spans="1:10">
      <c r="A57" s="1278" t="str">
        <f>'Operating Detail (4)'!A20</f>
        <v>Staff Training</v>
      </c>
      <c r="B57" s="1279"/>
      <c r="C57" s="338" t="e">
        <f t="array" ref="C57">INDEX('Operating Detail (4)'!$B20:$AE20,0,MATCH(1,('Operating Detail (4)'!$B$12:$AE$12="New")*('Operating Detail (4)'!$B$121:$AE$121='Budget Narrative (4)'!$G$2),0))</f>
        <v>#N/A</v>
      </c>
      <c r="D57" s="21"/>
      <c r="E57" s="305"/>
      <c r="F57" s="766"/>
      <c r="H57" s="12"/>
      <c r="I57" s="12"/>
      <c r="J57" s="15"/>
    </row>
    <row r="58" spans="1:10">
      <c r="A58" s="1278" t="str">
        <f>'Operating Detail (4)'!A21</f>
        <v>Staff Travel-(Local &amp; Out of Town)</v>
      </c>
      <c r="B58" s="1279"/>
      <c r="C58" s="338" t="e">
        <f t="array" ref="C58">INDEX('Operating Detail (4)'!$B21:$AE21,0,MATCH(1,('Operating Detail (4)'!$B$12:$AE$12="New")*('Operating Detail (4)'!$B$121:$AE$121='Budget Narrative (4)'!$G$2),0))</f>
        <v>#N/A</v>
      </c>
      <c r="D58" s="21"/>
      <c r="E58" s="305"/>
      <c r="F58" s="766"/>
      <c r="H58" s="12"/>
      <c r="I58" s="12"/>
      <c r="J58" s="15"/>
    </row>
    <row r="59" spans="1:10">
      <c r="A59" s="1278" t="str">
        <f>'Operating Detail (4)'!A22</f>
        <v>Rental of Equipment</v>
      </c>
      <c r="B59" s="1279"/>
      <c r="C59" s="338" t="e">
        <f t="array" ref="C59">INDEX('Operating Detail (4)'!$B22:$AE22,0,MATCH(1,('Operating Detail (4)'!$B$12:$AE$12="New")*('Operating Detail (4)'!$B$121:$AE$121='Budget Narrative (4)'!$G$2),0))</f>
        <v>#N/A</v>
      </c>
      <c r="D59" s="21"/>
      <c r="E59" s="305"/>
      <c r="F59" s="766"/>
      <c r="H59" s="12"/>
      <c r="I59" s="12"/>
      <c r="J59" s="15"/>
    </row>
    <row r="60" spans="1:10">
      <c r="A60" s="1278">
        <f>'Operating Detail (4)'!A23</f>
        <v>0</v>
      </c>
      <c r="B60" s="1279"/>
      <c r="C60" s="338" t="e">
        <f t="array" ref="C60">INDEX('Operating Detail (4)'!$B23:$AE23,0,MATCH(1,('Operating Detail (4)'!$B$12:$AE$12="New")*('Operating Detail (4)'!$B$121:$AE$121='Budget Narrative (4)'!$G$2),0))</f>
        <v>#N/A</v>
      </c>
      <c r="D60" s="21"/>
      <c r="E60" s="307"/>
      <c r="F60" s="766"/>
      <c r="H60" s="12"/>
      <c r="I60" s="12"/>
      <c r="J60" s="15"/>
    </row>
    <row r="61" spans="1:10">
      <c r="A61" s="1278">
        <f>'Operating Detail (4)'!A24</f>
        <v>0</v>
      </c>
      <c r="B61" s="1279"/>
      <c r="C61" s="338" t="e">
        <f t="array" ref="C61">INDEX('Operating Detail (4)'!$B24:$AE24,0,MATCH(1,('Operating Detail (4)'!$B$12:$AE$12="New")*('Operating Detail (4)'!$B$121:$AE$121='Budget Narrative (4)'!$G$2),0))</f>
        <v>#N/A</v>
      </c>
      <c r="D61" s="21"/>
      <c r="E61" s="308"/>
      <c r="F61" s="766"/>
      <c r="G61" s="3"/>
      <c r="H61" s="8"/>
      <c r="I61" s="8"/>
      <c r="J61" s="15"/>
    </row>
    <row r="62" spans="1:10">
      <c r="A62" s="1278">
        <f>'Operating Detail (4)'!A25</f>
        <v>0</v>
      </c>
      <c r="B62" s="1279"/>
      <c r="C62" s="338" t="e">
        <f t="array" ref="C62">INDEX('Operating Detail (4)'!$B25:$AE25,0,MATCH(1,('Operating Detail (4)'!$B$12:$AE$12="New")*('Operating Detail (4)'!$B$121:$AE$121='Budget Narrative (4)'!$G$2),0))</f>
        <v>#N/A</v>
      </c>
      <c r="D62" s="21"/>
      <c r="E62" s="308"/>
      <c r="F62" s="766"/>
      <c r="G62" s="3"/>
      <c r="H62" s="8"/>
      <c r="I62" s="8"/>
      <c r="J62" s="15"/>
    </row>
    <row r="63" spans="1:10">
      <c r="A63" s="1278">
        <f>'Operating Detail (4)'!A26</f>
        <v>0</v>
      </c>
      <c r="B63" s="1279"/>
      <c r="C63" s="338" t="e">
        <f t="array" ref="C63">INDEX('Operating Detail (4)'!$B26:$AE26,0,MATCH(1,('Operating Detail (4)'!$B$12:$AE$12="New")*('Operating Detail (4)'!$B$121:$AE$121='Budget Narrative (4)'!$G$2),0))</f>
        <v>#N/A</v>
      </c>
      <c r="D63" s="21"/>
      <c r="E63" s="308"/>
      <c r="F63" s="766"/>
      <c r="G63" s="3"/>
      <c r="H63" s="8"/>
      <c r="I63" s="8"/>
      <c r="J63" s="15"/>
    </row>
    <row r="64" spans="1:10">
      <c r="A64" s="1278">
        <f>'Operating Detail (4)'!A27</f>
        <v>0</v>
      </c>
      <c r="B64" s="1279"/>
      <c r="C64" s="338" t="e">
        <f t="array" ref="C64">INDEX('Operating Detail (4)'!$B27:$AE27,0,MATCH(1,('Operating Detail (4)'!$B$12:$AE$12="New")*('Operating Detail (4)'!$B$121:$AE$121='Budget Narrative (4)'!$G$2),0))</f>
        <v>#N/A</v>
      </c>
      <c r="D64" s="21"/>
      <c r="E64" s="309"/>
      <c r="F64" s="766"/>
      <c r="G64" s="3"/>
      <c r="H64" s="8"/>
      <c r="I64" s="8"/>
      <c r="J64" s="15"/>
    </row>
    <row r="65" spans="1:10">
      <c r="A65" s="1278">
        <f>'Operating Detail (4)'!A28</f>
        <v>0</v>
      </c>
      <c r="B65" s="1279"/>
      <c r="C65" s="338" t="e">
        <f t="array" ref="C65">INDEX('Operating Detail (4)'!$B28:$AE28,0,MATCH(1,('Operating Detail (4)'!$B$12:$AE$12="New")*('Operating Detail (4)'!$B$121:$AE$121='Budget Narrative (4)'!$G$2),0))</f>
        <v>#N/A</v>
      </c>
      <c r="D65" s="21"/>
      <c r="E65" s="308"/>
      <c r="F65" s="766"/>
      <c r="G65" s="3"/>
    </row>
    <row r="66" spans="1:10">
      <c r="A66" s="1278">
        <f>'Operating Detail (4)'!A29</f>
        <v>0</v>
      </c>
      <c r="B66" s="1279"/>
      <c r="C66" s="338" t="e">
        <f t="array" ref="C66">INDEX('Operating Detail (4)'!$B29:$AE29,0,MATCH(1,('Operating Detail (4)'!$B$12:$AE$12="New")*('Operating Detail (4)'!$B$121:$AE$121='Budget Narrative (4)'!$G$2),0))</f>
        <v>#N/A</v>
      </c>
      <c r="D66" s="21"/>
      <c r="E66" s="308"/>
      <c r="F66" s="766"/>
      <c r="G66" s="3"/>
      <c r="H66" s="8"/>
      <c r="I66" s="8"/>
      <c r="J66" s="15"/>
    </row>
    <row r="67" spans="1:10">
      <c r="A67" s="1278">
        <f>'Operating Detail (4)'!A30</f>
        <v>0</v>
      </c>
      <c r="B67" s="1279"/>
      <c r="C67" s="338" t="e">
        <f t="array" ref="C67">INDEX('Operating Detail (4)'!$B30:$AE30,0,MATCH(1,('Operating Detail (4)'!$B$12:$AE$12="New")*('Operating Detail (4)'!$B$121:$AE$121='Budget Narrative (4)'!$G$2),0))</f>
        <v>#N/A</v>
      </c>
      <c r="D67" s="21"/>
      <c r="E67" s="308"/>
      <c r="F67" s="766"/>
      <c r="G67" s="3"/>
      <c r="H67" s="8"/>
      <c r="I67" s="8"/>
      <c r="J67" s="15"/>
    </row>
    <row r="68" spans="1:10">
      <c r="A68" s="1278">
        <f>'Operating Detail (4)'!A31</f>
        <v>0</v>
      </c>
      <c r="B68" s="1279"/>
      <c r="C68" s="338" t="e">
        <f t="array" ref="C68">INDEX('Operating Detail (4)'!$B31:$AE31,0,MATCH(1,('Operating Detail (4)'!$B$12:$AE$12="New")*('Operating Detail (4)'!$B$121:$AE$121='Budget Narrative (4)'!$G$2),0))</f>
        <v>#N/A</v>
      </c>
      <c r="D68" s="21"/>
      <c r="E68" s="308"/>
      <c r="F68" s="766"/>
      <c r="G68" s="3"/>
      <c r="H68" s="8"/>
      <c r="I68" s="8"/>
      <c r="J68" s="15"/>
    </row>
    <row r="69" spans="1:10">
      <c r="A69" s="1278">
        <f>'Operating Detail (4)'!A32</f>
        <v>0</v>
      </c>
      <c r="B69" s="1279"/>
      <c r="C69" s="338" t="e">
        <f t="array" ref="C69">INDEX('Operating Detail (4)'!$B32:$AE32,0,MATCH(1,('Operating Detail (4)'!$B$12:$AE$12="New")*('Operating Detail (4)'!$B$121:$AE$121='Budget Narrative (4)'!$G$2),0))</f>
        <v>#N/A</v>
      </c>
      <c r="D69" s="21"/>
      <c r="E69" s="308"/>
      <c r="F69" s="766"/>
      <c r="G69" s="3"/>
      <c r="H69" s="8"/>
      <c r="I69" s="8"/>
    </row>
    <row r="70" spans="1:10">
      <c r="A70" s="1278">
        <f>'Operating Detail (4)'!A33</f>
        <v>0</v>
      </c>
      <c r="B70" s="1279"/>
      <c r="C70" s="338" t="e">
        <f t="array" ref="C70">INDEX('Operating Detail (4)'!$B33:$AE33,0,MATCH(1,('Operating Detail (4)'!$B$12:$AE$12="New")*('Operating Detail (4)'!$B$121:$AE$121='Budget Narrative (4)'!$G$2),0))</f>
        <v>#N/A</v>
      </c>
      <c r="D70" s="21"/>
      <c r="E70" s="308"/>
      <c r="F70" s="766"/>
      <c r="G70" s="3"/>
      <c r="H70" s="8"/>
      <c r="I70" s="8"/>
      <c r="J70" s="15"/>
    </row>
    <row r="71" spans="1:10">
      <c r="A71" s="1278">
        <f>'Operating Detail (4)'!A34</f>
        <v>0</v>
      </c>
      <c r="B71" s="1279"/>
      <c r="C71" s="338" t="e">
        <f t="array" ref="C71">INDEX('Operating Detail (4)'!$B34:$AE34,0,MATCH(1,('Operating Detail (4)'!$B$12:$AE$12="New")*('Operating Detail (4)'!$B$121:$AE$121='Budget Narrative (4)'!$G$2),0))</f>
        <v>#N/A</v>
      </c>
      <c r="D71" s="21"/>
      <c r="E71" s="310"/>
      <c r="F71" s="766"/>
      <c r="G71" s="3"/>
      <c r="H71" s="8"/>
      <c r="I71" s="8"/>
      <c r="J71" s="15"/>
    </row>
    <row r="72" spans="1:10">
      <c r="A72" s="1278">
        <f>'Operating Detail (4)'!A35</f>
        <v>0</v>
      </c>
      <c r="B72" s="1279"/>
      <c r="C72" s="338" t="e">
        <f t="array" ref="C72">INDEX('Operating Detail (4)'!$B35:$AE35,0,MATCH(1,('Operating Detail (4)'!$B$12:$AE$12="New")*('Operating Detail (4)'!$B$121:$AE$121='Budget Narrative (4)'!$G$2),0))</f>
        <v>#N/A</v>
      </c>
      <c r="D72" s="21"/>
      <c r="E72" s="308"/>
      <c r="F72" s="766"/>
      <c r="G72" s="3"/>
      <c r="H72" s="8"/>
      <c r="I72" s="8"/>
      <c r="J72" s="15"/>
    </row>
    <row r="73" spans="1:10">
      <c r="A73" s="1278">
        <f>'Operating Detail (4)'!A36</f>
        <v>0</v>
      </c>
      <c r="B73" s="1279"/>
      <c r="C73" s="338" t="e">
        <f t="array" ref="C73">INDEX('Operating Detail (4)'!$B36:$AE36,0,MATCH(1,('Operating Detail (4)'!$B$12:$AE$12="New")*('Operating Detail (4)'!$B$121:$AE$121='Budget Narrative (4)'!$G$2),0))</f>
        <v>#N/A</v>
      </c>
      <c r="D73" s="21"/>
      <c r="E73" s="308"/>
      <c r="F73" s="766"/>
    </row>
    <row r="74" spans="1:10">
      <c r="A74" s="1278">
        <f>'Operating Detail (4)'!A37</f>
        <v>0</v>
      </c>
      <c r="B74" s="1279"/>
      <c r="C74" s="338" t="e">
        <f t="array" ref="C74">INDEX('Operating Detail (4)'!$B37:$AE37,0,MATCH(1,('Operating Detail (4)'!$B$12:$AE$12="New")*('Operating Detail (4)'!$B$121:$AE$121='Budget Narrative (4)'!$G$2),0))</f>
        <v>#N/A</v>
      </c>
      <c r="D74" s="21"/>
      <c r="E74" s="308"/>
      <c r="F74" s="766"/>
      <c r="G74" s="3"/>
      <c r="H74" s="8"/>
      <c r="I74" s="8"/>
      <c r="J74" s="4"/>
    </row>
    <row r="75" spans="1:10">
      <c r="A75" s="1278">
        <f>'Operating Detail (4)'!A38</f>
        <v>0</v>
      </c>
      <c r="B75" s="1279"/>
      <c r="C75" s="338" t="e">
        <f t="array" ref="C75">INDEX('Operating Detail (4)'!$B38:$AE38,0,MATCH(1,('Operating Detail (4)'!$B$12:$AE$12="New")*('Operating Detail (4)'!$B$121:$AE$121='Budget Narrative (4)'!$G$2),0))</f>
        <v>#N/A</v>
      </c>
      <c r="D75" s="21"/>
      <c r="E75" s="308"/>
      <c r="F75" s="766"/>
      <c r="G75" s="3"/>
      <c r="H75" s="8"/>
      <c r="I75" s="8"/>
      <c r="J75" s="4"/>
    </row>
    <row r="76" spans="1:10">
      <c r="A76" s="1278">
        <f>'Operating Detail (4)'!A39</f>
        <v>0</v>
      </c>
      <c r="B76" s="1279"/>
      <c r="C76" s="338" t="e">
        <f t="array" ref="C76">INDEX('Operating Detail (4)'!$B39:$AE39,0,MATCH(1,('Operating Detail (4)'!$B$12:$AE$12="New")*('Operating Detail (4)'!$B$121:$AE$121='Budget Narrative (4)'!$G$2),0))</f>
        <v>#N/A</v>
      </c>
      <c r="D76" s="21"/>
      <c r="E76" s="308"/>
      <c r="F76" s="766"/>
      <c r="G76" s="3"/>
      <c r="H76" s="8"/>
      <c r="I76" s="8"/>
      <c r="J76" s="4"/>
    </row>
    <row r="77" spans="1:10">
      <c r="A77" s="1278">
        <f>'Operating Detail (4)'!A40</f>
        <v>0</v>
      </c>
      <c r="B77" s="1279"/>
      <c r="C77" s="338" t="e">
        <f t="array" ref="C77">INDEX('Operating Detail (4)'!$B40:$AE40,0,MATCH(1,('Operating Detail (4)'!$B$12:$AE$12="New")*('Operating Detail (4)'!$B$121:$AE$121='Budget Narrative (4)'!$G$2),0))</f>
        <v>#N/A</v>
      </c>
      <c r="D77" s="21"/>
      <c r="E77" s="308"/>
      <c r="F77" s="766"/>
      <c r="G77" s="3"/>
    </row>
    <row r="78" spans="1:10">
      <c r="A78" s="1278">
        <f>'Operating Detail (4)'!A41</f>
        <v>0</v>
      </c>
      <c r="B78" s="1279"/>
      <c r="C78" s="338" t="e">
        <f t="array" ref="C78">INDEX('Operating Detail (4)'!$B41:$AE41,0,MATCH(1,('Operating Detail (4)'!$B$12:$AE$12="New")*('Operating Detail (4)'!$B$121:$AE$121='Budget Narrative (4)'!$G$2),0))</f>
        <v>#N/A</v>
      </c>
      <c r="D78" s="21"/>
      <c r="E78" s="308"/>
      <c r="F78" s="766"/>
      <c r="G78" s="3"/>
      <c r="H78" s="8"/>
      <c r="I78" s="8"/>
      <c r="J78" s="15"/>
    </row>
    <row r="79" spans="1:10">
      <c r="A79" s="1278">
        <f>'Operating Detail (4)'!A42</f>
        <v>0</v>
      </c>
      <c r="B79" s="1279"/>
      <c r="C79" s="338" t="e">
        <f t="array" ref="C79">INDEX('Operating Detail (4)'!$B42:$AE42,0,MATCH(1,('Operating Detail (4)'!$B$12:$AE$12="New")*('Operating Detail (4)'!$B$121:$AE$121='Budget Narrative (4)'!$G$2),0))</f>
        <v>#N/A</v>
      </c>
      <c r="D79" s="21"/>
      <c r="E79" s="308"/>
      <c r="F79" s="766"/>
      <c r="G79" s="3"/>
      <c r="H79" s="8"/>
      <c r="I79" s="8"/>
      <c r="J79" s="15"/>
    </row>
    <row r="80" spans="1:10">
      <c r="A80" s="1278">
        <f>'Operating Detail (4)'!A43</f>
        <v>0</v>
      </c>
      <c r="B80" s="1279"/>
      <c r="C80" s="338" t="e">
        <f t="array" ref="C80">INDEX('Operating Detail (4)'!$B43:$AE43,0,MATCH(1,('Operating Detail (4)'!$B$12:$AE$12="New")*('Operating Detail (4)'!$B$121:$AE$121='Budget Narrative (4)'!$G$2),0))</f>
        <v>#N/A</v>
      </c>
      <c r="D80" s="21"/>
      <c r="E80" s="308"/>
      <c r="F80" s="766"/>
      <c r="G80" s="3"/>
      <c r="H80" s="8"/>
      <c r="I80" s="8"/>
      <c r="J80" s="15"/>
    </row>
    <row r="81" spans="1:10">
      <c r="A81" s="1278">
        <f>'Operating Detail (4)'!A44</f>
        <v>0</v>
      </c>
      <c r="B81" s="1279"/>
      <c r="C81" s="338" t="e">
        <f t="array" ref="C81">INDEX('Operating Detail (4)'!$B44:$AE44,0,MATCH(1,('Operating Detail (4)'!$B$12:$AE$12="New")*('Operating Detail (4)'!$B$121:$AE$121='Budget Narrative (4)'!$G$2),0))</f>
        <v>#N/A</v>
      </c>
      <c r="D81" s="21"/>
      <c r="E81" s="308"/>
      <c r="F81" s="766"/>
      <c r="G81" s="3"/>
      <c r="H81" s="8"/>
      <c r="I81" s="8"/>
      <c r="J81" s="15"/>
    </row>
    <row r="82" spans="1:10">
      <c r="A82" s="1278">
        <f>'Operating Detail (4)'!A45</f>
        <v>0</v>
      </c>
      <c r="B82" s="1279"/>
      <c r="C82" s="338" t="e">
        <f t="array" ref="C82">INDEX('Operating Detail (4)'!$B45:$AE45,0,MATCH(1,('Operating Detail (4)'!$B$12:$AE$12="New")*('Operating Detail (4)'!$B$121:$AE$121='Budget Narrative (4)'!$G$2),0))</f>
        <v>#N/A</v>
      </c>
      <c r="D82" s="21"/>
      <c r="E82" s="308"/>
      <c r="F82" s="766"/>
      <c r="G82" s="3"/>
      <c r="H82" s="8"/>
      <c r="I82" s="8"/>
      <c r="J82" s="15"/>
    </row>
    <row r="83" spans="1:10">
      <c r="A83" s="1278">
        <f>'Operating Detail (4)'!A46</f>
        <v>0</v>
      </c>
      <c r="B83" s="1279"/>
      <c r="C83" s="338" t="e">
        <f t="array" ref="C83">INDEX('Operating Detail (4)'!$B46:$AE46,0,MATCH(1,('Operating Detail (4)'!$B$12:$AE$12="New")*('Operating Detail (4)'!$B$121:$AE$121='Budget Narrative (4)'!$G$2),0))</f>
        <v>#N/A</v>
      </c>
      <c r="D83" s="21"/>
      <c r="E83" s="308"/>
      <c r="F83" s="766"/>
      <c r="G83" s="3"/>
      <c r="H83" s="8"/>
      <c r="I83" s="8"/>
      <c r="J83" s="15"/>
    </row>
    <row r="84" spans="1:10">
      <c r="A84" s="1278">
        <f>'Operating Detail (4)'!A47</f>
        <v>0</v>
      </c>
      <c r="B84" s="1279"/>
      <c r="C84" s="338" t="e">
        <f t="array" ref="C84">INDEX('Operating Detail (4)'!$B47:$AE47,0,MATCH(1,('Operating Detail (4)'!$B$12:$AE$12="New")*('Operating Detail (4)'!$B$121:$AE$121='Budget Narrative (4)'!$G$2),0))</f>
        <v>#N/A</v>
      </c>
      <c r="D84" s="21"/>
      <c r="E84" s="308"/>
      <c r="F84" s="766"/>
      <c r="G84" s="3"/>
      <c r="H84" s="8"/>
      <c r="I84" s="8"/>
      <c r="J84" s="15"/>
    </row>
    <row r="85" spans="1:10">
      <c r="A85" s="1278">
        <f>'Operating Detail (4)'!A48</f>
        <v>0</v>
      </c>
      <c r="B85" s="1279"/>
      <c r="C85" s="338" t="e">
        <f t="array" ref="C85">INDEX('Operating Detail (4)'!$B48:$AE48,0,MATCH(1,('Operating Detail (4)'!$B$12:$AE$12="New")*('Operating Detail (4)'!$B$121:$AE$121='Budget Narrative (4)'!$G$2),0))</f>
        <v>#N/A</v>
      </c>
      <c r="D85" s="21"/>
      <c r="E85" s="308"/>
      <c r="F85" s="766"/>
      <c r="G85" s="3"/>
      <c r="H85" s="8"/>
      <c r="I85" s="8"/>
      <c r="J85" s="15"/>
    </row>
    <row r="86" spans="1:10">
      <c r="A86" s="1278">
        <f>'Operating Detail (4)'!A49</f>
        <v>0</v>
      </c>
      <c r="B86" s="1279"/>
      <c r="C86" s="338" t="e">
        <f t="array" ref="C86">INDEX('Operating Detail (4)'!$B49:$AE49,0,MATCH(1,('Operating Detail (4)'!$B$12:$AE$12="New")*('Operating Detail (4)'!$B$121:$AE$121='Budget Narrative (4)'!$G$2),0))</f>
        <v>#N/A</v>
      </c>
      <c r="D86" s="21"/>
      <c r="E86" s="308"/>
      <c r="F86" s="766"/>
      <c r="G86" s="3"/>
      <c r="H86" s="8"/>
      <c r="I86" s="8"/>
      <c r="J86" s="15"/>
    </row>
    <row r="87" spans="1:10">
      <c r="A87" s="1278">
        <f>'Operating Detail (4)'!A50</f>
        <v>0</v>
      </c>
      <c r="B87" s="1279"/>
      <c r="C87" s="338" t="e">
        <f t="array" ref="C87">INDEX('Operating Detail (4)'!$B50:$AE50,0,MATCH(1,('Operating Detail (4)'!$B$12:$AE$12="New")*('Operating Detail (4)'!$B$121:$AE$121='Budget Narrative (4)'!$G$2),0))</f>
        <v>#N/A</v>
      </c>
      <c r="D87" s="21"/>
      <c r="E87" s="308"/>
      <c r="F87" s="766"/>
      <c r="G87" s="3"/>
      <c r="H87" s="8"/>
      <c r="I87" s="8"/>
      <c r="J87" s="15"/>
    </row>
    <row r="88" spans="1:10">
      <c r="A88" s="1278">
        <f>'Operating Detail (4)'!A51</f>
        <v>0</v>
      </c>
      <c r="B88" s="1279"/>
      <c r="C88" s="338" t="e">
        <f t="array" ref="C88">INDEX('Operating Detail (4)'!$B51:$AE51,0,MATCH(1,('Operating Detail (4)'!$B$12:$AE$12="New")*('Operating Detail (4)'!$B$121:$AE$121='Budget Narrative (4)'!$G$2),0))</f>
        <v>#N/A</v>
      </c>
      <c r="D88" s="15"/>
      <c r="E88" s="308"/>
      <c r="F88" s="766"/>
      <c r="G88" s="3"/>
      <c r="H88" s="8"/>
      <c r="I88" s="8"/>
      <c r="J88" s="15"/>
    </row>
    <row r="89" spans="1:10">
      <c r="A89" s="1278">
        <f>'Operating Detail (4)'!A52</f>
        <v>0</v>
      </c>
      <c r="B89" s="1279"/>
      <c r="C89" s="338" t="e">
        <f t="array" ref="C89">INDEX('Operating Detail (4)'!$B52:$AE52,0,MATCH(1,('Operating Detail (4)'!$B$12:$AE$12="New")*('Operating Detail (4)'!$B$121:$AE$121='Budget Narrative (4)'!$G$2),0))</f>
        <v>#N/A</v>
      </c>
      <c r="D89" s="15"/>
      <c r="E89" s="308"/>
      <c r="F89" s="766"/>
      <c r="G89" s="3"/>
      <c r="H89" s="8"/>
      <c r="I89" s="8"/>
      <c r="J89" s="15"/>
    </row>
    <row r="90" spans="1:10">
      <c r="A90" s="1278">
        <f>'Operating Detail (4)'!A53</f>
        <v>0</v>
      </c>
      <c r="B90" s="1279"/>
      <c r="C90" s="338" t="e">
        <f t="array" ref="C90">INDEX('Operating Detail (4)'!$B53:$AE53,0,MATCH(1,('Operating Detail (4)'!$B$12:$AE$12="New")*('Operating Detail (4)'!$B$121:$AE$121='Budget Narrative (4)'!$G$2),0))</f>
        <v>#N/A</v>
      </c>
      <c r="D90" s="15"/>
      <c r="E90" s="308"/>
      <c r="F90" s="766"/>
      <c r="G90" s="3"/>
      <c r="H90" s="8"/>
      <c r="I90" s="8"/>
      <c r="J90" s="15"/>
    </row>
    <row r="91" spans="1:10">
      <c r="A91" s="1278">
        <f>'Operating Detail (4)'!A54</f>
        <v>0</v>
      </c>
      <c r="B91" s="1279"/>
      <c r="C91" s="338" t="e">
        <f t="array" ref="C91">INDEX('Operating Detail (4)'!$B54:$AE54,0,MATCH(1,('Operating Detail (4)'!$B$12:$AE$12="New")*('Operating Detail (4)'!$B$121:$AE$121='Budget Narrative (4)'!$G$2),0))</f>
        <v>#N/A</v>
      </c>
      <c r="D91" s="15"/>
      <c r="E91" s="308"/>
      <c r="F91" s="766"/>
      <c r="G91" s="3"/>
      <c r="H91" s="8"/>
      <c r="I91" s="8"/>
      <c r="J91" s="15"/>
    </row>
    <row r="92" spans="1:10">
      <c r="A92" s="1278">
        <f>'Operating Detail (4)'!A55</f>
        <v>0</v>
      </c>
      <c r="B92" s="1279"/>
      <c r="C92" s="338" t="e">
        <f t="array" ref="C92">INDEX('Operating Detail (4)'!$B55:$AE55,0,MATCH(1,('Operating Detail (4)'!$B$12:$AE$12="New")*('Operating Detail (4)'!$B$121:$AE$121='Budget Narrative (4)'!$G$2),0))</f>
        <v>#N/A</v>
      </c>
      <c r="D92" s="15"/>
      <c r="E92" s="308"/>
      <c r="F92" s="766"/>
      <c r="G92" s="3"/>
      <c r="H92" s="8"/>
      <c r="I92" s="8"/>
      <c r="J92" s="15"/>
    </row>
    <row r="93" spans="1:10">
      <c r="A93" s="1278" t="str">
        <f>'Operating Detail (4)'!A56</f>
        <v>Consultants</v>
      </c>
      <c r="B93" s="1279"/>
      <c r="C93" s="338" t="e">
        <f t="array" ref="C93">INDEX('Operating Detail (4)'!$B56:$AE56,0,MATCH(1,('Operating Detail (4)'!$B$12:$AE$12="New")*('Operating Detail (4)'!$B$121:$AE$121='Budget Narrative (4)'!$G$2),0))</f>
        <v>#N/A</v>
      </c>
      <c r="D93" s="15"/>
      <c r="E93" s="308"/>
      <c r="F93" s="766"/>
      <c r="G93" s="3"/>
      <c r="H93" s="8"/>
      <c r="I93" s="8"/>
      <c r="J93" s="15"/>
    </row>
    <row r="94" spans="1:10">
      <c r="A94" s="1278">
        <f>'Operating Detail (4)'!A57</f>
        <v>0</v>
      </c>
      <c r="B94" s="1279"/>
      <c r="C94" s="338" t="e">
        <f t="array" ref="C94">INDEX('Operating Detail (4)'!$B57:$AE57,0,MATCH(1,('Operating Detail (4)'!$B$12:$AE$12="New")*('Operating Detail (4)'!$B$121:$AE$121='Budget Narrative (4)'!$G$2),0))</f>
        <v>#N/A</v>
      </c>
      <c r="D94" s="15"/>
      <c r="E94" s="308"/>
      <c r="F94" s="766"/>
      <c r="G94" s="3"/>
      <c r="H94" s="8"/>
      <c r="I94" s="8"/>
      <c r="J94" s="15"/>
    </row>
    <row r="95" spans="1:10">
      <c r="A95" s="1278">
        <f>'Operating Detail (4)'!A58</f>
        <v>0</v>
      </c>
      <c r="B95" s="1279"/>
      <c r="C95" s="338" t="e">
        <f t="array" ref="C95">INDEX('Operating Detail (4)'!$B58:$AE58,0,MATCH(1,('Operating Detail (4)'!$B$12:$AE$12="New")*('Operating Detail (4)'!$B$121:$AE$121='Budget Narrative (4)'!$G$2),0))</f>
        <v>#N/A</v>
      </c>
      <c r="D95" s="15"/>
      <c r="E95" s="308"/>
      <c r="F95" s="766"/>
      <c r="G95" s="3"/>
      <c r="H95" s="8"/>
      <c r="I95" s="8"/>
      <c r="J95" s="15"/>
    </row>
    <row r="96" spans="1:10">
      <c r="A96" s="1278">
        <f>'Operating Detail (4)'!A59</f>
        <v>0</v>
      </c>
      <c r="B96" s="1279"/>
      <c r="C96" s="338" t="e">
        <f t="array" ref="C96">INDEX('Operating Detail (4)'!$B59:$AE59,0,MATCH(1,('Operating Detail (4)'!$B$12:$AE$12="New")*('Operating Detail (4)'!$B$121:$AE$121='Budget Narrative (4)'!$G$2),0))</f>
        <v>#N/A</v>
      </c>
      <c r="D96" s="15"/>
      <c r="E96" s="308"/>
      <c r="F96" s="766"/>
      <c r="G96" s="3"/>
      <c r="H96" s="8"/>
      <c r="I96" s="8"/>
      <c r="J96" s="15"/>
    </row>
    <row r="97" spans="1:10">
      <c r="A97" s="1278">
        <f>'Operating Detail (4)'!A60</f>
        <v>0</v>
      </c>
      <c r="B97" s="1279"/>
      <c r="C97" s="338" t="e">
        <f t="array" ref="C97">INDEX('Operating Detail (4)'!$B60:$AE60,0,MATCH(1,('Operating Detail (4)'!$B$12:$AE$12="New")*('Operating Detail (4)'!$B$121:$AE$121='Budget Narrative (4)'!$G$2),0))</f>
        <v>#N/A</v>
      </c>
      <c r="D97" s="15"/>
      <c r="E97" s="308"/>
      <c r="F97" s="766"/>
      <c r="G97" s="3"/>
      <c r="H97" s="8"/>
      <c r="I97" s="8"/>
      <c r="J97" s="15"/>
    </row>
    <row r="98" spans="1:10">
      <c r="A98" s="1278">
        <f>'Operating Detail (4)'!A61</f>
        <v>0</v>
      </c>
      <c r="B98" s="1279"/>
      <c r="C98" s="338" t="e">
        <f t="array" ref="C98">INDEX('Operating Detail (4)'!$B61:$AE61,0,MATCH(1,('Operating Detail (4)'!$B$12:$AE$12="New")*('Operating Detail (4)'!$B$121:$AE$121='Budget Narrative (4)'!$G$2),0))</f>
        <v>#N/A</v>
      </c>
      <c r="D98" s="15"/>
      <c r="E98" s="308"/>
      <c r="F98" s="766"/>
      <c r="G98" s="3"/>
      <c r="H98" s="8"/>
      <c r="I98" s="8"/>
      <c r="J98" s="15"/>
    </row>
    <row r="99" spans="1:10">
      <c r="A99" s="1278" t="e">
        <f>'Operating Detail (4)'!#REF!</f>
        <v>#REF!</v>
      </c>
      <c r="B99" s="1279"/>
      <c r="C99" s="338" t="e">
        <f t="array" ref="C99">INDEX('Operating Detail (4)'!#REF!,0,MATCH(1,('Operating Detail (4)'!$B$12:$AE$12="New")*('Operating Detail (4)'!$B$121:$AE$121='Budget Narrative (4)'!$G$2),0))</f>
        <v>#REF!</v>
      </c>
      <c r="D99" s="15"/>
      <c r="E99" s="308"/>
      <c r="F99" s="766"/>
      <c r="G99" s="3"/>
      <c r="H99" s="8"/>
      <c r="I99" s="8"/>
      <c r="J99" s="15"/>
    </row>
    <row r="100" spans="1:10">
      <c r="A100" s="1278">
        <f>'Operating Detail (4)'!A63</f>
        <v>0</v>
      </c>
      <c r="B100" s="1279"/>
      <c r="C100" s="338" t="e">
        <f t="array" ref="C100">INDEX('Operating Detail (4)'!$B63:$AE63,0,MATCH(1,('Operating Detail (4)'!$B$12:$AE$12="New")*('Operating Detail (4)'!$B$121:$AE$121='Budget Narrative (4)'!$G$2),0))</f>
        <v>#N/A</v>
      </c>
      <c r="D100" s="15"/>
      <c r="E100" s="308"/>
      <c r="F100" s="766"/>
      <c r="G100" s="3"/>
      <c r="H100" s="8"/>
      <c r="I100" s="8"/>
      <c r="J100" s="15"/>
    </row>
    <row r="101" spans="1:10">
      <c r="A101" s="1278">
        <f>'Operating Detail (4)'!A64</f>
        <v>0</v>
      </c>
      <c r="B101" s="1279"/>
      <c r="C101" s="338" t="e">
        <f t="array" ref="C101">INDEX('Operating Detail (4)'!$B64:$AE64,0,MATCH(1,('Operating Detail (4)'!$B$12:$AE$12="New")*('Operating Detail (4)'!$B$121:$AE$121='Budget Narrative (4)'!$G$2),0))</f>
        <v>#N/A</v>
      </c>
      <c r="D101" s="15"/>
      <c r="E101" s="308"/>
      <c r="F101" s="766"/>
      <c r="G101" s="3"/>
      <c r="H101" s="8"/>
      <c r="I101" s="8"/>
      <c r="J101" s="15"/>
    </row>
    <row r="102" spans="1:10">
      <c r="A102" s="1278" t="e">
        <f>'Operating Detail (4)'!#REF!</f>
        <v>#REF!</v>
      </c>
      <c r="B102" s="1279"/>
      <c r="C102" s="338" t="e">
        <f t="array" ref="C102">INDEX('Operating Detail (4)'!#REF!,0,MATCH(1,('Operating Detail (4)'!$B$12:$AE$12="New")*('Operating Detail (4)'!$B$121:$AE$121='Budget Narrative (4)'!$G$2),0))</f>
        <v>#REF!</v>
      </c>
      <c r="D102" s="15"/>
      <c r="E102" s="308"/>
      <c r="F102" s="766"/>
      <c r="G102" s="3"/>
      <c r="H102" s="8"/>
      <c r="I102" s="8"/>
      <c r="J102" s="15"/>
    </row>
    <row r="103" spans="1:10">
      <c r="A103" s="1278">
        <f>'Operating Detail (4)'!A66</f>
        <v>0</v>
      </c>
      <c r="B103" s="1279"/>
      <c r="C103" s="338" t="e">
        <f t="array" ref="C103">INDEX('Operating Detail (4)'!$B66:$AE66,0,MATCH(1,('Operating Detail (4)'!$B$12:$AE$12="New")*('Operating Detail (4)'!$B$121:$AE$121='Budget Narrative (4)'!$G$2),0))</f>
        <v>#N/A</v>
      </c>
      <c r="D103" s="15"/>
      <c r="E103" s="308"/>
      <c r="F103" s="766"/>
      <c r="G103" s="3"/>
      <c r="H103" s="8"/>
      <c r="I103" s="8"/>
      <c r="J103" s="15"/>
    </row>
    <row r="104" spans="1:10">
      <c r="A104" s="1278">
        <f>'Operating Detail (4)'!A67</f>
        <v>0</v>
      </c>
      <c r="B104" s="1279"/>
      <c r="C104" s="338" t="e">
        <f t="array" ref="C104">INDEX('Operating Detail (4)'!$B67:$AE67,0,MATCH(1,('Operating Detail (4)'!$B$12:$AE$12="New")*('Operating Detail (4)'!$B$121:$AE$121='Budget Narrative (4)'!$G$2),0))</f>
        <v>#N/A</v>
      </c>
      <c r="D104" s="15"/>
      <c r="E104" s="308"/>
      <c r="F104" s="766"/>
      <c r="G104" s="3"/>
      <c r="H104" s="8"/>
      <c r="I104" s="8"/>
      <c r="J104" s="15"/>
    </row>
    <row r="105" spans="1:10">
      <c r="A105" s="1278" t="e">
        <f>'Operating Detail (4)'!#REF!</f>
        <v>#REF!</v>
      </c>
      <c r="B105" s="1279"/>
      <c r="C105" s="338"/>
      <c r="D105" s="248"/>
      <c r="E105" s="311"/>
      <c r="F105" s="766"/>
      <c r="G105" s="3"/>
      <c r="H105" s="8"/>
      <c r="I105" s="8"/>
      <c r="J105" s="15"/>
    </row>
    <row r="106" spans="1:10">
      <c r="A106" s="1294" t="str">
        <f>'Operating Detail (4)'!A68</f>
        <v>TOTAL OPERATING EXPENSES</v>
      </c>
      <c r="B106" s="1295"/>
      <c r="C106" s="251" t="e">
        <f>SUM(C51:C105)</f>
        <v>#N/A</v>
      </c>
      <c r="D106" s="15"/>
      <c r="E106" s="308"/>
      <c r="F106" s="3"/>
      <c r="G106" s="3"/>
      <c r="H106" s="8"/>
      <c r="I106" s="8"/>
      <c r="J106" s="15"/>
    </row>
    <row r="107" spans="1:10" ht="13.5" thickBot="1">
      <c r="A107" s="312" t="s">
        <v>313</v>
      </c>
      <c r="B107" s="313" t="e">
        <f t="array" ref="B107">INDEX('Summary (4)'!E26:AH26,0,MATCH(1,('Summary (4)'!$E$21:$AH$21="New")*('Summary (4)'!$E$88:$AH$88='Budget Narrative (4)'!$G$2),0))</f>
        <v>#N/A</v>
      </c>
      <c r="C107" s="314" t="e">
        <f t="array" ref="C107">INDEX('Summary (4)'!E27:AH27,0,MATCH(1,('Summary (4)'!$E$21:$AH$21="New")*('Summary (4)'!$E$88:$AH$88='Budget Narrative (4)'!$G$2),0))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91" t="s">
        <v>314</v>
      </c>
      <c r="B110" s="1292"/>
      <c r="C110" s="294" t="s">
        <v>315</v>
      </c>
      <c r="D110" s="293" t="s">
        <v>305</v>
      </c>
      <c r="E110" s="295" t="s">
        <v>306</v>
      </c>
      <c r="F110" s="278"/>
    </row>
    <row r="111" spans="1:10">
      <c r="A111" s="1278">
        <f>'Operating Detail (4)'!A71</f>
        <v>0</v>
      </c>
      <c r="B111" s="1279"/>
      <c r="C111" s="338" t="e">
        <f t="array" ref="C111">INDEX('Operating Detail (4)'!$B71:$AE71,0,MATCH(1,('Operating Detail (4)'!$B$12:$AE$12="New")*('Operating Detail (4)'!$B$121:$AE$121='Budget Narrative (4)'!$G$2),0))</f>
        <v>#N/A</v>
      </c>
      <c r="D111" s="21"/>
      <c r="E111" s="304"/>
      <c r="F111" s="766"/>
    </row>
    <row r="112" spans="1:10">
      <c r="A112" s="1278">
        <f>'Operating Detail (4)'!A72</f>
        <v>0</v>
      </c>
      <c r="B112" s="1279"/>
      <c r="C112" s="338" t="e">
        <f t="array" ref="C112">INDEX('Operating Detail (4)'!$B72:$AE72,0,MATCH(1,('Operating Detail (4)'!$B$12:$AE$12="New")*('Operating Detail (4)'!$B$121:$AE$121='Budget Narrative (4)'!$G$2),0))</f>
        <v>#N/A</v>
      </c>
      <c r="D112" s="21"/>
      <c r="E112" s="305"/>
      <c r="F112" s="766"/>
    </row>
    <row r="113" spans="1:6">
      <c r="A113" s="1278">
        <f>'Operating Detail (4)'!A82</f>
        <v>0</v>
      </c>
      <c r="B113" s="1279"/>
      <c r="C113" s="338" t="e">
        <f t="array" ref="C113">INDEX('Operating Detail (4)'!$B82:$AE82,0,MATCH(1,('Operating Detail (4)'!$B$12:$AE$12="New")*('Operating Detail (4)'!$B$121:$AE$121='Budget Narrative (4)'!$G$2),0))</f>
        <v>#N/A</v>
      </c>
      <c r="D113" s="21"/>
      <c r="E113" s="306"/>
      <c r="F113" s="766"/>
    </row>
    <row r="114" spans="1:6">
      <c r="A114" s="1278">
        <f>'Operating Detail (4)'!A83</f>
        <v>0</v>
      </c>
      <c r="B114" s="1279"/>
      <c r="C114" s="338" t="e">
        <f t="array" ref="C114">INDEX('Operating Detail (4)'!$B83:$AE83,0,MATCH(1,('Operating Detail (4)'!$B$12:$AE$12="New")*('Operating Detail (4)'!$B$121:$AE$121='Budget Narrative (4)'!$G$2),0))</f>
        <v>#N/A</v>
      </c>
      <c r="D114" s="21"/>
      <c r="E114" s="306"/>
      <c r="F114" s="766"/>
    </row>
    <row r="115" spans="1:6">
      <c r="A115" s="1278">
        <f>'Operating Detail (4)'!A84</f>
        <v>0</v>
      </c>
      <c r="B115" s="1279"/>
      <c r="C115" s="338" t="e">
        <f t="array" ref="C115">INDEX('Operating Detail (4)'!$B84:$AE84,0,MATCH(1,('Operating Detail (4)'!$B$12:$AE$12="New")*('Operating Detail (4)'!$B$121:$AE$121='Budget Narrative (4)'!$G$2),0))</f>
        <v>#N/A</v>
      </c>
      <c r="D115" s="21"/>
      <c r="E115" s="305"/>
      <c r="F115" s="766"/>
    </row>
    <row r="116" spans="1:6">
      <c r="A116" s="1278">
        <f>'Operating Detail (4)'!A85</f>
        <v>0</v>
      </c>
      <c r="B116" s="1279"/>
      <c r="C116" s="338" t="e">
        <f t="array" ref="C116">INDEX('Operating Detail (4)'!$B85:$AE85,0,MATCH(1,('Operating Detail (4)'!$B$12:$AE$12="New")*('Operating Detail (4)'!$B$121:$AE$121='Budget Narrative (4)'!$G$2),0))</f>
        <v>#N/A</v>
      </c>
      <c r="D116" s="21"/>
      <c r="E116" s="305"/>
      <c r="F116" s="766"/>
    </row>
    <row r="117" spans="1:6">
      <c r="A117" s="1278">
        <f>'Operating Detail (4)'!A86</f>
        <v>0</v>
      </c>
      <c r="B117" s="1279"/>
      <c r="C117" s="338" t="e">
        <f t="array" ref="C117">INDEX('Operating Detail (4)'!$B86:$AE86,0,MATCH(1,('Operating Detail (4)'!$B$12:$AE$12="New")*('Operating Detail (4)'!$B$121:$AE$121='Budget Narrative (4)'!$G$2),0))</f>
        <v>#N/A</v>
      </c>
      <c r="D117" s="21"/>
      <c r="E117" s="305"/>
      <c r="F117" s="766"/>
    </row>
    <row r="118" spans="1:6">
      <c r="A118" s="1278">
        <f>'Operating Detail (4)'!A87</f>
        <v>0</v>
      </c>
      <c r="B118" s="1279"/>
      <c r="C118" s="338" t="e">
        <f t="array" ref="C118">INDEX('Operating Detail (4)'!$B87:$AE87,0,MATCH(1,('Operating Detail (4)'!$B$12:$AE$12="New")*('Operating Detail (4)'!$B$121:$AE$121='Budget Narrative (4)'!$G$2),0))</f>
        <v>#N/A</v>
      </c>
      <c r="D118" s="21"/>
      <c r="E118" s="305"/>
      <c r="F118" s="766"/>
    </row>
    <row r="119" spans="1:6">
      <c r="A119" s="1278">
        <f>'Operating Detail (4)'!A88</f>
        <v>0</v>
      </c>
      <c r="B119" s="1279"/>
      <c r="C119" s="338" t="e">
        <f t="array" ref="C119">INDEX('Operating Detail (4)'!$B88:$AE88,0,MATCH(1,('Operating Detail (4)'!$B$12:$AE$12="New")*('Operating Detail (4)'!$B$121:$AE$121='Budget Narrative (4)'!$G$2),0))</f>
        <v>#N/A</v>
      </c>
      <c r="E119" s="307"/>
    </row>
    <row r="120" spans="1:6">
      <c r="A120" s="1278">
        <f>'Operating Detail (4)'!A89</f>
        <v>0</v>
      </c>
      <c r="B120" s="1279"/>
      <c r="C120" s="338" t="e">
        <f t="array" ref="C120">INDEX('Operating Detail (4)'!$B89:$AE89,0,MATCH(1,('Operating Detail (4)'!$B$12:$AE$12="New")*('Operating Detail (4)'!$B$121:$AE$121='Budget Narrative (4)'!$G$2),0))</f>
        <v>#N/A</v>
      </c>
      <c r="E120" s="307"/>
    </row>
    <row r="121" spans="1:6">
      <c r="A121" s="1278">
        <f>'Operating Detail (4)'!A90</f>
        <v>0</v>
      </c>
      <c r="B121" s="1279"/>
      <c r="C121" s="338" t="e">
        <f t="array" ref="C121">INDEX('Operating Detail (4)'!$B90:$AE90,0,MATCH(1,('Operating Detail (4)'!$B$12:$AE$12="New")*('Operating Detail (4)'!$B$121:$AE$121='Budget Narrative (4)'!$G$2),0))</f>
        <v>#N/A</v>
      </c>
      <c r="E121" s="307"/>
    </row>
    <row r="122" spans="1:6">
      <c r="A122" s="1278" t="str">
        <f>'Operating Detail (4)'!A91</f>
        <v>Subcontractor indirect (First $25k only)</v>
      </c>
      <c r="B122" s="1279"/>
      <c r="C122" s="338" t="e">
        <f t="array" ref="C122">INDEX('Operating Detail (4)'!$B91:$AE91,0,MATCH(1,('Operating Detail (4)'!$B$12:$AE$12="New")*('Operating Detail (4)'!$B$121:$AE$121='Budget Narrative (4)'!$G$2),0))</f>
        <v>#N/A</v>
      </c>
      <c r="E122" s="307"/>
    </row>
    <row r="123" spans="1:6">
      <c r="A123" s="1278"/>
      <c r="B123" s="1279"/>
      <c r="C123" s="338"/>
      <c r="E123" s="307"/>
    </row>
    <row r="124" spans="1:6" ht="13.5" thickBot="1">
      <c r="A124" s="1284" t="str">
        <f>'Operating Detail (4)'!A93</f>
        <v>TOTAL OTHER EXPENSES</v>
      </c>
      <c r="B124" s="1285"/>
      <c r="C124" s="314" t="e">
        <f>SUM(C111:C122)</f>
        <v>#N/A</v>
      </c>
      <c r="D124" s="315"/>
      <c r="E124" s="317"/>
      <c r="F124" s="3"/>
    </row>
    <row r="125" spans="1:6">
      <c r="A125" s="1279">
        <f>'Operating Detail (4)'!A94</f>
        <v>0</v>
      </c>
      <c r="B125" s="1279"/>
      <c r="C125" s="338"/>
    </row>
    <row r="126" spans="1:6" ht="13.5" thickBot="1">
      <c r="A126" s="766"/>
      <c r="B126" s="766"/>
      <c r="C126" s="338"/>
    </row>
    <row r="127" spans="1:6" ht="12.75" customHeight="1">
      <c r="A127" s="1291" t="str">
        <f>'Operating Detail (4)'!A95</f>
        <v>CAPITAL EXPENSES</v>
      </c>
      <c r="B127" s="1292"/>
      <c r="C127" s="294" t="s">
        <v>315</v>
      </c>
      <c r="D127" s="293" t="s">
        <v>305</v>
      </c>
      <c r="E127" s="295" t="s">
        <v>306</v>
      </c>
    </row>
    <row r="128" spans="1:6">
      <c r="A128" s="1278">
        <f>'Operating Detail (4)'!A96</f>
        <v>0</v>
      </c>
      <c r="B128" s="1279"/>
      <c r="C128" s="338" t="e">
        <f t="array" ref="C128">INDEX('Operating Detail (4)'!$B96:$AE96,0,MATCH(1,('Operating Detail (4)'!$B$12:$AE$12="New")*('Operating Detail (4)'!$B$121:$AE$121='Budget Narrative (4)'!$G$2),0))</f>
        <v>#N/A</v>
      </c>
      <c r="E128" s="307"/>
    </row>
    <row r="129" spans="1:6">
      <c r="A129" s="1278">
        <f>'Operating Detail (4)'!A97</f>
        <v>0</v>
      </c>
      <c r="B129" s="1279"/>
      <c r="C129" s="338" t="e">
        <f t="array" ref="C129">INDEX('Operating Detail (4)'!$B97:$AE97,0,MATCH(1,('Operating Detail (4)'!$B$12:$AE$12="New")*('Operating Detail (4)'!$B$121:$AE$121='Budget Narrative (4)'!$G$2),0))</f>
        <v>#N/A</v>
      </c>
      <c r="E129" s="307"/>
    </row>
    <row r="130" spans="1:6">
      <c r="A130" s="1278">
        <f>'Operating Detail (4)'!A98</f>
        <v>0</v>
      </c>
      <c r="B130" s="1279"/>
      <c r="C130" s="338" t="e">
        <f t="array" ref="C130">INDEX('Operating Detail (4)'!$B98:$AE98,0,MATCH(1,('Operating Detail (4)'!$B$12:$AE$12="New")*('Operating Detail (4)'!$B$121:$AE$121='Budget Narrative (4)'!$G$2),0))</f>
        <v>#N/A</v>
      </c>
      <c r="E130" s="307"/>
    </row>
    <row r="131" spans="1:6">
      <c r="A131" s="1278">
        <f>'Operating Detail (4)'!A99</f>
        <v>0</v>
      </c>
      <c r="B131" s="1279"/>
      <c r="C131" s="338" t="e">
        <f t="array" ref="C131">INDEX('Operating Detail (4)'!$B99:$AE99,0,MATCH(1,('Operating Detail (4)'!$B$12:$AE$12="New")*('Operating Detail (4)'!$B$121:$AE$121='Budget Narrative (4)'!$G$2),0))</f>
        <v>#N/A</v>
      </c>
      <c r="E131" s="307"/>
    </row>
    <row r="132" spans="1:6">
      <c r="A132" s="1278">
        <f>'Operating Detail (4)'!A100</f>
        <v>0</v>
      </c>
      <c r="B132" s="1279"/>
      <c r="C132" s="338" t="e">
        <f t="array" ref="C132">INDEX('Operating Detail (4)'!$B100:$AE100,0,MATCH(1,('Operating Detail (4)'!$B$12:$AE$12="New")*('Operating Detail (4)'!$B$121:$AE$121='Budget Narrative (4)'!$G$2),0))</f>
        <v>#N/A</v>
      </c>
      <c r="E132" s="307"/>
    </row>
    <row r="133" spans="1:6">
      <c r="A133" s="1278">
        <f>'Operating Detail (4)'!A101</f>
        <v>0</v>
      </c>
      <c r="B133" s="1279"/>
      <c r="C133" s="338" t="e">
        <f t="array" ref="C133">INDEX('Operating Detail (4)'!$B101:$AE101,0,MATCH(1,('Operating Detail (4)'!$B$12:$AE$12="New")*('Operating Detail (4)'!$B$121:$AE$121='Budget Narrative (4)'!$G$2),0))</f>
        <v>#N/A</v>
      </c>
      <c r="E133" s="307"/>
    </row>
    <row r="134" spans="1:6">
      <c r="A134" s="1278">
        <f>'Operating Detail (4)'!A102</f>
        <v>0</v>
      </c>
      <c r="B134" s="1279"/>
      <c r="C134" s="338" t="e">
        <f t="array" ref="C134">INDEX('Operating Detail (4)'!$B102:$AE102,0,MATCH(1,('Operating Detail (4)'!$B$12:$AE$12="New")*('Operating Detail (4)'!$B$121:$AE$121='Budget Narrative (4)'!$G$2),0))</f>
        <v>#N/A</v>
      </c>
      <c r="E134" s="307"/>
    </row>
    <row r="135" spans="1:6">
      <c r="A135" s="1278">
        <f>'Operating Detail (4)'!A103</f>
        <v>0</v>
      </c>
      <c r="B135" s="1279"/>
      <c r="C135" s="338"/>
      <c r="E135" s="307"/>
    </row>
    <row r="136" spans="1:6" ht="13.5" thickBot="1">
      <c r="A136" s="1284" t="str">
        <f>'Operating Detail (4)'!A104</f>
        <v>TOTAL CAPITAL EXPENSES</v>
      </c>
      <c r="B136" s="1285"/>
      <c r="C136" s="314" t="e">
        <f>SUM(C128:C134)</f>
        <v>#N/A</v>
      </c>
      <c r="D136" s="315"/>
      <c r="E136" s="317"/>
      <c r="F136" s="3"/>
    </row>
    <row r="137" spans="1:6">
      <c r="A137" s="1279"/>
      <c r="B137" s="1279"/>
      <c r="C137" s="338"/>
    </row>
    <row r="138" spans="1:6" ht="13.5" thickBot="1">
      <c r="A138" s="1279"/>
      <c r="B138" s="1279"/>
      <c r="C138" s="338"/>
    </row>
    <row r="139" spans="1:6" ht="12.75" customHeight="1">
      <c r="A139" s="1291" t="s">
        <v>263</v>
      </c>
      <c r="B139" s="1292"/>
      <c r="C139" s="294" t="s">
        <v>315</v>
      </c>
      <c r="D139" s="293" t="s">
        <v>305</v>
      </c>
      <c r="E139" s="295" t="s">
        <v>306</v>
      </c>
    </row>
    <row r="140" spans="1:6">
      <c r="A140" s="1278"/>
      <c r="B140" s="1279"/>
      <c r="C140" s="338"/>
      <c r="E140" s="307"/>
    </row>
    <row r="141" spans="1:6">
      <c r="A141" s="1278"/>
      <c r="B141" s="1279"/>
      <c r="C141" s="338"/>
      <c r="E141" s="307"/>
    </row>
    <row r="142" spans="1:6">
      <c r="A142" s="1278"/>
      <c r="B142" s="1279"/>
      <c r="C142" s="338"/>
      <c r="E142" s="307"/>
    </row>
    <row r="143" spans="1:6">
      <c r="A143" s="1278"/>
      <c r="B143" s="1279"/>
      <c r="C143" s="338"/>
      <c r="E143" s="307"/>
    </row>
    <row r="144" spans="1:6">
      <c r="A144" s="1278"/>
      <c r="B144" s="1279"/>
      <c r="C144" s="338"/>
      <c r="E144" s="307"/>
    </row>
    <row r="145" spans="1:5">
      <c r="A145" s="1278"/>
      <c r="B145" s="1279"/>
      <c r="C145" s="338"/>
      <c r="E145" s="307"/>
    </row>
    <row r="146" spans="1:5">
      <c r="A146" s="1278"/>
      <c r="B146" s="1279"/>
      <c r="C146" s="338"/>
      <c r="E146" s="307"/>
    </row>
    <row r="147" spans="1:5">
      <c r="A147" s="1278"/>
      <c r="B147" s="1279"/>
      <c r="C147" s="338"/>
      <c r="E147" s="307"/>
    </row>
    <row r="148" spans="1:5">
      <c r="A148" s="1278"/>
      <c r="B148" s="1279"/>
      <c r="C148" s="338"/>
      <c r="E148" s="307"/>
    </row>
    <row r="149" spans="1:5">
      <c r="A149" s="1278"/>
      <c r="B149" s="1279"/>
      <c r="C149" s="338"/>
      <c r="E149" s="307"/>
    </row>
    <row r="150" spans="1:5">
      <c r="A150" s="1278"/>
      <c r="B150" s="1279"/>
      <c r="C150" s="338"/>
      <c r="E150" s="307"/>
    </row>
    <row r="151" spans="1:5">
      <c r="A151" s="1278"/>
      <c r="B151" s="1279"/>
      <c r="C151" s="338"/>
      <c r="E151" s="307"/>
    </row>
    <row r="152" spans="1:5">
      <c r="A152" s="1278"/>
      <c r="B152" s="1279"/>
      <c r="C152" s="338"/>
      <c r="E152" s="307"/>
    </row>
    <row r="153" spans="1:5">
      <c r="A153" s="1278"/>
      <c r="B153" s="1279"/>
      <c r="C153" s="338"/>
      <c r="E153" s="307"/>
    </row>
    <row r="154" spans="1:5">
      <c r="A154" s="1278"/>
      <c r="B154" s="1279"/>
      <c r="C154" s="338"/>
      <c r="E154" s="307"/>
    </row>
    <row r="155" spans="1:5">
      <c r="A155" s="1278"/>
      <c r="B155" s="1279"/>
      <c r="C155" s="338"/>
      <c r="E155" s="307"/>
    </row>
    <row r="156" spans="1:5">
      <c r="A156" s="1278"/>
      <c r="B156" s="1279"/>
      <c r="C156" s="338"/>
      <c r="E156" s="307"/>
    </row>
    <row r="157" spans="1:5">
      <c r="A157" s="1278"/>
      <c r="B157" s="1279"/>
      <c r="C157" s="338"/>
      <c r="E157" s="307"/>
    </row>
    <row r="158" spans="1:5">
      <c r="A158" s="1278"/>
      <c r="B158" s="1279"/>
      <c r="C158" s="338"/>
      <c r="E158" s="307"/>
    </row>
    <row r="159" spans="1:5">
      <c r="A159" s="1278"/>
      <c r="B159" s="1279"/>
      <c r="C159" s="338"/>
      <c r="E159" s="307"/>
    </row>
    <row r="160" spans="1:5">
      <c r="A160" s="1278"/>
      <c r="B160" s="1279"/>
      <c r="C160" s="338"/>
      <c r="E160" s="307"/>
    </row>
    <row r="161" spans="1:9">
      <c r="A161" s="1278"/>
      <c r="B161" s="1279"/>
      <c r="C161" s="338"/>
      <c r="E161" s="307"/>
    </row>
    <row r="162" spans="1:9">
      <c r="A162" s="1278"/>
      <c r="B162" s="1279"/>
      <c r="C162" s="338"/>
      <c r="E162" s="307"/>
    </row>
    <row r="163" spans="1:9">
      <c r="A163" s="1278"/>
      <c r="B163" s="1279"/>
      <c r="C163" s="338"/>
      <c r="E163" s="307"/>
    </row>
    <row r="164" spans="1:9">
      <c r="A164" s="1278"/>
      <c r="B164" s="1279"/>
      <c r="C164" s="338"/>
      <c r="E164" s="307"/>
    </row>
    <row r="165" spans="1:9">
      <c r="A165" s="1278"/>
      <c r="B165" s="1279"/>
      <c r="C165" s="338"/>
      <c r="E165" s="307"/>
    </row>
    <row r="166" spans="1:9">
      <c r="A166" s="1278"/>
      <c r="B166" s="1279"/>
      <c r="C166" s="338"/>
      <c r="E166" s="307"/>
    </row>
    <row r="167" spans="1:9">
      <c r="A167" s="1278"/>
      <c r="B167" s="1279"/>
      <c r="C167" s="338"/>
      <c r="E167" s="307"/>
    </row>
    <row r="168" spans="1:9">
      <c r="A168" s="1278"/>
      <c r="B168" s="1279"/>
      <c r="C168" s="338"/>
      <c r="E168" s="307"/>
    </row>
    <row r="169" spans="1:9">
      <c r="A169" s="1282" t="s">
        <v>316</v>
      </c>
      <c r="B169" s="1283"/>
      <c r="C169" s="491">
        <f>SUM(C140:C168)</f>
        <v>0</v>
      </c>
      <c r="D169" s="339"/>
      <c r="E169" s="340"/>
    </row>
    <row r="170" spans="1:9" ht="13.5" thickBot="1">
      <c r="A170" s="1284" t="s">
        <v>317</v>
      </c>
      <c r="B170" s="1285"/>
      <c r="C170" s="492" t="e">
        <f t="array" ref="C170">INDEX('Summary (4)'!$E30:$AH30,0,MATCH(1,('Summary (4)'!$E21:$AH21="New")*('Summary (4)'!$E88:$AH88='Budget Narrative (4)'!$G$2),0))</f>
        <v>#N/A</v>
      </c>
      <c r="D170" s="315"/>
      <c r="E170" s="317"/>
    </row>
    <row r="171" spans="1:9">
      <c r="A171" s="1279" t="s">
        <v>318</v>
      </c>
      <c r="B171" s="1279"/>
      <c r="C171" s="338" t="e">
        <f>C170-C169</f>
        <v>#N/A</v>
      </c>
    </row>
    <row r="172" spans="1:9" ht="13.5" thickBot="1">
      <c r="A172" s="1279"/>
      <c r="B172" s="1279"/>
      <c r="C172" s="338"/>
    </row>
    <row r="173" spans="1:9" ht="15">
      <c r="A173" s="1287" t="s">
        <v>319</v>
      </c>
      <c r="B173" s="1288"/>
      <c r="C173" s="1288"/>
      <c r="D173" s="1288"/>
      <c r="E173" s="1288"/>
      <c r="F173" s="1288"/>
      <c r="G173" s="1288"/>
      <c r="H173" s="1288"/>
      <c r="I173" s="1289"/>
    </row>
    <row r="174" spans="1:9">
      <c r="A174" s="1281" t="s">
        <v>320</v>
      </c>
      <c r="B174" s="1281"/>
      <c r="C174" s="1281"/>
      <c r="D174" s="487" t="s">
        <v>1</v>
      </c>
      <c r="E174" s="1265" t="s">
        <v>321</v>
      </c>
      <c r="F174" s="1265"/>
      <c r="G174" s="1265" t="s">
        <v>2</v>
      </c>
      <c r="H174" s="1265"/>
      <c r="I174" s="1265"/>
    </row>
    <row r="175" spans="1:9" ht="96.75" customHeight="1">
      <c r="A175" s="1286" t="s">
        <v>322</v>
      </c>
      <c r="B175" s="1286"/>
      <c r="C175" s="1286"/>
      <c r="D175" s="488" t="s">
        <v>323</v>
      </c>
      <c r="E175" s="1266"/>
      <c r="F175" s="1266"/>
      <c r="G175" s="1269" t="s">
        <v>324</v>
      </c>
      <c r="H175" s="1270"/>
      <c r="I175" s="1271"/>
    </row>
    <row r="176" spans="1:9">
      <c r="A176" s="1286"/>
      <c r="B176" s="1286"/>
      <c r="C176" s="1286"/>
      <c r="D176" s="488" t="s">
        <v>325</v>
      </c>
      <c r="E176" s="1267" t="s">
        <v>343</v>
      </c>
      <c r="F176" s="1268"/>
      <c r="G176" s="1272"/>
      <c r="H176" s="1273"/>
      <c r="I176" s="1274"/>
    </row>
    <row r="177" spans="1:9">
      <c r="A177" s="1286"/>
      <c r="B177" s="1286"/>
      <c r="C177" s="1286"/>
      <c r="D177" s="488" t="s">
        <v>326</v>
      </c>
      <c r="E177" s="1267" t="s">
        <v>344</v>
      </c>
      <c r="F177" s="1268"/>
      <c r="G177" s="1272"/>
      <c r="H177" s="1273"/>
      <c r="I177" s="1274"/>
    </row>
    <row r="178" spans="1:9" ht="25.5">
      <c r="A178" s="1286"/>
      <c r="B178" s="1286"/>
      <c r="C178" s="1286"/>
      <c r="D178" s="488" t="s">
        <v>327</v>
      </c>
      <c r="E178" s="1267" t="s">
        <v>345</v>
      </c>
      <c r="F178" s="1268"/>
      <c r="G178" s="1272"/>
      <c r="H178" s="1273"/>
      <c r="I178" s="1274"/>
    </row>
    <row r="179" spans="1:9" ht="25.5">
      <c r="A179" s="1286"/>
      <c r="B179" s="1286"/>
      <c r="C179" s="1286"/>
      <c r="D179" s="488" t="s">
        <v>328</v>
      </c>
      <c r="E179" s="1267" t="s">
        <v>346</v>
      </c>
      <c r="F179" s="1268"/>
      <c r="G179" s="1272"/>
      <c r="H179" s="1273"/>
      <c r="I179" s="1274"/>
    </row>
    <row r="180" spans="1:9" ht="25.5">
      <c r="A180" s="1286"/>
      <c r="B180" s="1286"/>
      <c r="C180" s="1286"/>
      <c r="D180" s="488" t="s">
        <v>329</v>
      </c>
      <c r="E180" s="1267" t="s">
        <v>346</v>
      </c>
      <c r="F180" s="1268"/>
      <c r="G180" s="1272"/>
      <c r="H180" s="1273"/>
      <c r="I180" s="1274"/>
    </row>
    <row r="181" spans="1:9">
      <c r="A181" s="1286"/>
      <c r="B181" s="1286"/>
      <c r="C181" s="1286"/>
      <c r="D181" s="488" t="s">
        <v>330</v>
      </c>
      <c r="E181" s="1267" t="s">
        <v>347</v>
      </c>
      <c r="F181" s="1268"/>
      <c r="G181" s="1272"/>
      <c r="H181" s="1273"/>
      <c r="I181" s="1274"/>
    </row>
    <row r="182" spans="1:9">
      <c r="A182" s="1286"/>
      <c r="B182" s="1286"/>
      <c r="C182" s="1286"/>
      <c r="D182" s="488" t="s">
        <v>331</v>
      </c>
      <c r="E182" s="1267" t="s">
        <v>348</v>
      </c>
      <c r="F182" s="1268"/>
      <c r="G182" s="1272"/>
      <c r="H182" s="1273"/>
      <c r="I182" s="1274"/>
    </row>
    <row r="183" spans="1:9" ht="25.5">
      <c r="A183" s="1286"/>
      <c r="B183" s="1286"/>
      <c r="C183" s="1286"/>
      <c r="D183" s="488" t="s">
        <v>332</v>
      </c>
      <c r="E183" s="1267" t="s">
        <v>349</v>
      </c>
      <c r="F183" s="1268"/>
      <c r="G183" s="1275"/>
      <c r="H183" s="1276"/>
      <c r="I183" s="1277"/>
    </row>
    <row r="184" spans="1:9">
      <c r="A184" s="1286"/>
      <c r="B184" s="1286"/>
      <c r="C184" s="1286"/>
      <c r="D184" s="489"/>
      <c r="E184" s="1258"/>
      <c r="F184" s="1259"/>
      <c r="G184" s="1260"/>
      <c r="H184" s="1261"/>
      <c r="I184" s="1262"/>
    </row>
    <row r="185" spans="1:9" ht="15.75">
      <c r="A185" s="1286"/>
      <c r="B185" s="1286"/>
      <c r="C185" s="1286"/>
      <c r="D185" s="488" t="s">
        <v>333</v>
      </c>
      <c r="E185" s="1267" t="s">
        <v>350</v>
      </c>
      <c r="F185" s="1268"/>
      <c r="G185" s="1263"/>
      <c r="H185" s="1263"/>
      <c r="I185" s="1263"/>
    </row>
    <row r="186" spans="1:9" ht="28.5">
      <c r="A186" s="1286"/>
      <c r="B186" s="1286"/>
      <c r="C186" s="1286"/>
      <c r="D186" s="488" t="s">
        <v>334</v>
      </c>
      <c r="E186" s="1267" t="s">
        <v>351</v>
      </c>
      <c r="F186" s="1268"/>
      <c r="G186" s="1263"/>
      <c r="H186" s="1263"/>
      <c r="I186" s="1263"/>
    </row>
    <row r="187" spans="1:9" ht="28.5">
      <c r="A187" s="1286"/>
      <c r="B187" s="1286"/>
      <c r="C187" s="1286"/>
      <c r="D187" s="488" t="s">
        <v>335</v>
      </c>
      <c r="E187" s="1267" t="s">
        <v>352</v>
      </c>
      <c r="F187" s="1268"/>
      <c r="G187" s="1263"/>
      <c r="H187" s="1263"/>
      <c r="I187" s="1263"/>
    </row>
    <row r="188" spans="1:9" ht="25.5">
      <c r="A188" s="1286" t="s">
        <v>336</v>
      </c>
      <c r="B188" s="1286"/>
      <c r="C188" s="1286"/>
      <c r="D188" s="764" t="s">
        <v>337</v>
      </c>
      <c r="E188" s="1267" t="s">
        <v>353</v>
      </c>
      <c r="F188" s="1268"/>
      <c r="G188" s="1263"/>
      <c r="H188" s="1263"/>
      <c r="I188" s="1263"/>
    </row>
    <row r="189" spans="1:9" ht="15.75">
      <c r="A189" s="1264" t="s">
        <v>338</v>
      </c>
      <c r="B189" s="1264"/>
      <c r="C189" s="1264"/>
      <c r="D189" s="764" t="s">
        <v>339</v>
      </c>
      <c r="E189" s="1268"/>
      <c r="F189" s="1268"/>
      <c r="G189" s="1263"/>
      <c r="H189" s="1263"/>
      <c r="I189" s="1263"/>
    </row>
    <row r="190" spans="1:9">
      <c r="A190" s="1290" t="s">
        <v>340</v>
      </c>
      <c r="B190" s="1290"/>
      <c r="C190" s="1290"/>
      <c r="D190" s="1290"/>
      <c r="E190" s="1290"/>
      <c r="F190" s="1290"/>
      <c r="G190" s="1290"/>
      <c r="H190" s="1290"/>
      <c r="I190" s="1290"/>
    </row>
    <row r="191" spans="1:9">
      <c r="A191" s="1256" t="s">
        <v>341</v>
      </c>
      <c r="B191" s="1257"/>
      <c r="C191" s="1257"/>
      <c r="D191" s="1257"/>
      <c r="E191" s="1257"/>
      <c r="F191" s="1257"/>
      <c r="G191" s="1257"/>
      <c r="H191" s="1257"/>
      <c r="I191" s="1257"/>
    </row>
    <row r="192" spans="1:9">
      <c r="A192" s="1279">
        <f>'Operating Detail (4)'!A160</f>
        <v>0</v>
      </c>
      <c r="B192" s="1279"/>
      <c r="C192" s="338"/>
    </row>
    <row r="193" spans="1:2">
      <c r="A193" s="1279">
        <f>'Operating Detail (4)'!A161</f>
        <v>0</v>
      </c>
      <c r="B193" s="1279"/>
    </row>
    <row r="194" spans="1:2">
      <c r="A194" s="1280"/>
      <c r="B194" s="1280"/>
    </row>
    <row r="195" spans="1:2">
      <c r="A195" s="1280"/>
      <c r="B195" s="1280"/>
    </row>
    <row r="196" spans="1:2">
      <c r="A196" s="1280"/>
      <c r="B196" s="1280"/>
    </row>
    <row r="197" spans="1:2">
      <c r="A197" s="1280"/>
      <c r="B197" s="1280"/>
    </row>
    <row r="198" spans="1:2">
      <c r="A198" s="1280"/>
      <c r="B198" s="1280"/>
    </row>
    <row r="199" spans="1:2">
      <c r="A199" s="1280"/>
      <c r="B199" s="1280"/>
    </row>
    <row r="200" spans="1:2">
      <c r="A200" s="1280"/>
      <c r="B200" s="1280"/>
    </row>
    <row r="201" spans="1:2">
      <c r="A201" s="1280"/>
      <c r="B201" s="1280"/>
    </row>
    <row r="202" spans="1:2">
      <c r="A202" s="1280"/>
      <c r="B202" s="1280"/>
    </row>
    <row r="203" spans="1:2">
      <c r="A203" s="1280"/>
      <c r="B203" s="1280"/>
    </row>
    <row r="204" spans="1:2">
      <c r="A204" s="1280"/>
      <c r="B204" s="1280"/>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217" priority="11">
      <formula>LEN(TRIM(B2))=0</formula>
    </cfRule>
  </conditionalFormatting>
  <conditionalFormatting sqref="B4:F45 C51:E105 C111:E122 C128:E134">
    <cfRule type="expression" dxfId="216" priority="12">
      <formula>$C4=0</formula>
    </cfRule>
  </conditionalFormatting>
  <conditionalFormatting sqref="C106">
    <cfRule type="expression" dxfId="215" priority="10">
      <formula>$A106=0</formula>
    </cfRule>
  </conditionalFormatting>
  <conditionalFormatting sqref="C124">
    <cfRule type="expression" dxfId="214" priority="9">
      <formula>$A124=0</formula>
    </cfRule>
  </conditionalFormatting>
  <conditionalFormatting sqref="C136">
    <cfRule type="expression" dxfId="213" priority="8">
      <formula>$A136=0</formula>
    </cfRule>
  </conditionalFormatting>
  <conditionalFormatting sqref="C170">
    <cfRule type="expression" dxfId="212" priority="2">
      <formula>$C170=0</formula>
    </cfRule>
  </conditionalFormatting>
  <conditionalFormatting sqref="C171">
    <cfRule type="cellIs" dxfId="211" priority="1" operator="notBetween">
      <formula>-2</formula>
      <formula>2</formula>
    </cfRule>
  </conditionalFormatting>
  <conditionalFormatting sqref="C140:E168">
    <cfRule type="expression" dxfId="210" priority="3">
      <formula>$C140=0</formula>
    </cfRule>
  </conditionalFormatting>
  <conditionalFormatting sqref="D140:E168">
    <cfRule type="containsBlanks" dxfId="209" priority="4">
      <formula>LEN(TRIM(D140))=0</formula>
    </cfRule>
  </conditionalFormatting>
  <conditionalFormatting sqref="D4:F45 D51:E104 D111:E122 D128:E134">
    <cfRule type="containsBlanks" dxfId="208" priority="13">
      <formula>LEN(TRIM(D4))=0</formula>
    </cfRule>
  </conditionalFormatting>
  <hyperlinks>
    <hyperlink ref="A191" r:id="rId1" xr:uid="{00000000-0004-0000-12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M93"/>
  <sheetViews>
    <sheetView showGridLines="0"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202</v>
      </c>
      <c r="B1" s="61"/>
      <c r="C1" s="61"/>
      <c r="D1" s="61"/>
      <c r="AK1" s="63"/>
    </row>
    <row r="2" spans="1:37" ht="15" customHeight="1">
      <c r="A2" s="61" t="s">
        <v>203</v>
      </c>
      <c r="B2" s="61"/>
      <c r="C2" s="61"/>
      <c r="D2" s="61"/>
    </row>
    <row r="3" spans="1:37">
      <c r="A3" s="64" t="s">
        <v>204</v>
      </c>
      <c r="B3" s="753">
        <f>'○ Summary (1)'!B3</f>
        <v>0</v>
      </c>
      <c r="E3" s="61"/>
    </row>
    <row r="4" spans="1:37" ht="28.5" customHeight="1">
      <c r="A4" s="268" t="s">
        <v>205</v>
      </c>
      <c r="B4" s="269" t="s">
        <v>206</v>
      </c>
      <c r="C4" s="269" t="s">
        <v>207</v>
      </c>
      <c r="D4" s="269" t="s">
        <v>208</v>
      </c>
      <c r="E4" s="61"/>
    </row>
    <row r="5" spans="1:37">
      <c r="A5" s="65" t="s">
        <v>209</v>
      </c>
      <c r="B5" s="753">
        <f>'○ Summary (1)'!B5</f>
        <v>45323</v>
      </c>
      <c r="C5" s="753">
        <f>'○ Summary (1)'!C5</f>
        <v>45688</v>
      </c>
      <c r="D5" s="752">
        <f>ROUNDUP(YEARFRAC(B5,C5),0)</f>
        <v>1</v>
      </c>
    </row>
    <row r="6" spans="1:37">
      <c r="A6" s="65" t="s">
        <v>210</v>
      </c>
      <c r="B6" s="753">
        <f>B5</f>
        <v>45323</v>
      </c>
      <c r="C6" s="753">
        <f>'○ Summary (1)'!C6</f>
        <v>45688</v>
      </c>
      <c r="D6" s="752">
        <f>ROUNDUP(YEARFRAC(B6,C6),0)</f>
        <v>1</v>
      </c>
    </row>
    <row r="7" spans="1:37" ht="15.75" customHeight="1">
      <c r="A7" s="67" t="s">
        <v>230</v>
      </c>
      <c r="B7" s="1025">
        <f>'○ Summary (1)'!B7</f>
        <v>0</v>
      </c>
      <c r="C7" s="1005">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226</v>
      </c>
      <c r="B8" s="1025" t="str">
        <f>'○ Summary (1)'!B8</f>
        <v>RFP #141 - Shelter Transportation</v>
      </c>
      <c r="C8" s="1005">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231</v>
      </c>
      <c r="B9" s="1018">
        <f>'○ Summary (1)'!B9</f>
        <v>0</v>
      </c>
      <c r="C9" s="1018">
        <f>'○ Summary (1)'!C9</f>
        <v>0</v>
      </c>
      <c r="D9" s="1018">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18" t="str">
        <f>'○ Summary (1)'!B10</f>
        <v>New Agreement</v>
      </c>
      <c r="C10" s="1018">
        <f>'○ Summary (1)'!C10</f>
        <v>0</v>
      </c>
      <c r="D10" s="1018">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232</v>
      </c>
      <c r="B11" s="1027">
        <f>'○ Summary (1)'!B11</f>
        <v>45323</v>
      </c>
      <c r="C11" s="1027">
        <f>'○ Summary (1)'!C11</f>
        <v>0</v>
      </c>
      <c r="D11" s="1027">
        <f>'○ Summary (1)'!D11</f>
        <v>0</v>
      </c>
    </row>
    <row r="12" spans="1:37">
      <c r="A12" s="64" t="s">
        <v>262</v>
      </c>
      <c r="B12" s="1327"/>
      <c r="C12" s="1328"/>
      <c r="D12" s="1329"/>
    </row>
    <row r="13" spans="1:37">
      <c r="A13" s="61"/>
      <c r="B13" s="272" t="s">
        <v>235</v>
      </c>
      <c r="C13" s="551" t="s">
        <v>236</v>
      </c>
      <c r="D13" s="1031">
        <f>'○ Summary (1)'!D13:D16</f>
        <v>0.2</v>
      </c>
    </row>
    <row r="14" spans="1:37">
      <c r="A14" s="64" t="s">
        <v>237</v>
      </c>
      <c r="B14" s="366">
        <f>AI53</f>
        <v>0</v>
      </c>
      <c r="C14" s="366">
        <f>AK53</f>
        <v>0</v>
      </c>
      <c r="D14" s="1032"/>
    </row>
    <row r="15" spans="1:37" ht="18.75" customHeight="1">
      <c r="A15" s="64" t="s">
        <v>238</v>
      </c>
      <c r="B15" s="367">
        <f>'Summary (ALL Budgets)'!B15</f>
        <v>346600</v>
      </c>
      <c r="C15" s="367">
        <f>'Summary (ALL Budgets)'!C15</f>
        <v>0</v>
      </c>
      <c r="D15" s="1032"/>
    </row>
    <row r="16" spans="1:37" s="61" customFormat="1" ht="18.75" customHeight="1">
      <c r="A16" s="270" t="s">
        <v>239</v>
      </c>
      <c r="B16" s="367">
        <f>'○ Summary (1)'!B16</f>
        <v>346600</v>
      </c>
      <c r="C16" s="367">
        <f>'Summary (ALL Budgets)'!C16</f>
        <v>0</v>
      </c>
      <c r="D16" s="103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64" t="s">
        <v>215</v>
      </c>
      <c r="F18" s="965"/>
      <c r="G18" s="966"/>
      <c r="H18" s="968" t="s">
        <v>216</v>
      </c>
      <c r="I18" s="968"/>
      <c r="J18" s="969"/>
      <c r="K18" s="971" t="s">
        <v>217</v>
      </c>
      <c r="L18" s="971"/>
      <c r="M18" s="971"/>
      <c r="N18" s="973" t="s">
        <v>218</v>
      </c>
      <c r="O18" s="974"/>
      <c r="P18" s="975"/>
      <c r="Q18" s="976" t="s">
        <v>219</v>
      </c>
      <c r="R18" s="977"/>
      <c r="S18" s="978"/>
      <c r="T18" s="979" t="s">
        <v>220</v>
      </c>
      <c r="U18" s="979"/>
      <c r="V18" s="979"/>
      <c r="W18" s="936" t="s">
        <v>221</v>
      </c>
      <c r="X18" s="937"/>
      <c r="Y18" s="938"/>
      <c r="Z18" s="939" t="s">
        <v>222</v>
      </c>
      <c r="AA18" s="940"/>
      <c r="AB18" s="941"/>
      <c r="AC18" s="942" t="s">
        <v>223</v>
      </c>
      <c r="AD18" s="943"/>
      <c r="AE18" s="944"/>
      <c r="AF18" s="945" t="s">
        <v>224</v>
      </c>
      <c r="AG18" s="946"/>
      <c r="AH18" s="947"/>
      <c r="AI18" s="1049" t="s">
        <v>240</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35" t="s">
        <v>241</v>
      </c>
      <c r="B22" s="1016"/>
      <c r="C22" s="1016"/>
      <c r="D22" s="1016"/>
      <c r="E22" s="726"/>
      <c r="G22" s="727"/>
    </row>
    <row r="23" spans="1:38">
      <c r="A23" s="928" t="s">
        <v>242</v>
      </c>
      <c r="B23" s="923"/>
      <c r="C23" s="923"/>
      <c r="D23" s="923"/>
      <c r="E23" s="97">
        <f>'Salary Detail (5)'!M61</f>
        <v>0</v>
      </c>
      <c r="F23" s="94">
        <f>'Salary Detail (5)'!N61</f>
        <v>0</v>
      </c>
      <c r="G23" s="380">
        <f>'Salary Detail (5)'!O61</f>
        <v>0</v>
      </c>
      <c r="H23" s="184">
        <f>'Salary Detail (5)'!T61</f>
        <v>0</v>
      </c>
      <c r="I23" s="94">
        <f>'Salary Detail (5)'!U61</f>
        <v>0</v>
      </c>
      <c r="J23" s="380">
        <f>'Salary Detail (5)'!V61</f>
        <v>0</v>
      </c>
      <c r="K23" s="184">
        <f>'Salary Detail (5)'!AA61</f>
        <v>0</v>
      </c>
      <c r="L23" s="94">
        <f>'Salary Detail (5)'!AB61</f>
        <v>0</v>
      </c>
      <c r="M23" s="379">
        <f>'Salary Detail (5)'!AC61</f>
        <v>0</v>
      </c>
      <c r="N23" s="97">
        <f>'Salary Detail (5)'!AH61</f>
        <v>0</v>
      </c>
      <c r="O23" s="94">
        <f>'Salary Detail (5)'!AI61</f>
        <v>0</v>
      </c>
      <c r="P23" s="380">
        <f>'Salary Detail (5)'!AJ61</f>
        <v>0</v>
      </c>
      <c r="Q23" s="97">
        <f>'Salary Detail (5)'!AO61</f>
        <v>0</v>
      </c>
      <c r="R23" s="94">
        <f>'Salary Detail (5)'!AP61</f>
        <v>0</v>
      </c>
      <c r="S23" s="380">
        <f>'Salary Detail (5)'!AQ61</f>
        <v>0</v>
      </c>
      <c r="T23" s="184">
        <f>'Salary Detail (5)'!AV61</f>
        <v>0</v>
      </c>
      <c r="U23" s="94">
        <f>'Salary Detail (5)'!AW61</f>
        <v>0</v>
      </c>
      <c r="V23" s="379">
        <f>'Salary Detail (5)'!AX61</f>
        <v>0</v>
      </c>
      <c r="W23" s="97">
        <f>'Salary Detail (5)'!BC61</f>
        <v>0</v>
      </c>
      <c r="X23" s="94">
        <f>'Salary Detail (5)'!BD61</f>
        <v>0</v>
      </c>
      <c r="Y23" s="380">
        <f>'Salary Detail (5)'!BE61</f>
        <v>0</v>
      </c>
      <c r="Z23" s="97">
        <f>'Salary Detail (5)'!BJ61</f>
        <v>0</v>
      </c>
      <c r="AA23" s="94">
        <f>'Salary Detail (5)'!BK61</f>
        <v>0</v>
      </c>
      <c r="AB23" s="380">
        <f>'Salary Detail (5)'!BL61</f>
        <v>0</v>
      </c>
      <c r="AC23" s="97">
        <f>'Salary Detail (5)'!BQ61</f>
        <v>0</v>
      </c>
      <c r="AD23" s="94">
        <f>'Salary Detail (5)'!BR61</f>
        <v>0</v>
      </c>
      <c r="AE23" s="380">
        <f>'Salary Detail (5)'!BS61</f>
        <v>0</v>
      </c>
      <c r="AF23" s="97">
        <f>'Salary Detail (5)'!BX61</f>
        <v>0</v>
      </c>
      <c r="AG23" s="94">
        <f>'Salary Detail (5)'!BY61</f>
        <v>0</v>
      </c>
      <c r="AH23" s="380">
        <f>'Salary Detail (5)'!BZ61</f>
        <v>0</v>
      </c>
      <c r="AI23" s="368">
        <f t="shared" ref="AI23:AK25" si="2">SUM(E23,H23,K23,N23,Q23,T23,W23,Z23,AC23,AF23)</f>
        <v>0</v>
      </c>
      <c r="AJ23" s="369">
        <f t="shared" si="2"/>
        <v>0</v>
      </c>
      <c r="AK23" s="81">
        <f t="shared" si="2"/>
        <v>0</v>
      </c>
    </row>
    <row r="24" spans="1:38">
      <c r="A24" s="923" t="s">
        <v>243</v>
      </c>
      <c r="B24" s="923"/>
      <c r="C24" s="923"/>
      <c r="D24" s="923"/>
      <c r="E24" s="68">
        <f>'Operating Detail (5)'!B68</f>
        <v>0</v>
      </c>
      <c r="F24" s="69">
        <f>'Operating Detail (5)'!C68</f>
        <v>0</v>
      </c>
      <c r="G24" s="381">
        <f>'Operating Detail (5)'!D68</f>
        <v>0</v>
      </c>
      <c r="H24" s="185">
        <f>'Operating Detail (5)'!E68</f>
        <v>0</v>
      </c>
      <c r="I24" s="69">
        <f>'Operating Detail (5)'!F68</f>
        <v>0</v>
      </c>
      <c r="J24" s="381">
        <f>'Operating Detail (5)'!G68</f>
        <v>0</v>
      </c>
      <c r="K24" s="185">
        <f>'Operating Detail (5)'!H68</f>
        <v>0</v>
      </c>
      <c r="L24" s="69">
        <f>'Operating Detail (5)'!I68</f>
        <v>0</v>
      </c>
      <c r="M24" s="370">
        <f>'Operating Detail (5)'!J68</f>
        <v>0</v>
      </c>
      <c r="N24" s="68">
        <f>'Operating Detail (5)'!K68</f>
        <v>0</v>
      </c>
      <c r="O24" s="69">
        <f>'Operating Detail (5)'!L68</f>
        <v>0</v>
      </c>
      <c r="P24" s="381">
        <f>'Operating Detail (5)'!M68</f>
        <v>0</v>
      </c>
      <c r="Q24" s="68">
        <f>'Operating Detail (5)'!N68</f>
        <v>0</v>
      </c>
      <c r="R24" s="69">
        <f>'Operating Detail (5)'!O68</f>
        <v>0</v>
      </c>
      <c r="S24" s="381">
        <f>'Operating Detail (5)'!P68</f>
        <v>0</v>
      </c>
      <c r="T24" s="185">
        <f>'Operating Detail (5)'!Q68</f>
        <v>0</v>
      </c>
      <c r="U24" s="69">
        <f>'Operating Detail (5)'!R68</f>
        <v>0</v>
      </c>
      <c r="V24" s="370">
        <f>'Operating Detail (5)'!S68</f>
        <v>0</v>
      </c>
      <c r="W24" s="68">
        <f>'Operating Detail (5)'!T68</f>
        <v>0</v>
      </c>
      <c r="X24" s="69">
        <f>'Operating Detail (5)'!U68</f>
        <v>0</v>
      </c>
      <c r="Y24" s="381">
        <f>'Operating Detail (5)'!V68</f>
        <v>0</v>
      </c>
      <c r="Z24" s="68">
        <f>'Operating Detail (5)'!W68</f>
        <v>0</v>
      </c>
      <c r="AA24" s="69">
        <f>'Operating Detail (5)'!X68</f>
        <v>0</v>
      </c>
      <c r="AB24" s="381">
        <f>'Operating Detail (5)'!Y68</f>
        <v>0</v>
      </c>
      <c r="AC24" s="68">
        <f>'Operating Detail (5)'!Z68</f>
        <v>0</v>
      </c>
      <c r="AD24" s="69">
        <f>'Operating Detail (5)'!AA68</f>
        <v>0</v>
      </c>
      <c r="AE24" s="381">
        <f>'Operating Detail (5)'!AB68</f>
        <v>0</v>
      </c>
      <c r="AF24" s="68">
        <f>'Operating Detail (5)'!AC68</f>
        <v>0</v>
      </c>
      <c r="AG24" s="69">
        <f>'Operating Detail (5)'!AD68</f>
        <v>0</v>
      </c>
      <c r="AH24" s="381">
        <f>'Operating Detail (5)'!AE68</f>
        <v>0</v>
      </c>
      <c r="AI24" s="370">
        <f t="shared" si="2"/>
        <v>0</v>
      </c>
      <c r="AJ24" s="371">
        <f t="shared" si="2"/>
        <v>0</v>
      </c>
      <c r="AK24" s="71">
        <f t="shared" si="2"/>
        <v>0</v>
      </c>
      <c r="AL24" s="72"/>
    </row>
    <row r="25" spans="1:38" s="73" customFormat="1">
      <c r="A25" s="923" t="s">
        <v>244</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36" t="s">
        <v>245</v>
      </c>
      <c r="B26" s="1036"/>
      <c r="C26" s="1036"/>
      <c r="D26" s="1036"/>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3" t="s">
        <v>246</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247</v>
      </c>
      <c r="B28" s="923"/>
      <c r="C28" s="923"/>
      <c r="D28" s="923"/>
      <c r="E28" s="382">
        <f>'Operating Detail (5)'!B93</f>
        <v>0</v>
      </c>
      <c r="F28" s="383">
        <f>'Operating Detail (5)'!C93</f>
        <v>0</v>
      </c>
      <c r="G28" s="385">
        <f>'Operating Detail (5)'!D93</f>
        <v>0</v>
      </c>
      <c r="H28" s="386">
        <f>'Operating Detail (5)'!E93</f>
        <v>0</v>
      </c>
      <c r="I28" s="383">
        <f>'Operating Detail (5)'!F93</f>
        <v>0</v>
      </c>
      <c r="J28" s="385">
        <f>'Operating Detail (5)'!G93</f>
        <v>0</v>
      </c>
      <c r="K28" s="386">
        <f>'Operating Detail (5)'!H93</f>
        <v>0</v>
      </c>
      <c r="L28" s="383">
        <f>'Operating Detail (5)'!I93</f>
        <v>0</v>
      </c>
      <c r="M28" s="384">
        <f>'Operating Detail (5)'!J93</f>
        <v>0</v>
      </c>
      <c r="N28" s="382">
        <f>'Operating Detail (5)'!K93</f>
        <v>0</v>
      </c>
      <c r="O28" s="383">
        <f>'Operating Detail (5)'!L93</f>
        <v>0</v>
      </c>
      <c r="P28" s="385">
        <f>'Operating Detail (5)'!M93</f>
        <v>0</v>
      </c>
      <c r="Q28" s="382">
        <f>'Operating Detail (5)'!N93</f>
        <v>0</v>
      </c>
      <c r="R28" s="383">
        <f>'Operating Detail (5)'!O93</f>
        <v>0</v>
      </c>
      <c r="S28" s="385">
        <f>'Operating Detail (5)'!P93</f>
        <v>0</v>
      </c>
      <c r="T28" s="386">
        <f>'Operating Detail (5)'!Q93</f>
        <v>0</v>
      </c>
      <c r="U28" s="383">
        <f>'Operating Detail (5)'!R93</f>
        <v>0</v>
      </c>
      <c r="V28" s="384">
        <f>'Operating Detail (5)'!S93</f>
        <v>0</v>
      </c>
      <c r="W28" s="382">
        <f>'Operating Detail (5)'!T93</f>
        <v>0</v>
      </c>
      <c r="X28" s="383">
        <f>'Operating Detail (5)'!U93</f>
        <v>0</v>
      </c>
      <c r="Y28" s="385">
        <f>'Operating Detail (5)'!V93</f>
        <v>0</v>
      </c>
      <c r="Z28" s="382">
        <f>'Operating Detail (5)'!W93</f>
        <v>0</v>
      </c>
      <c r="AA28" s="383">
        <f>'Operating Detail (5)'!X93</f>
        <v>0</v>
      </c>
      <c r="AB28" s="385">
        <f>'Operating Detail (5)'!Y93</f>
        <v>0</v>
      </c>
      <c r="AC28" s="382">
        <f>'Operating Detail (5)'!Z93</f>
        <v>0</v>
      </c>
      <c r="AD28" s="383">
        <f>'Operating Detail (5)'!AA93</f>
        <v>0</v>
      </c>
      <c r="AE28" s="385">
        <f>'Operating Detail (5)'!AB93</f>
        <v>0</v>
      </c>
      <c r="AF28" s="382">
        <f>'Operating Detail (5)'!AC93</f>
        <v>0</v>
      </c>
      <c r="AG28" s="383">
        <f>'Operating Detail (5)'!AD93</f>
        <v>0</v>
      </c>
      <c r="AH28" s="385">
        <f>'Operating Detail (5)'!AE93</f>
        <v>0</v>
      </c>
      <c r="AI28" s="370">
        <f t="shared" ref="AI28:AK30" si="5">SUM(E28,H28,K28,N28,Q28,T28,W28,Z28,AC28,AF28)</f>
        <v>0</v>
      </c>
      <c r="AJ28" s="371">
        <f t="shared" si="5"/>
        <v>0</v>
      </c>
      <c r="AK28" s="71">
        <f t="shared" si="5"/>
        <v>0</v>
      </c>
    </row>
    <row r="29" spans="1:38">
      <c r="A29" s="923" t="s">
        <v>248</v>
      </c>
      <c r="B29" s="923"/>
      <c r="C29" s="923"/>
      <c r="D29" s="923"/>
      <c r="E29" s="387">
        <f>'Operating Detail (5)'!B104</f>
        <v>0</v>
      </c>
      <c r="F29" s="383">
        <f>'Operating Detail (5)'!C104</f>
        <v>0</v>
      </c>
      <c r="G29" s="385">
        <f>'Operating Detail (5)'!D104</f>
        <v>0</v>
      </c>
      <c r="H29" s="388">
        <f>'Operating Detail (5)'!E104</f>
        <v>0</v>
      </c>
      <c r="I29" s="383">
        <f>'Operating Detail (5)'!F104</f>
        <v>0</v>
      </c>
      <c r="J29" s="385">
        <f>'Operating Detail (5)'!G104</f>
        <v>0</v>
      </c>
      <c r="K29" s="388">
        <f>'Operating Detail (5)'!H104</f>
        <v>0</v>
      </c>
      <c r="L29" s="383">
        <f>'Operating Detail (5)'!I104</f>
        <v>0</v>
      </c>
      <c r="M29" s="384">
        <f>'Operating Detail (5)'!J104</f>
        <v>0</v>
      </c>
      <c r="N29" s="387">
        <f>'Operating Detail (5)'!K104</f>
        <v>0</v>
      </c>
      <c r="O29" s="383">
        <f>'Operating Detail (5)'!L104</f>
        <v>0</v>
      </c>
      <c r="P29" s="385">
        <f>'Operating Detail (5)'!M104</f>
        <v>0</v>
      </c>
      <c r="Q29" s="387">
        <f>'Operating Detail (5)'!N104</f>
        <v>0</v>
      </c>
      <c r="R29" s="383">
        <f>'Operating Detail (5)'!O104</f>
        <v>0</v>
      </c>
      <c r="S29" s="385">
        <f>'Operating Detail (5)'!P104</f>
        <v>0</v>
      </c>
      <c r="T29" s="388">
        <f>'Operating Detail (5)'!Q104</f>
        <v>0</v>
      </c>
      <c r="U29" s="383">
        <f>'Operating Detail (5)'!R104</f>
        <v>0</v>
      </c>
      <c r="V29" s="384">
        <f>'Operating Detail (5)'!S104</f>
        <v>0</v>
      </c>
      <c r="W29" s="387">
        <f>'Operating Detail (5)'!T104</f>
        <v>0</v>
      </c>
      <c r="X29" s="383">
        <f>'Operating Detail (5)'!U104</f>
        <v>0</v>
      </c>
      <c r="Y29" s="385">
        <f>'Operating Detail (5)'!V104</f>
        <v>0</v>
      </c>
      <c r="Z29" s="387">
        <f>'Operating Detail (5)'!W104</f>
        <v>0</v>
      </c>
      <c r="AA29" s="383">
        <f>'Operating Detail (5)'!X104</f>
        <v>0</v>
      </c>
      <c r="AB29" s="385">
        <f>'Operating Detail (5)'!Y104</f>
        <v>0</v>
      </c>
      <c r="AC29" s="387">
        <f>'Operating Detail (5)'!Z104</f>
        <v>0</v>
      </c>
      <c r="AD29" s="383">
        <f>'Operating Detail (5)'!AA104</f>
        <v>0</v>
      </c>
      <c r="AE29" s="385">
        <f>'Operating Detail (5)'!AB104</f>
        <v>0</v>
      </c>
      <c r="AF29" s="387">
        <f>'Operating Detail (5)'!AC104</f>
        <v>0</v>
      </c>
      <c r="AG29" s="383">
        <f>'Operating Detail (5)'!AD104</f>
        <v>0</v>
      </c>
      <c r="AH29" s="385">
        <f>'Operating Detail (5)'!AE104</f>
        <v>0</v>
      </c>
      <c r="AI29" s="370">
        <f t="shared" si="5"/>
        <v>0</v>
      </c>
      <c r="AJ29" s="371">
        <f t="shared" si="5"/>
        <v>0</v>
      </c>
      <c r="AK29" s="71">
        <f t="shared" si="5"/>
        <v>0</v>
      </c>
    </row>
    <row r="30" spans="1:38" s="61" customFormat="1">
      <c r="A30" s="923" t="s">
        <v>263</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17" t="s">
        <v>264</v>
      </c>
      <c r="B31" s="1017"/>
      <c r="C31" s="1017"/>
      <c r="D31" s="1017"/>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19"/>
      <c r="B32" s="1019"/>
      <c r="C32" s="1019"/>
      <c r="D32" s="1019"/>
      <c r="E32" s="578"/>
      <c r="F32" s="569"/>
      <c r="G32" s="586"/>
      <c r="H32" s="569"/>
      <c r="I32" s="569"/>
      <c r="J32" s="586"/>
      <c r="K32" s="578"/>
      <c r="L32" s="569"/>
      <c r="M32" s="586"/>
      <c r="N32" s="578"/>
      <c r="O32" s="569"/>
      <c r="P32" s="586"/>
      <c r="Q32" s="569"/>
      <c r="R32" s="569"/>
      <c r="S32" s="569"/>
      <c r="T32" s="578"/>
      <c r="U32" s="569"/>
      <c r="V32" s="586"/>
      <c r="W32" s="578"/>
      <c r="X32" s="569"/>
      <c r="Y32" s="586"/>
      <c r="Z32" s="578"/>
      <c r="AA32" s="569"/>
      <c r="AB32" s="586"/>
      <c r="AC32" s="569"/>
      <c r="AD32" s="569"/>
      <c r="AE32" s="569"/>
      <c r="AF32" s="578"/>
      <c r="AG32" s="569"/>
      <c r="AH32" s="586"/>
      <c r="AI32" s="566"/>
      <c r="AJ32" s="566"/>
      <c r="AK32" s="591"/>
    </row>
    <row r="33" spans="1:38">
      <c r="A33" s="1035" t="s">
        <v>342</v>
      </c>
      <c r="B33" s="1016"/>
      <c r="C33" s="1016"/>
      <c r="D33" s="1016"/>
      <c r="E33" s="583"/>
      <c r="F33" s="573"/>
      <c r="G33" s="574"/>
      <c r="H33" s="573"/>
      <c r="I33" s="573"/>
      <c r="J33" s="574"/>
      <c r="K33" s="583"/>
      <c r="L33" s="573"/>
      <c r="M33" s="574"/>
      <c r="N33" s="583"/>
      <c r="O33" s="573"/>
      <c r="P33" s="574"/>
      <c r="Q33" s="573"/>
      <c r="R33" s="573"/>
      <c r="S33" s="573"/>
      <c r="T33" s="583"/>
      <c r="U33" s="573"/>
      <c r="V33" s="574"/>
      <c r="W33" s="583"/>
      <c r="X33" s="573"/>
      <c r="Y33" s="574"/>
      <c r="Z33" s="583"/>
      <c r="AA33" s="573"/>
      <c r="AB33" s="574"/>
      <c r="AC33" s="573"/>
      <c r="AD33" s="573"/>
      <c r="AE33" s="573"/>
      <c r="AF33" s="583"/>
      <c r="AG33" s="573"/>
      <c r="AH33" s="574"/>
      <c r="AI33" s="509"/>
      <c r="AJ33" s="509"/>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25" t="s">
        <v>252</v>
      </c>
      <c r="B53" s="1326"/>
      <c r="C53" s="1326"/>
      <c r="D53" s="1326"/>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19"/>
      <c r="B54" s="1019"/>
      <c r="C54" s="1019"/>
      <c r="D54" s="1019"/>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6" t="s">
        <v>253</v>
      </c>
      <c r="B55" s="1016"/>
      <c r="C55" s="1016"/>
      <c r="D55" s="1016"/>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15" t="str">
        <f>IF('○ Summary (1)'!A56:D56&lt;&gt;"",'○ Summary (1)'!A56:D56,"")</f>
        <v/>
      </c>
      <c r="B56" s="1015"/>
      <c r="C56" s="1015"/>
      <c r="D56" s="1015"/>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17" t="str">
        <f>IF('○ Summary (1)'!A59:D59&lt;&gt;"",'○ Summary (1)'!A59:D59,"")</f>
        <v/>
      </c>
      <c r="B59" s="1017"/>
      <c r="C59" s="1017"/>
      <c r="D59" s="1017"/>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17" t="s">
        <v>265</v>
      </c>
      <c r="B60" s="1017"/>
      <c r="C60" s="1017"/>
      <c r="D60" s="1017"/>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17" t="s">
        <v>254</v>
      </c>
      <c r="B62" s="1017"/>
      <c r="C62" s="1017"/>
      <c r="D62" s="1017"/>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255</v>
      </c>
      <c r="B63" s="923"/>
      <c r="C63" s="923"/>
      <c r="D63" s="923"/>
      <c r="E63" s="382">
        <f>IF(AND(E62-E31&gt;-4,E62-E31&lt;4),0,E62-E31)</f>
        <v>0</v>
      </c>
      <c r="F63" s="513"/>
      <c r="G63" s="398">
        <f>IF(AND(G62-G31&gt;-4,G62-G31&lt;4),0,G62-G31)</f>
        <v>0</v>
      </c>
      <c r="H63" s="700">
        <f>IF(AND(H62-H31&gt;-4,H62-H31&lt;4),0,H62-H31)</f>
        <v>0</v>
      </c>
      <c r="I63" s="710"/>
      <c r="J63" s="699">
        <f>IF(AND(J62-J31&gt;-4,J62-J31&lt;4),0,J62-J31)</f>
        <v>0</v>
      </c>
      <c r="K63" s="700">
        <f>IF(AND(K62-K31&gt;-4,K62-K31&lt;4),0,K62-K31)</f>
        <v>0</v>
      </c>
      <c r="L63" s="710"/>
      <c r="M63" s="701">
        <f>IF(AND(M62-M31&gt;-4,M62-M31&lt;4),0,M62-M31)</f>
        <v>0</v>
      </c>
      <c r="N63" s="698">
        <f>IF(AND(N62-N31&gt;-4,N62-N31&lt;4),0,N62-N31)</f>
        <v>0</v>
      </c>
      <c r="O63" s="710"/>
      <c r="P63" s="699">
        <f>IF(AND(P62-P31&gt;-4,P62-P31&lt;4),0,P62-P31)</f>
        <v>0</v>
      </c>
      <c r="Q63" s="698">
        <f>IF(AND(Q62-Q31&gt;-4,Q62-Q31&lt;4),0,Q62-Q31)</f>
        <v>0</v>
      </c>
      <c r="R63" s="710"/>
      <c r="S63" s="699">
        <f>IF(AND(S62-S31&gt;-4,S62-S31&lt;4),0,S62-S31)</f>
        <v>0</v>
      </c>
      <c r="T63" s="700">
        <f>IF(AND(T62-T31&gt;-4,T62-T31&lt;4),0,T62-T31)</f>
        <v>0</v>
      </c>
      <c r="U63" s="710"/>
      <c r="V63" s="701">
        <f>IF(AND(V62-V31&gt;-4,V62-V31&lt;4),0,V62-V31)</f>
        <v>0</v>
      </c>
      <c r="W63" s="698">
        <f>IF(AND(W62-W31&gt;-4,W62-W31&lt;4),0,W62-W31)</f>
        <v>0</v>
      </c>
      <c r="X63" s="710"/>
      <c r="Y63" s="699">
        <f>IF(AND(Y62-Y31&gt;-4,Y62-Y31&lt;4),0,Y62-Y31)</f>
        <v>0</v>
      </c>
      <c r="Z63" s="698">
        <f>IF(AND(Z62-Z31&gt;-4,Z62-Z31&lt;4),0,Z62-Z31)</f>
        <v>0</v>
      </c>
      <c r="AA63" s="710"/>
      <c r="AB63" s="699">
        <f>IF(AND(AB62-AB31&gt;-4,AB62-AB31&lt;4),0,AB62-AB31)</f>
        <v>0</v>
      </c>
      <c r="AC63" s="698">
        <f>IF(AND(AC62-AC31&gt;-4,AC62-AC31&lt;4),0,AC62-AC31)</f>
        <v>0</v>
      </c>
      <c r="AD63" s="710"/>
      <c r="AE63" s="699">
        <f>IF(AND(AE62-AE31&gt;-4,AE62-AE31&lt;4),0,AE62-AE31)</f>
        <v>0</v>
      </c>
      <c r="AF63" s="698">
        <f>IF(AND(AF62-AF31&gt;-4,AF62-AF31&lt;4),0,AF62-AF31)</f>
        <v>0</v>
      </c>
      <c r="AG63" s="710"/>
      <c r="AH63" s="699">
        <f>IF(AND(AH62-AH31&gt;-4,AH62-AH31&lt;4),0,AH62-AH31)</f>
        <v>0</v>
      </c>
      <c r="AI63" s="375">
        <f>IF(AND(AI62-AI31&gt;-4,AI62-AI31&lt;4),0,AI62-AI31)</f>
        <v>0</v>
      </c>
      <c r="AJ63" s="238"/>
      <c r="AK63" s="702">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257</v>
      </c>
      <c r="B67" s="1018" t="str">
        <f>IF('○ Summary (1)'!B67:E67&lt;&gt;"",'○ Summary (1)'!B67:E67,"")</f>
        <v/>
      </c>
      <c r="C67" s="1018"/>
      <c r="D67" s="1018"/>
      <c r="E67" s="98"/>
    </row>
    <row r="68" spans="1:35">
      <c r="A68" s="768" t="s">
        <v>258</v>
      </c>
      <c r="B68" s="1018" t="str">
        <f>IF('○ Summary (1)'!B68:E68&lt;&gt;"",'○ Summary (1)'!B68:E68,"")</f>
        <v/>
      </c>
      <c r="C68" s="1018"/>
      <c r="D68" s="1018"/>
      <c r="E68" s="98"/>
    </row>
    <row r="69" spans="1:35" ht="17.25" customHeight="1">
      <c r="A69" s="768" t="s">
        <v>259</v>
      </c>
      <c r="B69" s="1018" t="str">
        <f>IF('○ Summary (1)'!B69:E69&lt;&gt;"",'○ Summary (1)'!B69:E69,"")</f>
        <v/>
      </c>
      <c r="C69" s="1018"/>
      <c r="D69" s="1018"/>
      <c r="E69" s="98"/>
      <c r="AH69" s="93"/>
    </row>
    <row r="70" spans="1:35" ht="17.25" customHeight="1">
      <c r="A70" s="768" t="s">
        <v>260</v>
      </c>
      <c r="B70" s="1018" t="str">
        <f>IF('○ Summary (1)'!B70:E70&lt;&gt;"",'○ Summary (1)'!B70:E70,"")</f>
        <v/>
      </c>
      <c r="C70" s="1018"/>
      <c r="D70" s="1018"/>
      <c r="E70" s="98"/>
      <c r="AH70" s="93"/>
    </row>
    <row r="71" spans="1:35" ht="15.75" customHeight="1">
      <c r="A71" s="1017"/>
      <c r="B71" s="1017"/>
      <c r="C71" s="1017"/>
      <c r="D71" s="769"/>
      <c r="E71" s="267"/>
    </row>
    <row r="72" spans="1:35">
      <c r="A72" s="1011" t="s">
        <v>261</v>
      </c>
      <c r="B72" s="1012"/>
      <c r="C72" s="1013">
        <f>'○ Summary (1)'!C72:D72</f>
        <v>45022</v>
      </c>
      <c r="D72" s="1014"/>
    </row>
    <row r="87" spans="1:37">
      <c r="A87" s="89" t="s">
        <v>211</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212</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213</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204</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214</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I18:AK18"/>
    <mergeCell ref="E18:G18"/>
    <mergeCell ref="H18:J18"/>
    <mergeCell ref="K18:M18"/>
    <mergeCell ref="N18:P18"/>
    <mergeCell ref="Q18:S18"/>
    <mergeCell ref="T18:V18"/>
    <mergeCell ref="W18:Y18"/>
    <mergeCell ref="Z18:AB18"/>
    <mergeCell ref="AC18:AE18"/>
    <mergeCell ref="AF18:AH18"/>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3 B5:C5 C6 B67:B70">
    <cfRule type="containsBlanks" dxfId="207" priority="48">
      <formula>LEN(TRIM(B3))=0</formula>
    </cfRule>
  </conditionalFormatting>
  <conditionalFormatting sqref="B7:B12">
    <cfRule type="containsBlanks" dxfId="206" priority="39">
      <formula>LEN(TRIM(B7))=0</formula>
    </cfRule>
  </conditionalFormatting>
  <conditionalFormatting sqref="B16">
    <cfRule type="containsBlanks" dxfId="205" priority="26">
      <formula>LEN(TRIM(B16))=0</formula>
    </cfRule>
  </conditionalFormatting>
  <conditionalFormatting sqref="B15:C15">
    <cfRule type="cellIs" dxfId="204" priority="16" operator="lessThan">
      <formula>0</formula>
    </cfRule>
  </conditionalFormatting>
  <conditionalFormatting sqref="E26 G26:H26 J26:K26 M26:N26 P26:Q26 S26:T26 V26:W26 Y26:Z26 AB26:AC26 AE26:AF26 AH26">
    <cfRule type="containsBlanks" dxfId="203" priority="23">
      <formula>LEN(TRIM(E26))=0</formula>
    </cfRule>
  </conditionalFormatting>
  <conditionalFormatting sqref="E30 G30:H30 J30:K30 M30:N30 P30:Q30 S30:T30 V30:W30 Y30:Z30 AB30:AC30 AE30:AF30 AH30">
    <cfRule type="containsBlanks" dxfId="202" priority="19">
      <formula>LEN(TRIM(E30))=0</formula>
    </cfRule>
  </conditionalFormatting>
  <conditionalFormatting sqref="E20:AH21">
    <cfRule type="expression" dxfId="201" priority="3">
      <formula>E$90&gt;E$89</formula>
    </cfRule>
  </conditionalFormatting>
  <conditionalFormatting sqref="E23:AH26 E28:AH63 E18:AH21">
    <cfRule type="expression" dxfId="200" priority="301">
      <formula>E$87&gt;$D$6</formula>
    </cfRule>
  </conditionalFormatting>
  <conditionalFormatting sqref="E27:AH27">
    <cfRule type="expression" dxfId="199" priority="1">
      <formula>E$90&gt;E$89</formula>
    </cfRule>
    <cfRule type="expression" dxfId="198" priority="2">
      <formula>E$87&gt;$D$6</formula>
    </cfRule>
  </conditionalFormatting>
  <conditionalFormatting sqref="E30:AH30">
    <cfRule type="expression" dxfId="197" priority="18">
      <formula>COUNTIF($A$34:$D$53,"*HUD*")=0</formula>
    </cfRule>
  </conditionalFormatting>
  <conditionalFormatting sqref="E63:AK63">
    <cfRule type="cellIs" dxfId="196" priority="41" operator="notBetween">
      <formula>-2</formula>
      <formula>2</formula>
    </cfRule>
  </conditionalFormatting>
  <conditionalFormatting sqref="F21 I21 L21 O21 F23:F25 I23:I25 L23:L25 O23:O25 R23:R25 U23:U25 X23:X25 AA23:AA25 AD23:AD25 AG23:AG25 AJ23:AJ25 AJ28:AJ61">
    <cfRule type="cellIs" dxfId="195" priority="49" operator="notEqual">
      <formula>0</formula>
    </cfRule>
  </conditionalFormatting>
  <conditionalFormatting sqref="F28:F62 I28:I62 L28:L62 O28:O62 R28:R62 U28:U62 X28:X62 AA28:AA62 AD28:AD62 AG28:AG62">
    <cfRule type="cellIs" dxfId="194" priority="20" operator="notEqual">
      <formula>0</formula>
    </cfRule>
  </conditionalFormatting>
  <conditionalFormatting sqref="H54:AH63 E63:AH63 E23:AH26 E28:AH53 E54:G62">
    <cfRule type="expression" dxfId="193" priority="253">
      <formula>E$90&gt;E$89</formula>
    </cfRule>
  </conditionalFormatting>
  <conditionalFormatting sqref="AJ62:AJ63 F63 I63 L63 O63 R63 U63 X63 AA63 AD63 AG63">
    <cfRule type="cellIs" dxfId="192" priority="4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(5)'!A1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266</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204</v>
      </c>
      <c r="B3" s="1199">
        <f>'Summary (5)'!B3</f>
        <v>0</v>
      </c>
      <c r="C3" s="1200"/>
      <c r="D3" s="1200"/>
      <c r="E3" s="1200"/>
      <c r="F3" s="1200"/>
      <c r="G3" s="1200"/>
      <c r="H3" s="120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(5)'!A7</f>
        <v>Provider Name</v>
      </c>
      <c r="B4" s="1202">
        <f>'Summary (5)'!B7</f>
        <v>0</v>
      </c>
      <c r="C4" s="1203"/>
      <c r="D4" s="1203"/>
      <c r="E4" s="1203"/>
      <c r="F4" s="1203"/>
      <c r="G4" s="1203"/>
      <c r="H4" s="120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(5)'!A8</f>
        <v>Program</v>
      </c>
      <c r="B5" s="1202" t="str">
        <f>'Summary (5)'!B8</f>
        <v>RFP #141 - Shelter Transportation</v>
      </c>
      <c r="C5" s="1203"/>
      <c r="D5" s="1203"/>
      <c r="E5" s="1203"/>
      <c r="F5" s="1203"/>
      <c r="G5" s="1203"/>
      <c r="H5" s="120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(5)'!A9</f>
        <v>F$P Contract ID#</v>
      </c>
      <c r="B6" s="928">
        <f>'Summary (5)'!B9</f>
        <v>0</v>
      </c>
      <c r="C6" s="923"/>
      <c r="D6" s="923"/>
      <c r="E6" s="923"/>
      <c r="F6" s="923"/>
      <c r="G6" s="923"/>
      <c r="H6" s="924"/>
      <c r="BT6" s="1100"/>
      <c r="BU6" s="1100"/>
      <c r="BV6" s="1100"/>
    </row>
    <row r="7" spans="1:118" s="114" customFormat="1">
      <c r="A7" s="341" t="s">
        <v>262</v>
      </c>
      <c r="B7" s="1330">
        <f>'Summary (5)'!B12</f>
        <v>0</v>
      </c>
      <c r="C7" s="1331"/>
      <c r="D7" s="1331"/>
      <c r="E7" s="1331"/>
      <c r="F7" s="1331"/>
      <c r="G7" s="1331"/>
      <c r="H7" s="1332"/>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198" t="str">
        <f>'Summary (5)'!F17</f>
        <v xml:space="preserve"> </v>
      </c>
      <c r="D8" s="1198"/>
      <c r="E8" s="1198"/>
      <c r="F8" s="1198"/>
      <c r="G8" s="1198"/>
      <c r="H8" s="1198"/>
      <c r="I8" s="1161" t="str">
        <f>'Summary (5)'!I17</f>
        <v xml:space="preserve"> </v>
      </c>
      <c r="J8" s="1161"/>
      <c r="K8" s="1161"/>
      <c r="L8" s="1161"/>
      <c r="M8" s="1161"/>
      <c r="N8" s="1161"/>
      <c r="O8" s="1161"/>
      <c r="P8" s="1161" t="str">
        <f>'Summary (5)'!L17</f>
        <v xml:space="preserve"> </v>
      </c>
      <c r="Q8" s="1161"/>
      <c r="R8" s="1161"/>
      <c r="S8" s="1161"/>
      <c r="T8" s="1161"/>
      <c r="U8" s="1161"/>
      <c r="V8" s="1161"/>
      <c r="W8" s="1161" t="str">
        <f>'Summary (5)'!O17</f>
        <v xml:space="preserve"> </v>
      </c>
      <c r="X8" s="1161"/>
      <c r="Y8" s="1161"/>
      <c r="Z8" s="1161"/>
      <c r="AA8" s="1161"/>
      <c r="AB8" s="1161"/>
      <c r="AC8" s="1161"/>
      <c r="AD8" s="1161" t="str">
        <f>'Summary (5)'!R17</f>
        <v xml:space="preserve"> </v>
      </c>
      <c r="AE8" s="1161"/>
      <c r="AF8" s="1161"/>
      <c r="AG8" s="1161"/>
      <c r="AH8" s="1161"/>
      <c r="AI8" s="1161"/>
      <c r="AJ8" s="1161"/>
      <c r="AK8" s="1161" t="str">
        <f>'Summary (5)'!U17</f>
        <v xml:space="preserve"> </v>
      </c>
      <c r="AL8" s="1161"/>
      <c r="AM8" s="1161"/>
      <c r="AN8" s="1161"/>
      <c r="AO8" s="1161"/>
      <c r="AP8" s="1161"/>
      <c r="AQ8" s="1161"/>
      <c r="AR8" s="1161" t="str">
        <f>'Summary (5)'!X17</f>
        <v xml:space="preserve"> </v>
      </c>
      <c r="AS8" s="1161"/>
      <c r="AT8" s="1161"/>
      <c r="AU8" s="1161"/>
      <c r="AV8" s="1161"/>
      <c r="AW8" s="1161"/>
      <c r="AX8" s="1161"/>
      <c r="AY8" s="1161" t="str">
        <f>'Summary (5)'!AA17</f>
        <v xml:space="preserve"> </v>
      </c>
      <c r="AZ8" s="1161"/>
      <c r="BA8" s="1161"/>
      <c r="BB8" s="1161"/>
      <c r="BC8" s="1161"/>
      <c r="BD8" s="1161"/>
      <c r="BE8" s="1161"/>
      <c r="BF8" s="1161" t="str">
        <f>'Summary (5)'!AD17</f>
        <v xml:space="preserve"> </v>
      </c>
      <c r="BG8" s="1161"/>
      <c r="BH8" s="1161"/>
      <c r="BI8" s="1161"/>
      <c r="BJ8" s="1161"/>
      <c r="BK8" s="1161"/>
      <c r="BL8" s="1161"/>
      <c r="BM8" s="1161" t="str">
        <f>'Summary (5)'!AG17</f>
        <v xml:space="preserve"> </v>
      </c>
      <c r="BN8" s="1161"/>
      <c r="BO8" s="1161"/>
      <c r="BP8" s="1161"/>
      <c r="BQ8" s="1161"/>
      <c r="BR8" s="1161"/>
      <c r="BS8" s="1161"/>
      <c r="BT8" s="757"/>
      <c r="BU8" s="757"/>
      <c r="BV8" s="757"/>
      <c r="BW8" s="98"/>
    </row>
    <row r="9" spans="1:118" ht="18" customHeight="1">
      <c r="A9" s="1206"/>
      <c r="B9" s="1207"/>
      <c r="C9" s="1207"/>
      <c r="D9" s="1207"/>
      <c r="E9" s="1207"/>
      <c r="F9" s="1207"/>
      <c r="G9" s="1207"/>
      <c r="H9" s="1208"/>
      <c r="I9" s="1107" t="s">
        <v>215</v>
      </c>
      <c r="J9" s="1108"/>
      <c r="K9" s="1108"/>
      <c r="L9" s="1108"/>
      <c r="M9" s="1108"/>
      <c r="N9" s="1108"/>
      <c r="O9" s="1109"/>
      <c r="P9" s="1186" t="s">
        <v>216</v>
      </c>
      <c r="Q9" s="1187"/>
      <c r="R9" s="1187"/>
      <c r="S9" s="1187"/>
      <c r="T9" s="1187"/>
      <c r="U9" s="1187"/>
      <c r="V9" s="1188"/>
      <c r="W9" s="1104" t="s">
        <v>217</v>
      </c>
      <c r="X9" s="1105"/>
      <c r="Y9" s="1105"/>
      <c r="Z9" s="1105"/>
      <c r="AA9" s="1105"/>
      <c r="AB9" s="1105"/>
      <c r="AC9" s="1106"/>
      <c r="AD9" s="1119" t="s">
        <v>218</v>
      </c>
      <c r="AE9" s="1120"/>
      <c r="AF9" s="1120"/>
      <c r="AG9" s="1120"/>
      <c r="AH9" s="1120"/>
      <c r="AI9" s="1120"/>
      <c r="AJ9" s="1121"/>
      <c r="AK9" s="1134" t="s">
        <v>219</v>
      </c>
      <c r="AL9" s="1135"/>
      <c r="AM9" s="1135"/>
      <c r="AN9" s="1135"/>
      <c r="AO9" s="1135"/>
      <c r="AP9" s="1135"/>
      <c r="AQ9" s="1136"/>
      <c r="AR9" s="1122" t="s">
        <v>220</v>
      </c>
      <c r="AS9" s="1123"/>
      <c r="AT9" s="1123"/>
      <c r="AU9" s="1123"/>
      <c r="AV9" s="1123"/>
      <c r="AW9" s="1123"/>
      <c r="AX9" s="1124"/>
      <c r="AY9" s="1146" t="s">
        <v>221</v>
      </c>
      <c r="AZ9" s="1147"/>
      <c r="BA9" s="1147"/>
      <c r="BB9" s="1147"/>
      <c r="BC9" s="1147"/>
      <c r="BD9" s="1147"/>
      <c r="BE9" s="1148"/>
      <c r="BF9" s="1085" t="s">
        <v>222</v>
      </c>
      <c r="BG9" s="1086"/>
      <c r="BH9" s="1086"/>
      <c r="BI9" s="1086"/>
      <c r="BJ9" s="1086"/>
      <c r="BK9" s="1086"/>
      <c r="BL9" s="1087"/>
      <c r="BM9" s="1088" t="s">
        <v>223</v>
      </c>
      <c r="BN9" s="1089"/>
      <c r="BO9" s="1089"/>
      <c r="BP9" s="1089"/>
      <c r="BQ9" s="1089"/>
      <c r="BR9" s="1089"/>
      <c r="BS9" s="1090"/>
      <c r="BT9" s="1171" t="s">
        <v>224</v>
      </c>
      <c r="BU9" s="1172"/>
      <c r="BV9" s="1172"/>
      <c r="BW9" s="1172"/>
      <c r="BX9" s="1172"/>
      <c r="BY9" s="1172"/>
      <c r="BZ9" s="1173"/>
      <c r="CA9" s="1064" t="s">
        <v>240</v>
      </c>
      <c r="CB9" s="1065"/>
      <c r="CC9" s="1066"/>
    </row>
    <row r="10" spans="1:118" s="412" customFormat="1" ht="31.5" customHeight="1">
      <c r="A10" s="1209"/>
      <c r="B10" s="1210"/>
      <c r="C10" s="1210"/>
      <c r="D10" s="1210"/>
      <c r="E10" s="1210"/>
      <c r="F10" s="1210"/>
      <c r="G10" s="1210"/>
      <c r="H10" s="1211"/>
      <c r="I10" s="1180" t="s">
        <v>267</v>
      </c>
      <c r="J10" s="1181"/>
      <c r="K10" s="1174" t="s">
        <v>268</v>
      </c>
      <c r="L10" s="1175"/>
      <c r="M10" s="150" t="str">
        <f>'Summary (5)'!E19</f>
        <v>2/1/2024 - 1/31/2025</v>
      </c>
      <c r="N10" s="433" t="str">
        <f>'Summary (5)'!F19</f>
        <v>2/1/2024 - 1/31/2025</v>
      </c>
      <c r="O10" s="199" t="str">
        <f>'Summary (5)'!G19</f>
        <v>2/1/2024 - 1/31/2025</v>
      </c>
      <c r="P10" s="1189" t="s">
        <v>267</v>
      </c>
      <c r="Q10" s="1190"/>
      <c r="R10" s="1195" t="s">
        <v>268</v>
      </c>
      <c r="S10" s="1190"/>
      <c r="T10" s="151" t="str">
        <f>'Summary (5)'!H19</f>
        <v>N/A</v>
      </c>
      <c r="U10" s="434" t="str">
        <f>'Summary (5)'!I19</f>
        <v>N/A</v>
      </c>
      <c r="V10" s="206" t="str">
        <f>'Summary (5)'!J19</f>
        <v>N/A</v>
      </c>
      <c r="W10" s="1110" t="s">
        <v>267</v>
      </c>
      <c r="X10" s="1111"/>
      <c r="Y10" s="1116" t="s">
        <v>268</v>
      </c>
      <c r="Z10" s="1111"/>
      <c r="AA10" s="152" t="str">
        <f>'Summary (5)'!K19</f>
        <v>N/A</v>
      </c>
      <c r="AB10" s="435" t="str">
        <f>'Summary (5)'!L19</f>
        <v>N/A</v>
      </c>
      <c r="AC10" s="209" t="str">
        <f>'Summary (5)'!M19</f>
        <v>N/A</v>
      </c>
      <c r="AD10" s="1152" t="s">
        <v>267</v>
      </c>
      <c r="AE10" s="1153"/>
      <c r="AF10" s="1158" t="s">
        <v>268</v>
      </c>
      <c r="AG10" s="1153"/>
      <c r="AH10" s="153" t="str">
        <f>'Summary (5)'!N19</f>
        <v>N/A</v>
      </c>
      <c r="AI10" s="436" t="str">
        <f>'Summary (5)'!O19</f>
        <v>N/A</v>
      </c>
      <c r="AJ10" s="212" t="str">
        <f>'Summary (5)'!P19</f>
        <v>N/A</v>
      </c>
      <c r="AK10" s="1137" t="s">
        <v>267</v>
      </c>
      <c r="AL10" s="1138"/>
      <c r="AM10" s="1143" t="s">
        <v>268</v>
      </c>
      <c r="AN10" s="1138"/>
      <c r="AO10" s="761" t="str">
        <f>'Summary (5)'!Q19</f>
        <v>N/A</v>
      </c>
      <c r="AP10" s="437" t="str">
        <f>'Summary (5)'!R19</f>
        <v>N/A</v>
      </c>
      <c r="AQ10" s="215" t="str">
        <f>'Summary (5)'!S19</f>
        <v>N/A</v>
      </c>
      <c r="AR10" s="1125" t="s">
        <v>267</v>
      </c>
      <c r="AS10" s="1126"/>
      <c r="AT10" s="1131" t="s">
        <v>268</v>
      </c>
      <c r="AU10" s="1126"/>
      <c r="AV10" s="760" t="str">
        <f>'Summary (5)'!T19</f>
        <v>N/A</v>
      </c>
      <c r="AW10" s="438" t="str">
        <f>'Summary (5)'!U19</f>
        <v>N/A</v>
      </c>
      <c r="AX10" s="218" t="str">
        <f>'Summary (5)'!V19</f>
        <v>N/A</v>
      </c>
      <c r="AY10" s="1162" t="s">
        <v>267</v>
      </c>
      <c r="AZ10" s="1163"/>
      <c r="BA10" s="1168" t="s">
        <v>268</v>
      </c>
      <c r="BB10" s="1163"/>
      <c r="BC10" s="762" t="str">
        <f>'Summary (5)'!W19</f>
        <v>N/A</v>
      </c>
      <c r="BD10" s="439" t="str">
        <f>'Summary (5)'!X19</f>
        <v>N/A</v>
      </c>
      <c r="BE10" s="221" t="str">
        <f>'Summary (5)'!Y19</f>
        <v>N/A</v>
      </c>
      <c r="BF10" s="1076" t="s">
        <v>267</v>
      </c>
      <c r="BG10" s="1077"/>
      <c r="BH10" s="1082" t="s">
        <v>268</v>
      </c>
      <c r="BI10" s="1077"/>
      <c r="BJ10" s="755" t="str">
        <f>'Summary (5)'!Z19</f>
        <v>N/A</v>
      </c>
      <c r="BK10" s="440" t="str">
        <f>'Summary (5)'!AA19</f>
        <v>N/A</v>
      </c>
      <c r="BL10" s="224" t="str">
        <f>'Summary (5)'!AB19</f>
        <v>N/A</v>
      </c>
      <c r="BM10" s="1091" t="s">
        <v>267</v>
      </c>
      <c r="BN10" s="1092"/>
      <c r="BO10" s="1097" t="s">
        <v>268</v>
      </c>
      <c r="BP10" s="1092"/>
      <c r="BQ10" s="756" t="str">
        <f>'Summary (5)'!AC19</f>
        <v>N/A</v>
      </c>
      <c r="BR10" s="441" t="str">
        <f>'Summary (5)'!AD19</f>
        <v>N/A</v>
      </c>
      <c r="BS10" s="227" t="str">
        <f>'Summary (5)'!AE19</f>
        <v>N/A</v>
      </c>
      <c r="BT10" s="1067" t="s">
        <v>267</v>
      </c>
      <c r="BU10" s="1068"/>
      <c r="BV10" s="1073" t="s">
        <v>268</v>
      </c>
      <c r="BW10" s="1068"/>
      <c r="BX10" s="162" t="str">
        <f>'Summary (5)'!AF19</f>
        <v>N/A</v>
      </c>
      <c r="BY10" s="442" t="str">
        <f>'Summary (5)'!AG19</f>
        <v>N/A</v>
      </c>
      <c r="BZ10" s="163" t="str">
        <f>'Summary (5)'!AH19</f>
        <v>N/A</v>
      </c>
      <c r="CA10" s="164" t="str">
        <f>'Summary (5)'!AI19</f>
        <v>2/1/2024 - 1/31/2025</v>
      </c>
      <c r="CB10" s="165" t="str">
        <f>'Summary (5)'!AJ19</f>
        <v>2/1/2024 - 1/31/2025</v>
      </c>
      <c r="CC10" s="166" t="str">
        <f>'Summary (5)'!AK19</f>
        <v>2/1/2024 - 1/31/2025</v>
      </c>
    </row>
    <row r="11" spans="1:118" s="412" customFormat="1">
      <c r="A11" s="1209"/>
      <c r="B11" s="1210"/>
      <c r="C11" s="1210"/>
      <c r="D11" s="1210"/>
      <c r="E11" s="1210"/>
      <c r="F11" s="1210"/>
      <c r="G11" s="1210"/>
      <c r="H11" s="1211"/>
      <c r="I11" s="1182"/>
      <c r="J11" s="1183"/>
      <c r="K11" s="1176"/>
      <c r="L11" s="1177"/>
      <c r="M11" s="150" t="str">
        <f>'Summary (5)'!E20</f>
        <v>12 Months</v>
      </c>
      <c r="N11" s="433" t="str">
        <f>'Summary (5)'!F20</f>
        <v>12 Months</v>
      </c>
      <c r="O11" s="199" t="str">
        <f>'Summary (5)'!G20</f>
        <v>12 Months</v>
      </c>
      <c r="P11" s="1191"/>
      <c r="Q11" s="1192"/>
      <c r="R11" s="1196"/>
      <c r="S11" s="1192"/>
      <c r="T11" s="151" t="str">
        <f>'Summary (5)'!H20</f>
        <v>12 Months</v>
      </c>
      <c r="U11" s="434" t="str">
        <f>'Summary (5)'!I20</f>
        <v>12 Months</v>
      </c>
      <c r="V11" s="206" t="str">
        <f>'Summary (5)'!J20</f>
        <v>12 Months</v>
      </c>
      <c r="W11" s="1112"/>
      <c r="X11" s="1113"/>
      <c r="Y11" s="1117"/>
      <c r="Z11" s="1113"/>
      <c r="AA11" s="152" t="str">
        <f>'Summary (5)'!K20</f>
        <v>12 Months</v>
      </c>
      <c r="AB11" s="435" t="str">
        <f>'Summary (5)'!L20</f>
        <v>12 Months</v>
      </c>
      <c r="AC11" s="209" t="str">
        <f>'Summary (5)'!M20</f>
        <v>12 Months</v>
      </c>
      <c r="AD11" s="1154"/>
      <c r="AE11" s="1155"/>
      <c r="AF11" s="1159"/>
      <c r="AG11" s="1155"/>
      <c r="AH11" s="153" t="str">
        <f>'Summary (5)'!N20</f>
        <v>12 Months</v>
      </c>
      <c r="AI11" s="436" t="str">
        <f>'Summary (5)'!O20</f>
        <v>12 Months</v>
      </c>
      <c r="AJ11" s="212" t="str">
        <f>'Summary (5)'!P20</f>
        <v>12 Months</v>
      </c>
      <c r="AK11" s="1139"/>
      <c r="AL11" s="1140"/>
      <c r="AM11" s="1144"/>
      <c r="AN11" s="1140"/>
      <c r="AO11" s="761" t="str">
        <f>'Summary (5)'!Q20</f>
        <v>12 Months</v>
      </c>
      <c r="AP11" s="437" t="str">
        <f>'Summary (5)'!R20</f>
        <v>12 Months</v>
      </c>
      <c r="AQ11" s="215" t="str">
        <f>'Summary (5)'!S20</f>
        <v>12 Months</v>
      </c>
      <c r="AR11" s="1127"/>
      <c r="AS11" s="1128"/>
      <c r="AT11" s="1132"/>
      <c r="AU11" s="1128"/>
      <c r="AV11" s="760" t="str">
        <f>'Summary (5)'!T20</f>
        <v>12 Months</v>
      </c>
      <c r="AW11" s="438" t="str">
        <f>'Summary (5)'!U20</f>
        <v>12 Months</v>
      </c>
      <c r="AX11" s="218" t="str">
        <f>'Summary (5)'!V20</f>
        <v>12 Months</v>
      </c>
      <c r="AY11" s="1164"/>
      <c r="AZ11" s="1165"/>
      <c r="BA11" s="1169"/>
      <c r="BB11" s="1165"/>
      <c r="BC11" s="762" t="str">
        <f>'Summary (5)'!W20</f>
        <v>12 Months</v>
      </c>
      <c r="BD11" s="439" t="str">
        <f>'Summary (5)'!X20</f>
        <v>12 Months</v>
      </c>
      <c r="BE11" s="221" t="str">
        <f>'Summary (5)'!Y20</f>
        <v>12 Months</v>
      </c>
      <c r="BF11" s="1078"/>
      <c r="BG11" s="1079"/>
      <c r="BH11" s="1083"/>
      <c r="BI11" s="1079"/>
      <c r="BJ11" s="755" t="str">
        <f>'Summary (5)'!Z20</f>
        <v>12 Months</v>
      </c>
      <c r="BK11" s="440" t="str">
        <f>'Summary (5)'!AA20</f>
        <v>12 Months</v>
      </c>
      <c r="BL11" s="224" t="str">
        <f>'Summary (5)'!AB20</f>
        <v>12 Months</v>
      </c>
      <c r="BM11" s="1093"/>
      <c r="BN11" s="1094"/>
      <c r="BO11" s="1098"/>
      <c r="BP11" s="1094"/>
      <c r="BQ11" s="756" t="str">
        <f>'Summary (5)'!AC20</f>
        <v>12 Months</v>
      </c>
      <c r="BR11" s="441" t="str">
        <f>'Summary (5)'!AD20</f>
        <v>12 Months</v>
      </c>
      <c r="BS11" s="227" t="str">
        <f>'Summary (5)'!AE20</f>
        <v>12 Months</v>
      </c>
      <c r="BT11" s="1069"/>
      <c r="BU11" s="1070"/>
      <c r="BV11" s="1074"/>
      <c r="BW11" s="1070"/>
      <c r="BX11" s="162" t="str">
        <f>'Summary (5)'!AF20</f>
        <v>12 Months</v>
      </c>
      <c r="BY11" s="442" t="str">
        <f>'Summary (5)'!AG20</f>
        <v>12 Months</v>
      </c>
      <c r="BZ11" s="163" t="str">
        <f>'Summary (5)'!AH20</f>
        <v>12 Months</v>
      </c>
      <c r="CA11" s="164">
        <f>'Summary (5)'!AI20</f>
        <v>0</v>
      </c>
      <c r="CB11" s="165">
        <f>'Summary (5)'!AJ20</f>
        <v>0</v>
      </c>
      <c r="CC11" s="166">
        <f>'Summary (5)'!AK20</f>
        <v>0</v>
      </c>
    </row>
    <row r="12" spans="1:118" s="413" customFormat="1" ht="15.75" customHeight="1">
      <c r="A12" s="1209"/>
      <c r="B12" s="1210"/>
      <c r="C12" s="1210"/>
      <c r="D12" s="1210"/>
      <c r="E12" s="1210"/>
      <c r="F12" s="1210"/>
      <c r="G12" s="1210"/>
      <c r="H12" s="1211"/>
      <c r="I12" s="1184"/>
      <c r="J12" s="1185"/>
      <c r="K12" s="1178"/>
      <c r="L12" s="1179"/>
      <c r="M12" s="154" t="str">
        <f>'Summary (5)'!E21</f>
        <v/>
      </c>
      <c r="N12" s="433" t="str">
        <f>'Summary (5)'!F21</f>
        <v xml:space="preserve"> </v>
      </c>
      <c r="O12" s="200" t="str">
        <f>'Summary (5)'!G21</f>
        <v>New</v>
      </c>
      <c r="P12" s="1193"/>
      <c r="Q12" s="1194"/>
      <c r="R12" s="1197"/>
      <c r="S12" s="1194"/>
      <c r="T12" s="155" t="str">
        <f>'Summary (5)'!H21</f>
        <v/>
      </c>
      <c r="U12" s="434" t="str">
        <f>'Summary (5)'!I21</f>
        <v xml:space="preserve"> </v>
      </c>
      <c r="V12" s="207" t="str">
        <f>'Summary (5)'!J21</f>
        <v>New</v>
      </c>
      <c r="W12" s="1114"/>
      <c r="X12" s="1115"/>
      <c r="Y12" s="1118"/>
      <c r="Z12" s="1115"/>
      <c r="AA12" s="156" t="str">
        <f>'Summary (5)'!K21</f>
        <v/>
      </c>
      <c r="AB12" s="435" t="str">
        <f>'Summary (5)'!L21</f>
        <v xml:space="preserve"> </v>
      </c>
      <c r="AC12" s="210" t="str">
        <f>'Summary (5)'!M21</f>
        <v>New</v>
      </c>
      <c r="AD12" s="1156"/>
      <c r="AE12" s="1157"/>
      <c r="AF12" s="1160"/>
      <c r="AG12" s="1157"/>
      <c r="AH12" s="157" t="str">
        <f>'Summary (5)'!N21</f>
        <v/>
      </c>
      <c r="AI12" s="443" t="str">
        <f>'Summary (5)'!O21</f>
        <v xml:space="preserve"> </v>
      </c>
      <c r="AJ12" s="213" t="str">
        <f>'Summary (5)'!P21</f>
        <v>New</v>
      </c>
      <c r="AK12" s="1141"/>
      <c r="AL12" s="1142"/>
      <c r="AM12" s="1145"/>
      <c r="AN12" s="1142"/>
      <c r="AO12" s="158" t="str">
        <f>'Summary (5)'!Q21</f>
        <v/>
      </c>
      <c r="AP12" s="444" t="str">
        <f>'Summary (5)'!R21</f>
        <v xml:space="preserve"> </v>
      </c>
      <c r="AQ12" s="216" t="str">
        <f>'Summary (5)'!S21</f>
        <v>New</v>
      </c>
      <c r="AR12" s="1129"/>
      <c r="AS12" s="1130"/>
      <c r="AT12" s="1133"/>
      <c r="AU12" s="1130"/>
      <c r="AV12" s="167" t="str">
        <f>'Summary (5)'!T21</f>
        <v/>
      </c>
      <c r="AW12" s="445" t="str">
        <f>'Summary (5)'!U21</f>
        <v xml:space="preserve"> </v>
      </c>
      <c r="AX12" s="219" t="str">
        <f>'Summary (5)'!V21</f>
        <v>New</v>
      </c>
      <c r="AY12" s="1166"/>
      <c r="AZ12" s="1167"/>
      <c r="BA12" s="1170"/>
      <c r="BB12" s="1167"/>
      <c r="BC12" s="168" t="str">
        <f>'Summary (5)'!W21</f>
        <v/>
      </c>
      <c r="BD12" s="446" t="str">
        <f>'Summary (5)'!X21</f>
        <v xml:space="preserve"> </v>
      </c>
      <c r="BE12" s="222" t="str">
        <f>'Summary (5)'!Y21</f>
        <v>New</v>
      </c>
      <c r="BF12" s="1080"/>
      <c r="BG12" s="1081"/>
      <c r="BH12" s="1084"/>
      <c r="BI12" s="1081"/>
      <c r="BJ12" s="169" t="str">
        <f>'Summary (5)'!Z21</f>
        <v/>
      </c>
      <c r="BK12" s="447" t="str">
        <f>'Summary (5)'!AA21</f>
        <v xml:space="preserve"> </v>
      </c>
      <c r="BL12" s="225" t="str">
        <f>'Summary (5)'!AB21</f>
        <v>New</v>
      </c>
      <c r="BM12" s="1095"/>
      <c r="BN12" s="1096"/>
      <c r="BO12" s="1099"/>
      <c r="BP12" s="1096"/>
      <c r="BQ12" s="170" t="str">
        <f>'Summary (5)'!AC21</f>
        <v/>
      </c>
      <c r="BR12" s="448" t="str">
        <f>'Summary (5)'!AD21</f>
        <v xml:space="preserve"> </v>
      </c>
      <c r="BS12" s="228" t="str">
        <f>'Summary (5)'!AE21</f>
        <v>New</v>
      </c>
      <c r="BT12" s="1071"/>
      <c r="BU12" s="1072"/>
      <c r="BV12" s="1075"/>
      <c r="BW12" s="1072"/>
      <c r="BX12" s="171" t="str">
        <f>'Summary (5)'!AF21</f>
        <v/>
      </c>
      <c r="BY12" s="449" t="str">
        <f>'Summary (5)'!AG21</f>
        <v xml:space="preserve"> </v>
      </c>
      <c r="BZ12" s="172" t="str">
        <f>'Summary (5)'!AH21</f>
        <v>New</v>
      </c>
      <c r="CA12" s="173" t="str">
        <f>'Summary (5)'!AI21</f>
        <v/>
      </c>
      <c r="CB12" s="142" t="s">
        <v>68</v>
      </c>
      <c r="CC12" s="174" t="str">
        <f>'Summary (5)'!AK21</f>
        <v>New</v>
      </c>
    </row>
    <row r="13" spans="1:118" s="413" customFormat="1" ht="63">
      <c r="A13" s="1212" t="s">
        <v>269</v>
      </c>
      <c r="B13" s="1213"/>
      <c r="C13" s="1213"/>
      <c r="D13" s="1213"/>
      <c r="E13" s="1213"/>
      <c r="F13" s="1213"/>
      <c r="G13" s="1213"/>
      <c r="H13" s="1214"/>
      <c r="I13" s="201" t="s">
        <v>270</v>
      </c>
      <c r="J13" s="160" t="s">
        <v>271</v>
      </c>
      <c r="K13" s="160" t="s">
        <v>272</v>
      </c>
      <c r="L13" s="160" t="s">
        <v>273</v>
      </c>
      <c r="M13" s="150" t="s">
        <v>274</v>
      </c>
      <c r="N13" s="433" t="s">
        <v>275</v>
      </c>
      <c r="O13" s="199" t="s">
        <v>274</v>
      </c>
      <c r="P13" s="208" t="s">
        <v>270</v>
      </c>
      <c r="Q13" s="151" t="s">
        <v>271</v>
      </c>
      <c r="R13" s="151" t="s">
        <v>272</v>
      </c>
      <c r="S13" s="151" t="s">
        <v>273</v>
      </c>
      <c r="T13" s="151" t="str">
        <f>M13</f>
        <v>Budgeted Salary</v>
      </c>
      <c r="U13" s="434" t="str">
        <f>N13</f>
        <v>Change</v>
      </c>
      <c r="V13" s="206" t="str">
        <f>O13</f>
        <v>Budgeted Salary</v>
      </c>
      <c r="W13" s="211" t="s">
        <v>270</v>
      </c>
      <c r="X13" s="152" t="s">
        <v>271</v>
      </c>
      <c r="Y13" s="152" t="s">
        <v>272</v>
      </c>
      <c r="Z13" s="152" t="s">
        <v>273</v>
      </c>
      <c r="AA13" s="152" t="str">
        <f>T13</f>
        <v>Budgeted Salary</v>
      </c>
      <c r="AB13" s="435" t="str">
        <f>U13</f>
        <v>Change</v>
      </c>
      <c r="AC13" s="209" t="str">
        <f>V13</f>
        <v>Budgeted Salary</v>
      </c>
      <c r="AD13" s="214" t="s">
        <v>270</v>
      </c>
      <c r="AE13" s="161" t="s">
        <v>271</v>
      </c>
      <c r="AF13" s="161" t="s">
        <v>272</v>
      </c>
      <c r="AG13" s="161" t="s">
        <v>273</v>
      </c>
      <c r="AH13" s="157" t="str">
        <f>AA13</f>
        <v>Budgeted Salary</v>
      </c>
      <c r="AI13" s="443" t="str">
        <f>AB13</f>
        <v>Change</v>
      </c>
      <c r="AJ13" s="213" t="str">
        <f>AC13</f>
        <v>Budgeted Salary</v>
      </c>
      <c r="AK13" s="217" t="s">
        <v>270</v>
      </c>
      <c r="AL13" s="159" t="s">
        <v>271</v>
      </c>
      <c r="AM13" s="159" t="s">
        <v>272</v>
      </c>
      <c r="AN13" s="159" t="s">
        <v>273</v>
      </c>
      <c r="AO13" s="158" t="str">
        <f>AH13</f>
        <v>Budgeted Salary</v>
      </c>
      <c r="AP13" s="444" t="str">
        <f>AI13</f>
        <v>Change</v>
      </c>
      <c r="AQ13" s="216" t="str">
        <f>AJ13</f>
        <v>Budgeted Salary</v>
      </c>
      <c r="AR13" s="220" t="s">
        <v>270</v>
      </c>
      <c r="AS13" s="175" t="s">
        <v>271</v>
      </c>
      <c r="AT13" s="175" t="s">
        <v>272</v>
      </c>
      <c r="AU13" s="175" t="s">
        <v>273</v>
      </c>
      <c r="AV13" s="167" t="str">
        <f>AO13</f>
        <v>Budgeted Salary</v>
      </c>
      <c r="AW13" s="445" t="str">
        <f>AP13</f>
        <v>Change</v>
      </c>
      <c r="AX13" s="219" t="str">
        <f>AQ13</f>
        <v>Budgeted Salary</v>
      </c>
      <c r="AY13" s="223" t="s">
        <v>270</v>
      </c>
      <c r="AZ13" s="176" t="s">
        <v>271</v>
      </c>
      <c r="BA13" s="176" t="s">
        <v>272</v>
      </c>
      <c r="BB13" s="176" t="s">
        <v>273</v>
      </c>
      <c r="BC13" s="168" t="str">
        <f>AV13</f>
        <v>Budgeted Salary</v>
      </c>
      <c r="BD13" s="446" t="str">
        <f>AW13</f>
        <v>Change</v>
      </c>
      <c r="BE13" s="222" t="str">
        <f>AX13</f>
        <v>Budgeted Salary</v>
      </c>
      <c r="BF13" s="226" t="s">
        <v>270</v>
      </c>
      <c r="BG13" s="177" t="s">
        <v>271</v>
      </c>
      <c r="BH13" s="177" t="s">
        <v>272</v>
      </c>
      <c r="BI13" s="177" t="s">
        <v>273</v>
      </c>
      <c r="BJ13" s="169" t="str">
        <f>BC13</f>
        <v>Budgeted Salary</v>
      </c>
      <c r="BK13" s="447" t="str">
        <f>BD13</f>
        <v>Change</v>
      </c>
      <c r="BL13" s="225" t="str">
        <f>BE13</f>
        <v>Budgeted Salary</v>
      </c>
      <c r="BM13" s="229" t="s">
        <v>270</v>
      </c>
      <c r="BN13" s="178" t="s">
        <v>271</v>
      </c>
      <c r="BO13" s="178" t="s">
        <v>272</v>
      </c>
      <c r="BP13" s="178" t="s">
        <v>273</v>
      </c>
      <c r="BQ13" s="170" t="str">
        <f>BJ13</f>
        <v>Budgeted Salary</v>
      </c>
      <c r="BR13" s="448" t="str">
        <f>BK13</f>
        <v>Change</v>
      </c>
      <c r="BS13" s="228" t="str">
        <f>BL13</f>
        <v>Budgeted Salary</v>
      </c>
      <c r="BT13" s="230" t="s">
        <v>270</v>
      </c>
      <c r="BU13" s="179" t="s">
        <v>271</v>
      </c>
      <c r="BV13" s="179" t="s">
        <v>272</v>
      </c>
      <c r="BW13" s="179" t="s">
        <v>273</v>
      </c>
      <c r="BX13" s="171" t="str">
        <f>BQ13</f>
        <v>Budgeted Salary</v>
      </c>
      <c r="BY13" s="449" t="str">
        <f>BR13</f>
        <v>Change</v>
      </c>
      <c r="BZ13" s="172" t="str">
        <f>BS13</f>
        <v>Budgeted Salary</v>
      </c>
      <c r="CA13" s="173" t="str">
        <f>AA13</f>
        <v>Budgeted Salary</v>
      </c>
      <c r="CB13" s="142" t="s">
        <v>275</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62"/>
      <c r="B14" s="1039"/>
      <c r="C14" s="1039"/>
      <c r="D14" s="1039"/>
      <c r="E14" s="1039"/>
      <c r="F14" s="1039"/>
      <c r="G14" s="1039"/>
      <c r="H14" s="1063"/>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62"/>
      <c r="B15" s="1039"/>
      <c r="C15" s="1039"/>
      <c r="D15" s="1039"/>
      <c r="E15" s="1039"/>
      <c r="F15" s="1039"/>
      <c r="G15" s="1039"/>
      <c r="H15" s="1063"/>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62"/>
      <c r="B16" s="1039"/>
      <c r="C16" s="1039"/>
      <c r="D16" s="1039"/>
      <c r="E16" s="1039"/>
      <c r="F16" s="1039"/>
      <c r="G16" s="1039"/>
      <c r="H16" s="1063"/>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62"/>
      <c r="B17" s="1039"/>
      <c r="C17" s="1039"/>
      <c r="D17" s="1039"/>
      <c r="E17" s="1039"/>
      <c r="F17" s="1039"/>
      <c r="G17" s="1039"/>
      <c r="H17" s="1063"/>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62"/>
      <c r="B18" s="1039"/>
      <c r="C18" s="1039"/>
      <c r="D18" s="1039"/>
      <c r="E18" s="1039"/>
      <c r="F18" s="1039"/>
      <c r="G18" s="1039"/>
      <c r="H18" s="1063"/>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62"/>
      <c r="B19" s="1039"/>
      <c r="C19" s="1039"/>
      <c r="D19" s="1039"/>
      <c r="E19" s="1039"/>
      <c r="F19" s="1039"/>
      <c r="G19" s="1039"/>
      <c r="H19" s="1063"/>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62"/>
      <c r="B20" s="1039"/>
      <c r="C20" s="1039"/>
      <c r="D20" s="1039"/>
      <c r="E20" s="1039"/>
      <c r="F20" s="1039"/>
      <c r="G20" s="1039"/>
      <c r="H20" s="1063"/>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62"/>
      <c r="B21" s="1039"/>
      <c r="C21" s="1039"/>
      <c r="D21" s="1039"/>
      <c r="E21" s="1039"/>
      <c r="F21" s="1039"/>
      <c r="G21" s="1039"/>
      <c r="H21" s="1063"/>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62"/>
      <c r="B22" s="1039"/>
      <c r="C22" s="1039"/>
      <c r="D22" s="1039"/>
      <c r="E22" s="1039"/>
      <c r="F22" s="1039"/>
      <c r="G22" s="1039"/>
      <c r="H22" s="1063"/>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62"/>
      <c r="B23" s="1039"/>
      <c r="C23" s="1039"/>
      <c r="D23" s="1039"/>
      <c r="E23" s="1039"/>
      <c r="F23" s="1039"/>
      <c r="G23" s="1039"/>
      <c r="H23" s="1063"/>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62"/>
      <c r="B24" s="1039"/>
      <c r="C24" s="1039"/>
      <c r="D24" s="1039"/>
      <c r="E24" s="1039"/>
      <c r="F24" s="1039"/>
      <c r="G24" s="1039"/>
      <c r="H24" s="1063"/>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62"/>
      <c r="B25" s="1039"/>
      <c r="C25" s="1039"/>
      <c r="D25" s="1039"/>
      <c r="E25" s="1039"/>
      <c r="F25" s="1039"/>
      <c r="G25" s="1039"/>
      <c r="H25" s="1063"/>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62"/>
      <c r="B26" s="1039"/>
      <c r="C26" s="1039"/>
      <c r="D26" s="1039"/>
      <c r="E26" s="1039"/>
      <c r="F26" s="1039"/>
      <c r="G26" s="1039"/>
      <c r="H26" s="1063"/>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62"/>
      <c r="B27" s="1039"/>
      <c r="C27" s="1039"/>
      <c r="D27" s="1039"/>
      <c r="E27" s="1039"/>
      <c r="F27" s="1039"/>
      <c r="G27" s="1039"/>
      <c r="H27" s="1063"/>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62"/>
      <c r="B28" s="1039"/>
      <c r="C28" s="1039"/>
      <c r="D28" s="1039"/>
      <c r="E28" s="1039"/>
      <c r="F28" s="1039"/>
      <c r="G28" s="1039"/>
      <c r="H28" s="1063"/>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62"/>
      <c r="B29" s="1039"/>
      <c r="C29" s="1039"/>
      <c r="D29" s="1039"/>
      <c r="E29" s="1039"/>
      <c r="F29" s="1039"/>
      <c r="G29" s="1039"/>
      <c r="H29" s="1063"/>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62"/>
      <c r="B30" s="1039"/>
      <c r="C30" s="1039"/>
      <c r="D30" s="1039"/>
      <c r="E30" s="1039"/>
      <c r="F30" s="1039"/>
      <c r="G30" s="1039"/>
      <c r="H30" s="1063"/>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62"/>
      <c r="B31" s="1039"/>
      <c r="C31" s="1039"/>
      <c r="D31" s="1039"/>
      <c r="E31" s="1039"/>
      <c r="F31" s="1039"/>
      <c r="G31" s="1039"/>
      <c r="H31" s="1063"/>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62"/>
      <c r="B32" s="1039"/>
      <c r="C32" s="1039"/>
      <c r="D32" s="1039"/>
      <c r="E32" s="1039"/>
      <c r="F32" s="1039"/>
      <c r="G32" s="1039"/>
      <c r="H32" s="1063"/>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62"/>
      <c r="B33" s="1039"/>
      <c r="C33" s="1039"/>
      <c r="D33" s="1039"/>
      <c r="E33" s="1039"/>
      <c r="F33" s="1039"/>
      <c r="G33" s="1039"/>
      <c r="H33" s="1063"/>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62"/>
      <c r="B34" s="1039"/>
      <c r="C34" s="1039"/>
      <c r="D34" s="1039"/>
      <c r="E34" s="1039"/>
      <c r="F34" s="1039"/>
      <c r="G34" s="1039"/>
      <c r="H34" s="1063"/>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62"/>
      <c r="B35" s="1039"/>
      <c r="C35" s="1039"/>
      <c r="D35" s="1039"/>
      <c r="E35" s="1039"/>
      <c r="F35" s="1039"/>
      <c r="G35" s="1039"/>
      <c r="H35" s="1063"/>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62"/>
      <c r="B36" s="1039"/>
      <c r="C36" s="1039"/>
      <c r="D36" s="1039"/>
      <c r="E36" s="1039"/>
      <c r="F36" s="1039"/>
      <c r="G36" s="1039"/>
      <c r="H36" s="1063"/>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62"/>
      <c r="B37" s="1039"/>
      <c r="C37" s="1039"/>
      <c r="D37" s="1039"/>
      <c r="E37" s="1039"/>
      <c r="F37" s="1039"/>
      <c r="G37" s="1039"/>
      <c r="H37" s="1063"/>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62"/>
      <c r="B38" s="1039"/>
      <c r="C38" s="1039"/>
      <c r="D38" s="1039"/>
      <c r="E38" s="1039"/>
      <c r="F38" s="1039"/>
      <c r="G38" s="1039"/>
      <c r="H38" s="1063"/>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62"/>
      <c r="B39" s="1039"/>
      <c r="C39" s="1039"/>
      <c r="D39" s="1039"/>
      <c r="E39" s="1039"/>
      <c r="F39" s="1039"/>
      <c r="G39" s="1039"/>
      <c r="H39" s="1063"/>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62"/>
      <c r="B40" s="1039"/>
      <c r="C40" s="1039"/>
      <c r="D40" s="1039"/>
      <c r="E40" s="1039"/>
      <c r="F40" s="1039"/>
      <c r="G40" s="1039"/>
      <c r="H40" s="1063"/>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62"/>
      <c r="B41" s="1039"/>
      <c r="C41" s="1039"/>
      <c r="D41" s="1039"/>
      <c r="E41" s="1039"/>
      <c r="F41" s="1039"/>
      <c r="G41" s="1039"/>
      <c r="H41" s="1063"/>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62"/>
      <c r="B42" s="1039"/>
      <c r="C42" s="1039"/>
      <c r="D42" s="1039"/>
      <c r="E42" s="1039"/>
      <c r="F42" s="1039"/>
      <c r="G42" s="1039"/>
      <c r="H42" s="1063"/>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62"/>
      <c r="B43" s="1039"/>
      <c r="C43" s="1039"/>
      <c r="D43" s="1039"/>
      <c r="E43" s="1039"/>
      <c r="F43" s="1039"/>
      <c r="G43" s="1039"/>
      <c r="H43" s="1063"/>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62"/>
      <c r="B44" s="1039"/>
      <c r="C44" s="1039"/>
      <c r="D44" s="1039"/>
      <c r="E44" s="1039"/>
      <c r="F44" s="1039"/>
      <c r="G44" s="1039"/>
      <c r="H44" s="1063"/>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62"/>
      <c r="B45" s="1039"/>
      <c r="C45" s="1039"/>
      <c r="D45" s="1039"/>
      <c r="E45" s="1039"/>
      <c r="F45" s="1039"/>
      <c r="G45" s="1039"/>
      <c r="H45" s="1063"/>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62"/>
      <c r="B46" s="1039"/>
      <c r="C46" s="1039"/>
      <c r="D46" s="1039"/>
      <c r="E46" s="1039"/>
      <c r="F46" s="1039"/>
      <c r="G46" s="1039"/>
      <c r="H46" s="1063"/>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62"/>
      <c r="B47" s="1039"/>
      <c r="C47" s="1039"/>
      <c r="D47" s="1039"/>
      <c r="E47" s="1039"/>
      <c r="F47" s="1039"/>
      <c r="G47" s="1039"/>
      <c r="H47" s="1063"/>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62"/>
      <c r="B48" s="1039"/>
      <c r="C48" s="1039"/>
      <c r="D48" s="1039"/>
      <c r="E48" s="1039"/>
      <c r="F48" s="1039"/>
      <c r="G48" s="1039"/>
      <c r="H48" s="1063"/>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62"/>
      <c r="B49" s="1039"/>
      <c r="C49" s="1039"/>
      <c r="D49" s="1039"/>
      <c r="E49" s="1039"/>
      <c r="F49" s="1039"/>
      <c r="G49" s="1039"/>
      <c r="H49" s="1063"/>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62"/>
      <c r="B50" s="1039"/>
      <c r="C50" s="1039"/>
      <c r="D50" s="1039"/>
      <c r="E50" s="1039"/>
      <c r="F50" s="1039"/>
      <c r="G50" s="1039"/>
      <c r="H50" s="1063"/>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62"/>
      <c r="B51" s="1039"/>
      <c r="C51" s="1039"/>
      <c r="D51" s="1039"/>
      <c r="E51" s="1039"/>
      <c r="F51" s="1039"/>
      <c r="G51" s="1039"/>
      <c r="H51" s="1063"/>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62"/>
      <c r="B52" s="1039"/>
      <c r="C52" s="1039"/>
      <c r="D52" s="1039"/>
      <c r="E52" s="1039"/>
      <c r="F52" s="1039"/>
      <c r="G52" s="1039"/>
      <c r="H52" s="1063"/>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62"/>
      <c r="B53" s="1039"/>
      <c r="C53" s="1039"/>
      <c r="D53" s="1039"/>
      <c r="E53" s="1039"/>
      <c r="F53" s="1039"/>
      <c r="G53" s="1039"/>
      <c r="H53" s="1063"/>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62"/>
      <c r="B54" s="1039"/>
      <c r="C54" s="1039"/>
      <c r="D54" s="1039"/>
      <c r="E54" s="1039"/>
      <c r="F54" s="1039"/>
      <c r="G54" s="1039"/>
      <c r="H54" s="1063"/>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62"/>
      <c r="B55" s="1039"/>
      <c r="C55" s="1039"/>
      <c r="D55" s="1039"/>
      <c r="E55" s="1039"/>
      <c r="F55" s="1039"/>
      <c r="G55" s="1039"/>
      <c r="H55" s="1063"/>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62"/>
      <c r="B56" s="1039"/>
      <c r="C56" s="1039"/>
      <c r="D56" s="1039"/>
      <c r="E56" s="1039"/>
      <c r="F56" s="1039"/>
      <c r="G56" s="1039"/>
      <c r="H56" s="1063"/>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62"/>
      <c r="B57" s="1039"/>
      <c r="C57" s="1039"/>
      <c r="D57" s="1039"/>
      <c r="E57" s="1039"/>
      <c r="F57" s="1039"/>
      <c r="G57" s="1039"/>
      <c r="H57" s="1063"/>
      <c r="I57" s="1149" t="s">
        <v>276</v>
      </c>
      <c r="J57" s="1150"/>
      <c r="K57" s="1150"/>
      <c r="L57" s="1151"/>
      <c r="M57" s="733">
        <f>SUM(M14:M56)</f>
        <v>0</v>
      </c>
      <c r="N57" s="731">
        <f t="shared" ref="N57:O57" si="32">SUM(N14:N56)</f>
        <v>0</v>
      </c>
      <c r="O57" s="734">
        <f t="shared" si="32"/>
        <v>0</v>
      </c>
      <c r="P57" s="1149" t="s">
        <v>276</v>
      </c>
      <c r="Q57" s="1150"/>
      <c r="R57" s="1150"/>
      <c r="S57" s="1151"/>
      <c r="T57" s="733">
        <f>SUM(T14:T56)</f>
        <v>0</v>
      </c>
      <c r="U57" s="731">
        <f t="shared" ref="U57" si="33">SUM(U14:U56)</f>
        <v>0</v>
      </c>
      <c r="V57" s="734">
        <f>SUM(V14:V56)</f>
        <v>0</v>
      </c>
      <c r="W57" s="1149" t="s">
        <v>276</v>
      </c>
      <c r="X57" s="1150"/>
      <c r="Y57" s="1150"/>
      <c r="Z57" s="1151"/>
      <c r="AA57" s="733">
        <f>SUM(AA14:AA56)</f>
        <v>0</v>
      </c>
      <c r="AB57" s="731">
        <f t="shared" ref="AB57" si="34">SUM(AB14:AB56)</f>
        <v>0</v>
      </c>
      <c r="AC57" s="734">
        <f>SUM(AC14:AC56)</f>
        <v>0</v>
      </c>
      <c r="AD57" s="1149" t="s">
        <v>276</v>
      </c>
      <c r="AE57" s="1150"/>
      <c r="AF57" s="1150"/>
      <c r="AG57" s="1151"/>
      <c r="AH57" s="733">
        <f>SUM(AH14:AH56)</f>
        <v>0</v>
      </c>
      <c r="AI57" s="731">
        <f>SUM(AI14:AI56)</f>
        <v>0</v>
      </c>
      <c r="AJ57" s="734">
        <f t="shared" ref="AJ57" si="35">SUM(AJ14:AJ56)</f>
        <v>0</v>
      </c>
      <c r="AK57" s="1149" t="s">
        <v>276</v>
      </c>
      <c r="AL57" s="1150"/>
      <c r="AM57" s="1150"/>
      <c r="AN57" s="1151"/>
      <c r="AO57" s="733">
        <f>SUM(AO14:AO56)</f>
        <v>0</v>
      </c>
      <c r="AP57" s="731">
        <f t="shared" ref="AP57:AQ57" si="36">SUM(AP14:AP56)</f>
        <v>0</v>
      </c>
      <c r="AQ57" s="734">
        <f t="shared" si="36"/>
        <v>0</v>
      </c>
      <c r="AR57" s="1149" t="s">
        <v>276</v>
      </c>
      <c r="AS57" s="1150"/>
      <c r="AT57" s="1150"/>
      <c r="AU57" s="1151"/>
      <c r="AV57" s="733">
        <f>SUM(AV14:AV56)</f>
        <v>0</v>
      </c>
      <c r="AW57" s="731">
        <f t="shared" ref="AW57:AX57" si="37">SUM(AW14:AW56)</f>
        <v>0</v>
      </c>
      <c r="AX57" s="734">
        <f t="shared" si="37"/>
        <v>0</v>
      </c>
      <c r="AY57" s="1149" t="s">
        <v>276</v>
      </c>
      <c r="AZ57" s="1150"/>
      <c r="BA57" s="1150"/>
      <c r="BB57" s="1151"/>
      <c r="BC57" s="733">
        <f>SUM(BC14:BC56)</f>
        <v>0</v>
      </c>
      <c r="BD57" s="731">
        <f t="shared" ref="BD57:BE57" si="38">SUM(BD14:BD56)</f>
        <v>0</v>
      </c>
      <c r="BE57" s="734">
        <f t="shared" si="38"/>
        <v>0</v>
      </c>
      <c r="BF57" s="1149" t="s">
        <v>276</v>
      </c>
      <c r="BG57" s="1150"/>
      <c r="BH57" s="1150"/>
      <c r="BI57" s="1151"/>
      <c r="BJ57" s="733">
        <f>SUM(BJ14:BJ56)</f>
        <v>0</v>
      </c>
      <c r="BK57" s="731">
        <f t="shared" ref="BK57:BL57" si="39">SUM(BK14:BK56)</f>
        <v>0</v>
      </c>
      <c r="BL57" s="734">
        <f t="shared" si="39"/>
        <v>0</v>
      </c>
      <c r="BM57" s="1149" t="s">
        <v>276</v>
      </c>
      <c r="BN57" s="1150"/>
      <c r="BO57" s="1150"/>
      <c r="BP57" s="1151"/>
      <c r="BQ57" s="733">
        <f>SUM(BQ14:BQ56)</f>
        <v>0</v>
      </c>
      <c r="BR57" s="731">
        <f t="shared" ref="BR57:BS57" si="40">SUM(BR14:BR56)</f>
        <v>0</v>
      </c>
      <c r="BS57" s="734">
        <f t="shared" si="40"/>
        <v>0</v>
      </c>
      <c r="BT57" s="1149" t="s">
        <v>276</v>
      </c>
      <c r="BU57" s="1150"/>
      <c r="BV57" s="1150"/>
      <c r="BW57" s="1151"/>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62"/>
      <c r="B58" s="1039"/>
      <c r="C58" s="1039"/>
      <c r="D58" s="1039"/>
      <c r="E58" s="1039"/>
      <c r="F58" s="1039"/>
      <c r="G58" s="1039"/>
      <c r="H58" s="1063"/>
      <c r="I58" s="1101" t="s">
        <v>277</v>
      </c>
      <c r="J58" s="1102"/>
      <c r="K58" s="1103"/>
      <c r="L58" s="739">
        <f>SUM(L14:L56)</f>
        <v>0</v>
      </c>
      <c r="M58" s="107"/>
      <c r="N58" s="450"/>
      <c r="O58" s="115"/>
      <c r="P58" s="1101" t="s">
        <v>277</v>
      </c>
      <c r="Q58" s="1102"/>
      <c r="R58" s="1103"/>
      <c r="S58" s="739">
        <f>SUM(S14:S56)</f>
        <v>0</v>
      </c>
      <c r="T58" s="107"/>
      <c r="U58" s="450"/>
      <c r="V58" s="115"/>
      <c r="W58" s="1101" t="s">
        <v>277</v>
      </c>
      <c r="X58" s="1102"/>
      <c r="Y58" s="1103"/>
      <c r="Z58" s="739">
        <f>SUM(Z14:Z56)</f>
        <v>0</v>
      </c>
      <c r="AA58" s="107"/>
      <c r="AB58" s="450"/>
      <c r="AC58" s="115"/>
      <c r="AD58" s="1101" t="s">
        <v>277</v>
      </c>
      <c r="AE58" s="1102"/>
      <c r="AF58" s="1103"/>
      <c r="AG58" s="739">
        <f>SUM(AG14:AG56)</f>
        <v>0</v>
      </c>
      <c r="AH58" s="107"/>
      <c r="AI58" s="450"/>
      <c r="AJ58" s="115"/>
      <c r="AK58" s="1101" t="s">
        <v>277</v>
      </c>
      <c r="AL58" s="1102"/>
      <c r="AM58" s="1103"/>
      <c r="AN58" s="739">
        <f>SUM(AN14:AN56)</f>
        <v>0</v>
      </c>
      <c r="AO58" s="107"/>
      <c r="AP58" s="450"/>
      <c r="AQ58" s="115"/>
      <c r="AR58" s="1101" t="s">
        <v>277</v>
      </c>
      <c r="AS58" s="1102"/>
      <c r="AT58" s="1103"/>
      <c r="AU58" s="739">
        <f>SUM(AU14:AU56)</f>
        <v>0</v>
      </c>
      <c r="AV58" s="107"/>
      <c r="AW58" s="450"/>
      <c r="AX58" s="115"/>
      <c r="AY58" s="1101" t="s">
        <v>277</v>
      </c>
      <c r="AZ58" s="1102"/>
      <c r="BA58" s="1103"/>
      <c r="BB58" s="739">
        <f>SUM(BB14:BB56)</f>
        <v>0</v>
      </c>
      <c r="BC58" s="107"/>
      <c r="BD58" s="450"/>
      <c r="BE58" s="115"/>
      <c r="BF58" s="1101" t="s">
        <v>277</v>
      </c>
      <c r="BG58" s="1102"/>
      <c r="BH58" s="1103"/>
      <c r="BI58" s="739">
        <f>SUM(BI14:BI56)</f>
        <v>0</v>
      </c>
      <c r="BJ58" s="107"/>
      <c r="BK58" s="450"/>
      <c r="BL58" s="115"/>
      <c r="BM58" s="1101" t="s">
        <v>277</v>
      </c>
      <c r="BN58" s="1102"/>
      <c r="BO58" s="1103"/>
      <c r="BP58" s="739">
        <f>SUM(BP14:BP56)</f>
        <v>0</v>
      </c>
      <c r="BQ58" s="107"/>
      <c r="BR58" s="450"/>
      <c r="BS58" s="115"/>
      <c r="BT58" s="1101" t="s">
        <v>277</v>
      </c>
      <c r="BU58" s="1102"/>
      <c r="BV58" s="1103"/>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62"/>
      <c r="B59" s="1039"/>
      <c r="C59" s="1039"/>
      <c r="D59" s="1039"/>
      <c r="E59" s="1039"/>
      <c r="F59" s="1039"/>
      <c r="G59" s="1039"/>
      <c r="H59" s="1063"/>
      <c r="I59" s="421"/>
      <c r="J59" s="422"/>
      <c r="K59" s="422"/>
      <c r="L59" s="423" t="s">
        <v>278</v>
      </c>
      <c r="M59" s="424"/>
      <c r="N59" s="740">
        <f>O59-M59</f>
        <v>0</v>
      </c>
      <c r="O59" s="425"/>
      <c r="P59" s="421"/>
      <c r="Q59" s="198"/>
      <c r="R59" s="422"/>
      <c r="S59" s="423" t="s">
        <v>278</v>
      </c>
      <c r="T59" s="636"/>
      <c r="U59" s="740">
        <f>V59-T59</f>
        <v>0</v>
      </c>
      <c r="V59" s="425"/>
      <c r="W59" s="203"/>
      <c r="X59" s="422"/>
      <c r="Y59" s="422"/>
      <c r="Z59" s="759" t="s">
        <v>278</v>
      </c>
      <c r="AA59" s="424"/>
      <c r="AB59" s="740">
        <f>AC59-AA59</f>
        <v>0</v>
      </c>
      <c r="AC59" s="425"/>
      <c r="AD59" s="421"/>
      <c r="AE59" s="422"/>
      <c r="AF59" s="198"/>
      <c r="AG59" s="423" t="s">
        <v>278</v>
      </c>
      <c r="AH59" s="424"/>
      <c r="AI59" s="740">
        <f>AJ59-AH59</f>
        <v>0</v>
      </c>
      <c r="AJ59" s="425"/>
      <c r="AK59" s="421"/>
      <c r="AL59" s="198"/>
      <c r="AM59" s="422"/>
      <c r="AN59" s="423" t="s">
        <v>278</v>
      </c>
      <c r="AO59" s="636"/>
      <c r="AP59" s="485">
        <f>AQ59-AO59</f>
        <v>0</v>
      </c>
      <c r="AQ59" s="425"/>
      <c r="AR59" s="203"/>
      <c r="AS59" s="422"/>
      <c r="AT59" s="422"/>
      <c r="AU59" s="423" t="s">
        <v>278</v>
      </c>
      <c r="AV59" s="424"/>
      <c r="AW59" s="485">
        <f>AX59-AV59</f>
        <v>0</v>
      </c>
      <c r="AX59" s="425"/>
      <c r="AY59" s="421"/>
      <c r="AZ59" s="422"/>
      <c r="BA59" s="422"/>
      <c r="BB59" s="423" t="s">
        <v>278</v>
      </c>
      <c r="BC59" s="424"/>
      <c r="BD59" s="485">
        <f>BE59-BC59</f>
        <v>0</v>
      </c>
      <c r="BE59" s="425"/>
      <c r="BF59" s="421"/>
      <c r="BG59" s="422"/>
      <c r="BH59" s="422"/>
      <c r="BI59" s="423" t="s">
        <v>278</v>
      </c>
      <c r="BJ59" s="424"/>
      <c r="BK59" s="485">
        <f>BL59-BJ59</f>
        <v>0</v>
      </c>
      <c r="BL59" s="425"/>
      <c r="BM59" s="421"/>
      <c r="BN59" s="422"/>
      <c r="BO59" s="422"/>
      <c r="BP59" s="423" t="s">
        <v>278</v>
      </c>
      <c r="BQ59" s="424"/>
      <c r="BR59" s="485">
        <f>BS59-BQ59</f>
        <v>0</v>
      </c>
      <c r="BS59" s="425"/>
      <c r="BT59" s="421"/>
      <c r="BU59" s="422"/>
      <c r="BV59" s="422"/>
      <c r="BW59" s="423" t="s">
        <v>278</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62"/>
      <c r="B60" s="1039"/>
      <c r="C60" s="1039"/>
      <c r="D60" s="1039"/>
      <c r="E60" s="1039"/>
      <c r="F60" s="1039"/>
      <c r="G60" s="1039"/>
      <c r="H60" s="1063"/>
      <c r="I60" s="453"/>
      <c r="J60" s="104"/>
      <c r="K60" s="116"/>
      <c r="L60" s="758" t="s">
        <v>279</v>
      </c>
      <c r="M60" s="859">
        <f>ROUND(M57*M59,0)</f>
        <v>0</v>
      </c>
      <c r="N60" s="735">
        <f>O60-M60</f>
        <v>0</v>
      </c>
      <c r="O60" s="859">
        <f>ROUND(O57*O59,0)</f>
        <v>0</v>
      </c>
      <c r="P60" s="453"/>
      <c r="Q60" s="104"/>
      <c r="R60" s="116"/>
      <c r="S60" s="758" t="s">
        <v>279</v>
      </c>
      <c r="T60" s="859">
        <f>ROUND(T57*T59,0)</f>
        <v>0</v>
      </c>
      <c r="U60" s="735">
        <f>V60-T60</f>
        <v>0</v>
      </c>
      <c r="V60" s="859">
        <f>ROUND(V57*V59,0)</f>
        <v>0</v>
      </c>
      <c r="W60" s="453"/>
      <c r="X60" s="104"/>
      <c r="Y60" s="116"/>
      <c r="Z60" s="758" t="s">
        <v>279</v>
      </c>
      <c r="AA60" s="859">
        <f>ROUND(AA57*AA59,0)</f>
        <v>0</v>
      </c>
      <c r="AB60" s="735">
        <f>AC60-AA60</f>
        <v>0</v>
      </c>
      <c r="AC60" s="859">
        <f>ROUND(AC57*AC59,0)</f>
        <v>0</v>
      </c>
      <c r="AD60" s="453"/>
      <c r="AE60" s="104"/>
      <c r="AF60" s="116"/>
      <c r="AG60" s="758" t="s">
        <v>279</v>
      </c>
      <c r="AH60" s="859">
        <f>ROUND(AH57*AH59,0)</f>
        <v>0</v>
      </c>
      <c r="AI60" s="735">
        <f>AJ60-AH60</f>
        <v>0</v>
      </c>
      <c r="AJ60" s="859">
        <f>ROUND(AJ57*AJ59,0)</f>
        <v>0</v>
      </c>
      <c r="AK60" s="453"/>
      <c r="AL60" s="104"/>
      <c r="AM60" s="116"/>
      <c r="AN60" s="758" t="s">
        <v>279</v>
      </c>
      <c r="AO60" s="859">
        <f>ROUND(AO57*AO59,0)</f>
        <v>0</v>
      </c>
      <c r="AP60" s="735">
        <f>AQ60-AO60</f>
        <v>0</v>
      </c>
      <c r="AQ60" s="859">
        <f>ROUND(AQ57*AQ59,0)</f>
        <v>0</v>
      </c>
      <c r="AR60" s="453"/>
      <c r="AS60" s="104"/>
      <c r="AT60" s="116"/>
      <c r="AU60" s="758" t="s">
        <v>279</v>
      </c>
      <c r="AV60" s="859">
        <f>ROUND(AV57*AV59,0)</f>
        <v>0</v>
      </c>
      <c r="AW60" s="735">
        <f>AX60-AV60</f>
        <v>0</v>
      </c>
      <c r="AX60" s="859">
        <f>ROUND(AX57*AX59,0)</f>
        <v>0</v>
      </c>
      <c r="AY60" s="453"/>
      <c r="AZ60" s="104"/>
      <c r="BA60" s="116"/>
      <c r="BB60" s="758" t="s">
        <v>279</v>
      </c>
      <c r="BC60" s="859">
        <f>ROUND(BC57*BC59,0)</f>
        <v>0</v>
      </c>
      <c r="BD60" s="735">
        <f>BE60-BC60</f>
        <v>0</v>
      </c>
      <c r="BE60" s="859">
        <f>ROUND(BE57*BE59,0)</f>
        <v>0</v>
      </c>
      <c r="BF60" s="453"/>
      <c r="BG60" s="104"/>
      <c r="BH60" s="116"/>
      <c r="BI60" s="758" t="s">
        <v>279</v>
      </c>
      <c r="BJ60" s="859">
        <f>ROUND(BJ57*BJ59,0)</f>
        <v>0</v>
      </c>
      <c r="BK60" s="735">
        <f>BL60-BJ60</f>
        <v>0</v>
      </c>
      <c r="BL60" s="859">
        <f>ROUND(BL57*BL59,0)</f>
        <v>0</v>
      </c>
      <c r="BM60" s="453"/>
      <c r="BN60" s="104"/>
      <c r="BO60" s="116"/>
      <c r="BP60" s="758" t="s">
        <v>279</v>
      </c>
      <c r="BQ60" s="859">
        <f>ROUND(BQ57*BQ59,0)</f>
        <v>0</v>
      </c>
      <c r="BR60" s="735">
        <f>BS60-BQ60</f>
        <v>0</v>
      </c>
      <c r="BS60" s="859">
        <f>ROUND(BS57*BS59,0)</f>
        <v>0</v>
      </c>
      <c r="BT60" s="453"/>
      <c r="BU60" s="104"/>
      <c r="BV60" s="116"/>
      <c r="BW60" s="758" t="s">
        <v>279</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059"/>
      <c r="B61" s="1060"/>
      <c r="C61" s="1060"/>
      <c r="D61" s="1060"/>
      <c r="E61" s="1060"/>
      <c r="F61" s="1060"/>
      <c r="G61" s="1060"/>
      <c r="H61" s="1061"/>
      <c r="I61" s="454"/>
      <c r="J61" s="204"/>
      <c r="K61" s="204"/>
      <c r="L61" s="205" t="s">
        <v>280</v>
      </c>
      <c r="M61" s="736">
        <f>M57+M60</f>
        <v>0</v>
      </c>
      <c r="N61" s="737">
        <f>N57+N60</f>
        <v>0</v>
      </c>
      <c r="O61" s="738">
        <f>O57+O60</f>
        <v>0</v>
      </c>
      <c r="P61" s="454"/>
      <c r="Q61" s="204"/>
      <c r="R61" s="204"/>
      <c r="S61" s="205" t="s">
        <v>280</v>
      </c>
      <c r="T61" s="736">
        <f>T57+T60</f>
        <v>0</v>
      </c>
      <c r="U61" s="737">
        <f>U57+U60</f>
        <v>0</v>
      </c>
      <c r="V61" s="738">
        <f>V57+V60</f>
        <v>0</v>
      </c>
      <c r="W61" s="454"/>
      <c r="X61" s="204"/>
      <c r="Y61" s="204"/>
      <c r="Z61" s="205" t="s">
        <v>280</v>
      </c>
      <c r="AA61" s="736">
        <f>AA57+AA60</f>
        <v>0</v>
      </c>
      <c r="AB61" s="737">
        <f>AB57+AB60</f>
        <v>0</v>
      </c>
      <c r="AC61" s="738">
        <f>AC57+AC60</f>
        <v>0</v>
      </c>
      <c r="AD61" s="454"/>
      <c r="AE61" s="204"/>
      <c r="AF61" s="204"/>
      <c r="AG61" s="205" t="s">
        <v>280</v>
      </c>
      <c r="AH61" s="736">
        <f>AH57+AH60</f>
        <v>0</v>
      </c>
      <c r="AI61" s="737">
        <f>AI57+AI60</f>
        <v>0</v>
      </c>
      <c r="AJ61" s="738">
        <f>AJ57+AJ60</f>
        <v>0</v>
      </c>
      <c r="AK61" s="454"/>
      <c r="AL61" s="204"/>
      <c r="AM61" s="204"/>
      <c r="AN61" s="205" t="s">
        <v>280</v>
      </c>
      <c r="AO61" s="736">
        <f>AO57+AO60</f>
        <v>0</v>
      </c>
      <c r="AP61" s="737">
        <f>AP57+AP60</f>
        <v>0</v>
      </c>
      <c r="AQ61" s="738">
        <f>AQ57+AQ60</f>
        <v>0</v>
      </c>
      <c r="AR61" s="454"/>
      <c r="AS61" s="204"/>
      <c r="AT61" s="204"/>
      <c r="AU61" s="205" t="s">
        <v>280</v>
      </c>
      <c r="AV61" s="736">
        <f>AV57+AV60</f>
        <v>0</v>
      </c>
      <c r="AW61" s="737">
        <f>AW57+AW60</f>
        <v>0</v>
      </c>
      <c r="AX61" s="738">
        <f>AX57+AX60</f>
        <v>0</v>
      </c>
      <c r="AY61" s="454"/>
      <c r="AZ61" s="204"/>
      <c r="BA61" s="204"/>
      <c r="BB61" s="205" t="s">
        <v>280</v>
      </c>
      <c r="BC61" s="736">
        <f>BC57+BC60</f>
        <v>0</v>
      </c>
      <c r="BD61" s="737">
        <f>BD57+BD60</f>
        <v>0</v>
      </c>
      <c r="BE61" s="738">
        <f>BE57+BE60</f>
        <v>0</v>
      </c>
      <c r="BF61" s="454"/>
      <c r="BG61" s="204"/>
      <c r="BH61" s="204"/>
      <c r="BI61" s="205" t="s">
        <v>280</v>
      </c>
      <c r="BJ61" s="736">
        <f>BJ57+BJ60</f>
        <v>0</v>
      </c>
      <c r="BK61" s="737">
        <f>BK57+BK60</f>
        <v>0</v>
      </c>
      <c r="BL61" s="738">
        <f>BL57+BL60</f>
        <v>0</v>
      </c>
      <c r="BM61" s="454"/>
      <c r="BN61" s="204"/>
      <c r="BO61" s="204"/>
      <c r="BP61" s="205" t="s">
        <v>280</v>
      </c>
      <c r="BQ61" s="736">
        <f>BQ57+BQ60</f>
        <v>0</v>
      </c>
      <c r="BR61" s="737">
        <f>BR57+BR60</f>
        <v>0</v>
      </c>
      <c r="BS61" s="738">
        <f>BS57+BS60</f>
        <v>0</v>
      </c>
      <c r="BT61" s="454"/>
      <c r="BU61" s="204"/>
      <c r="BV61" s="204"/>
      <c r="BW61" s="205" t="s">
        <v>280</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211</v>
      </c>
      <c r="B73" s="719"/>
      <c r="C73" s="719"/>
      <c r="D73" s="719"/>
      <c r="E73" s="719"/>
      <c r="F73" s="719"/>
      <c r="G73" s="719"/>
      <c r="H73" s="719"/>
      <c r="I73" s="279">
        <f>'Summary (5)'!$E87</f>
        <v>1</v>
      </c>
      <c r="J73" s="280">
        <f>'Summary (5)'!$E87</f>
        <v>1</v>
      </c>
      <c r="K73" s="280">
        <f>'Summary (5)'!$E87</f>
        <v>1</v>
      </c>
      <c r="L73" s="280">
        <f>'Summary (5)'!$E87</f>
        <v>1</v>
      </c>
      <c r="M73" s="280">
        <f>'Summary (5)'!$E87</f>
        <v>1</v>
      </c>
      <c r="N73" s="457">
        <f>'Summary (5)'!$E87</f>
        <v>1</v>
      </c>
      <c r="O73" s="281">
        <f>'Summary (5)'!$E87</f>
        <v>1</v>
      </c>
      <c r="P73" s="279">
        <f>'Summary (5)'!$H87</f>
        <v>2</v>
      </c>
      <c r="Q73" s="280">
        <f>'Summary (5)'!$H87</f>
        <v>2</v>
      </c>
      <c r="R73" s="280">
        <f>'Summary (5)'!$H87</f>
        <v>2</v>
      </c>
      <c r="S73" s="280">
        <f>'Summary (5)'!$H87</f>
        <v>2</v>
      </c>
      <c r="T73" s="280">
        <f>'Summary (5)'!$H87</f>
        <v>2</v>
      </c>
      <c r="U73" s="457">
        <f>'Summary (5)'!$H87</f>
        <v>2</v>
      </c>
      <c r="V73" s="281">
        <f>'Summary (5)'!$H87</f>
        <v>2</v>
      </c>
      <c r="W73" s="279">
        <f>'Summary (5)'!$K87</f>
        <v>3</v>
      </c>
      <c r="X73" s="280">
        <f>'Summary (5)'!$K87</f>
        <v>3</v>
      </c>
      <c r="Y73" s="280">
        <f>'Summary (5)'!$K87</f>
        <v>3</v>
      </c>
      <c r="Z73" s="280">
        <f>'Summary (5)'!$K87</f>
        <v>3</v>
      </c>
      <c r="AA73" s="280">
        <f>'Summary (5)'!$K87</f>
        <v>3</v>
      </c>
      <c r="AB73" s="457">
        <f>'Summary (5)'!$K87</f>
        <v>3</v>
      </c>
      <c r="AC73" s="281">
        <f>'Summary (5)'!$K87</f>
        <v>3</v>
      </c>
      <c r="AD73" s="279">
        <f>'Summary (5)'!$N87</f>
        <v>4</v>
      </c>
      <c r="AE73" s="280">
        <f>'Summary (5)'!$N87</f>
        <v>4</v>
      </c>
      <c r="AF73" s="280">
        <f>'Summary (5)'!$N87</f>
        <v>4</v>
      </c>
      <c r="AG73" s="280">
        <f>'Summary (5)'!$N87</f>
        <v>4</v>
      </c>
      <c r="AH73" s="280">
        <f>'Summary (5)'!$N87</f>
        <v>4</v>
      </c>
      <c r="AI73" s="457">
        <f>'Summary (5)'!$N87</f>
        <v>4</v>
      </c>
      <c r="AJ73" s="281">
        <f>'Summary (5)'!$N87</f>
        <v>4</v>
      </c>
      <c r="AK73" s="279">
        <f>'Summary (5)'!$Q87</f>
        <v>5</v>
      </c>
      <c r="AL73" s="280">
        <f>'Summary (5)'!$Q87</f>
        <v>5</v>
      </c>
      <c r="AM73" s="280">
        <f>'Summary (5)'!$Q87</f>
        <v>5</v>
      </c>
      <c r="AN73" s="280">
        <f>'Summary (5)'!$Q87</f>
        <v>5</v>
      </c>
      <c r="AO73" s="280">
        <f>'Summary (5)'!$Q87</f>
        <v>5</v>
      </c>
      <c r="AP73" s="457">
        <f>'Summary (5)'!$Q87</f>
        <v>5</v>
      </c>
      <c r="AQ73" s="281">
        <f>'Summary (5)'!$Q87</f>
        <v>5</v>
      </c>
      <c r="AR73" s="279">
        <f>'Summary (5)'!$T87</f>
        <v>6</v>
      </c>
      <c r="AS73" s="280">
        <f>'Summary (5)'!$T87</f>
        <v>6</v>
      </c>
      <c r="AT73" s="280">
        <f>'Summary (5)'!$T87</f>
        <v>6</v>
      </c>
      <c r="AU73" s="280">
        <f>'Summary (5)'!$T87</f>
        <v>6</v>
      </c>
      <c r="AV73" s="280">
        <f>'Summary (5)'!$T87</f>
        <v>6</v>
      </c>
      <c r="AW73" s="457">
        <f>'Summary (5)'!$T87</f>
        <v>6</v>
      </c>
      <c r="AX73" s="281">
        <f>'Summary (5)'!$T87</f>
        <v>6</v>
      </c>
      <c r="AY73" s="279">
        <f>'Summary (5)'!$W87</f>
        <v>7</v>
      </c>
      <c r="AZ73" s="280">
        <f>'Summary (5)'!$W87</f>
        <v>7</v>
      </c>
      <c r="BA73" s="280">
        <f>'Summary (5)'!$W87</f>
        <v>7</v>
      </c>
      <c r="BB73" s="280">
        <f>'Summary (5)'!$W87</f>
        <v>7</v>
      </c>
      <c r="BC73" s="280">
        <f>'Summary (5)'!$W87</f>
        <v>7</v>
      </c>
      <c r="BD73" s="457">
        <f>'Summary (5)'!$W87</f>
        <v>7</v>
      </c>
      <c r="BE73" s="281">
        <f>'Summary (5)'!$W87</f>
        <v>7</v>
      </c>
      <c r="BF73" s="279">
        <f>'Summary (5)'!$Z87</f>
        <v>8</v>
      </c>
      <c r="BG73" s="280">
        <f>'Summary (5)'!$Z87</f>
        <v>8</v>
      </c>
      <c r="BH73" s="280">
        <f>'Summary (5)'!$Z87</f>
        <v>8</v>
      </c>
      <c r="BI73" s="280">
        <f>'Summary (5)'!$Z87</f>
        <v>8</v>
      </c>
      <c r="BJ73" s="280">
        <f>'Summary (5)'!$Z87</f>
        <v>8</v>
      </c>
      <c r="BK73" s="457">
        <f>'Summary (5)'!$Z87</f>
        <v>8</v>
      </c>
      <c r="BL73" s="281">
        <f>'Summary (5)'!$Z87</f>
        <v>8</v>
      </c>
      <c r="BM73" s="279">
        <f>'Summary (5)'!$AC87</f>
        <v>9</v>
      </c>
      <c r="BN73" s="280">
        <f>'Summary (5)'!$AC87</f>
        <v>9</v>
      </c>
      <c r="BO73" s="280">
        <f>'Summary (5)'!$AC87</f>
        <v>9</v>
      </c>
      <c r="BP73" s="280">
        <f>'Summary (5)'!$AC87</f>
        <v>9</v>
      </c>
      <c r="BQ73" s="280">
        <f>'Summary (5)'!$AC87</f>
        <v>9</v>
      </c>
      <c r="BR73" s="457">
        <f>'Summary (5)'!$AC87</f>
        <v>9</v>
      </c>
      <c r="BS73" s="281">
        <f>'Summary (5)'!$AC87</f>
        <v>9</v>
      </c>
      <c r="BT73" s="279">
        <f>'Summary (5)'!$AF87</f>
        <v>10</v>
      </c>
      <c r="BU73" s="280">
        <f>'Summary (5)'!$AF87</f>
        <v>10</v>
      </c>
      <c r="BV73" s="280">
        <f>'Summary (5)'!$AF87</f>
        <v>10</v>
      </c>
      <c r="BW73" s="280">
        <f>'Summary (5)'!$AF87</f>
        <v>10</v>
      </c>
      <c r="BX73" s="280">
        <f>'Summary (5)'!$AF87</f>
        <v>10</v>
      </c>
      <c r="BY73" s="457">
        <f>'Summary (5)'!$AF87</f>
        <v>10</v>
      </c>
      <c r="BZ73" s="281">
        <f>'Summary (5)'!$AF87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212</v>
      </c>
      <c r="B74" s="720"/>
      <c r="C74" s="720"/>
      <c r="D74" s="720"/>
      <c r="E74" s="720"/>
      <c r="F74" s="720"/>
      <c r="G74" s="720"/>
      <c r="H74" s="720"/>
      <c r="I74" s="282">
        <f>'Summary (5)'!$E88</f>
        <v>45323</v>
      </c>
      <c r="J74" s="109">
        <f>'Summary (5)'!$E88</f>
        <v>45323</v>
      </c>
      <c r="K74" s="109">
        <f>'Summary (5)'!$E88</f>
        <v>45323</v>
      </c>
      <c r="L74" s="109">
        <f>'Summary (5)'!$E88</f>
        <v>45323</v>
      </c>
      <c r="M74" s="109">
        <f>'Summary (5)'!$E88</f>
        <v>45323</v>
      </c>
      <c r="N74" s="458">
        <f>'Summary (5)'!$E88</f>
        <v>45323</v>
      </c>
      <c r="O74" s="283">
        <f>'Summary (5)'!$E88</f>
        <v>45323</v>
      </c>
      <c r="P74" s="282">
        <f>'Summary (5)'!$H88</f>
        <v>45689</v>
      </c>
      <c r="Q74" s="109">
        <f>'Summary (5)'!$H88</f>
        <v>45689</v>
      </c>
      <c r="R74" s="109">
        <f>'Summary (5)'!$H88</f>
        <v>45689</v>
      </c>
      <c r="S74" s="109">
        <f>'Summary (5)'!$H88</f>
        <v>45689</v>
      </c>
      <c r="T74" s="109">
        <f>'Summary (5)'!$H88</f>
        <v>45689</v>
      </c>
      <c r="U74" s="458">
        <f>'Summary (5)'!$H88</f>
        <v>45689</v>
      </c>
      <c r="V74" s="283">
        <f>'Summary (5)'!$H88</f>
        <v>45689</v>
      </c>
      <c r="W74" s="282">
        <f>'Summary (5)'!$K88</f>
        <v>46054</v>
      </c>
      <c r="X74" s="109">
        <f>'Summary (5)'!$K88</f>
        <v>46054</v>
      </c>
      <c r="Y74" s="109">
        <f>'Summary (5)'!$K88</f>
        <v>46054</v>
      </c>
      <c r="Z74" s="109">
        <f>'Summary (5)'!$K88</f>
        <v>46054</v>
      </c>
      <c r="AA74" s="109">
        <f>'Summary (5)'!$K88</f>
        <v>46054</v>
      </c>
      <c r="AB74" s="458">
        <f>'Summary (5)'!$K88</f>
        <v>46054</v>
      </c>
      <c r="AC74" s="283">
        <f>'Summary (5)'!$K88</f>
        <v>46054</v>
      </c>
      <c r="AD74" s="282">
        <f>'Summary (5)'!$N88</f>
        <v>46419</v>
      </c>
      <c r="AE74" s="109">
        <f>'Summary (5)'!$N88</f>
        <v>46419</v>
      </c>
      <c r="AF74" s="109">
        <f>'Summary (5)'!$N88</f>
        <v>46419</v>
      </c>
      <c r="AG74" s="109">
        <f>'Summary (5)'!$N88</f>
        <v>46419</v>
      </c>
      <c r="AH74" s="109">
        <f>'Summary (5)'!$N88</f>
        <v>46419</v>
      </c>
      <c r="AI74" s="458">
        <f>'Summary (5)'!$N88</f>
        <v>46419</v>
      </c>
      <c r="AJ74" s="283">
        <f>'Summary (5)'!$N88</f>
        <v>46419</v>
      </c>
      <c r="AK74" s="282">
        <f>'Summary (5)'!$Q88</f>
        <v>46784</v>
      </c>
      <c r="AL74" s="109">
        <f>'Summary (5)'!$Q88</f>
        <v>46784</v>
      </c>
      <c r="AM74" s="109">
        <f>'Summary (5)'!$Q88</f>
        <v>46784</v>
      </c>
      <c r="AN74" s="109">
        <f>'Summary (5)'!$Q88</f>
        <v>46784</v>
      </c>
      <c r="AO74" s="109">
        <f>'Summary (5)'!$Q88</f>
        <v>46784</v>
      </c>
      <c r="AP74" s="458">
        <f>'Summary (5)'!$Q88</f>
        <v>46784</v>
      </c>
      <c r="AQ74" s="283">
        <f>'Summary (5)'!$Q88</f>
        <v>46784</v>
      </c>
      <c r="AR74" s="282">
        <f>'Summary (5)'!$T88</f>
        <v>47150</v>
      </c>
      <c r="AS74" s="109">
        <f>'Summary (5)'!$T88</f>
        <v>47150</v>
      </c>
      <c r="AT74" s="109">
        <f>'Summary (5)'!$T88</f>
        <v>47150</v>
      </c>
      <c r="AU74" s="109">
        <f>'Summary (5)'!$T88</f>
        <v>47150</v>
      </c>
      <c r="AV74" s="109">
        <f>'Summary (5)'!$T88</f>
        <v>47150</v>
      </c>
      <c r="AW74" s="458">
        <f>'Summary (5)'!$T88</f>
        <v>47150</v>
      </c>
      <c r="AX74" s="283">
        <f>'Summary (5)'!$T88</f>
        <v>47150</v>
      </c>
      <c r="AY74" s="282">
        <f>'Summary (5)'!$W88</f>
        <v>47515</v>
      </c>
      <c r="AZ74" s="109">
        <f>'Summary (5)'!$W88</f>
        <v>47515</v>
      </c>
      <c r="BA74" s="109">
        <f>'Summary (5)'!$W88</f>
        <v>47515</v>
      </c>
      <c r="BB74" s="109">
        <f>'Summary (5)'!$W88</f>
        <v>47515</v>
      </c>
      <c r="BC74" s="109">
        <f>'Summary (5)'!$W88</f>
        <v>47515</v>
      </c>
      <c r="BD74" s="458">
        <f>'Summary (5)'!$W88</f>
        <v>47515</v>
      </c>
      <c r="BE74" s="283">
        <f>'Summary (5)'!$W88</f>
        <v>47515</v>
      </c>
      <c r="BF74" s="282">
        <f>'Summary (5)'!$Z88</f>
        <v>47880</v>
      </c>
      <c r="BG74" s="109">
        <f>'Summary (5)'!$Z88</f>
        <v>47880</v>
      </c>
      <c r="BH74" s="109">
        <f>'Summary (5)'!$Z88</f>
        <v>47880</v>
      </c>
      <c r="BI74" s="109">
        <f>'Summary (5)'!$Z88</f>
        <v>47880</v>
      </c>
      <c r="BJ74" s="109">
        <f>'Summary (5)'!$Z88</f>
        <v>47880</v>
      </c>
      <c r="BK74" s="458">
        <f>'Summary (5)'!$Z88</f>
        <v>47880</v>
      </c>
      <c r="BL74" s="283">
        <f>'Summary (5)'!$Z88</f>
        <v>47880</v>
      </c>
      <c r="BM74" s="282">
        <f>'Summary (5)'!$AC88</f>
        <v>48245</v>
      </c>
      <c r="BN74" s="109">
        <f>'Summary (5)'!$AC88</f>
        <v>48245</v>
      </c>
      <c r="BO74" s="109">
        <f>'Summary (5)'!$AC88</f>
        <v>48245</v>
      </c>
      <c r="BP74" s="109">
        <f>'Summary (5)'!$AC88</f>
        <v>48245</v>
      </c>
      <c r="BQ74" s="109">
        <f>'Summary (5)'!$AC88</f>
        <v>48245</v>
      </c>
      <c r="BR74" s="458">
        <f>'Summary (5)'!$AC88</f>
        <v>48245</v>
      </c>
      <c r="BS74" s="283">
        <f>'Summary (5)'!$AC88</f>
        <v>48245</v>
      </c>
      <c r="BT74" s="282">
        <f>'Summary (5)'!$AF88</f>
        <v>48611</v>
      </c>
      <c r="BU74" s="109">
        <f>'Summary (5)'!$AF88</f>
        <v>48611</v>
      </c>
      <c r="BV74" s="109">
        <f>'Summary (5)'!$AF88</f>
        <v>48611</v>
      </c>
      <c r="BW74" s="109">
        <f>'Summary (5)'!$AF88</f>
        <v>48611</v>
      </c>
      <c r="BX74" s="109">
        <f>'Summary (5)'!$AF88</f>
        <v>48611</v>
      </c>
      <c r="BY74" s="458">
        <f>'Summary (5)'!$AF88</f>
        <v>48611</v>
      </c>
      <c r="BZ74" s="283">
        <f>'Summary (5)'!$AF88</f>
        <v>48611</v>
      </c>
      <c r="CA74" s="109">
        <f>'Summary (5)'!AI88</f>
        <v>45323</v>
      </c>
      <c r="CB74" s="109">
        <f>'Summary (5)'!AJ88</f>
        <v>45323</v>
      </c>
      <c r="CC74" s="109">
        <f>'Summary (5)'!AK88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213</v>
      </c>
      <c r="B75" s="720"/>
      <c r="C75" s="720"/>
      <c r="D75" s="720"/>
      <c r="E75" s="720"/>
      <c r="F75" s="720"/>
      <c r="G75" s="720"/>
      <c r="H75" s="720"/>
      <c r="I75" s="282">
        <f>'Summary (5)'!$E89</f>
        <v>45688</v>
      </c>
      <c r="J75" s="109">
        <f>'Summary (5)'!$E89</f>
        <v>45688</v>
      </c>
      <c r="K75" s="109">
        <f>'Summary (5)'!$E89</f>
        <v>45688</v>
      </c>
      <c r="L75" s="109">
        <f>'Summary (5)'!$E89</f>
        <v>45688</v>
      </c>
      <c r="M75" s="109">
        <f>'Summary (5)'!$E89</f>
        <v>45688</v>
      </c>
      <c r="N75" s="458">
        <f>'Summary (5)'!$E89</f>
        <v>45688</v>
      </c>
      <c r="O75" s="283">
        <f>'Summary (5)'!$E89</f>
        <v>45688</v>
      </c>
      <c r="P75" s="282">
        <f>'Summary (5)'!$H89</f>
        <v>46053</v>
      </c>
      <c r="Q75" s="109">
        <f>'Summary (5)'!$H89</f>
        <v>46053</v>
      </c>
      <c r="R75" s="109">
        <f>'Summary (5)'!$H89</f>
        <v>46053</v>
      </c>
      <c r="S75" s="109">
        <f>'Summary (5)'!$H89</f>
        <v>46053</v>
      </c>
      <c r="T75" s="109">
        <f>'Summary (5)'!$H89</f>
        <v>46053</v>
      </c>
      <c r="U75" s="458">
        <f>'Summary (5)'!$H89</f>
        <v>46053</v>
      </c>
      <c r="V75" s="283">
        <f>'Summary (5)'!$H89</f>
        <v>46053</v>
      </c>
      <c r="W75" s="282">
        <f>'Summary (5)'!$K89</f>
        <v>46418</v>
      </c>
      <c r="X75" s="109">
        <f>'Summary (5)'!$K89</f>
        <v>46418</v>
      </c>
      <c r="Y75" s="109">
        <f>'Summary (5)'!$K89</f>
        <v>46418</v>
      </c>
      <c r="Z75" s="109">
        <f>'Summary (5)'!$K89</f>
        <v>46418</v>
      </c>
      <c r="AA75" s="109">
        <f>'Summary (5)'!$K89</f>
        <v>46418</v>
      </c>
      <c r="AB75" s="458">
        <f>'Summary (5)'!$K89</f>
        <v>46418</v>
      </c>
      <c r="AC75" s="283">
        <f>'Summary (5)'!$K89</f>
        <v>46418</v>
      </c>
      <c r="AD75" s="282">
        <f>'Summary (5)'!$N89</f>
        <v>46783</v>
      </c>
      <c r="AE75" s="109">
        <f>'Summary (5)'!$N89</f>
        <v>46783</v>
      </c>
      <c r="AF75" s="109">
        <f>'Summary (5)'!$N89</f>
        <v>46783</v>
      </c>
      <c r="AG75" s="109">
        <f>'Summary (5)'!$N89</f>
        <v>46783</v>
      </c>
      <c r="AH75" s="109">
        <f>'Summary (5)'!$N89</f>
        <v>46783</v>
      </c>
      <c r="AI75" s="458">
        <f>'Summary (5)'!$N89</f>
        <v>46783</v>
      </c>
      <c r="AJ75" s="283">
        <f>'Summary (5)'!$N89</f>
        <v>46783</v>
      </c>
      <c r="AK75" s="282">
        <f>'Summary (5)'!$Q89</f>
        <v>47149</v>
      </c>
      <c r="AL75" s="109">
        <f>'Summary (5)'!$Q89</f>
        <v>47149</v>
      </c>
      <c r="AM75" s="109">
        <f>'Summary (5)'!$Q89</f>
        <v>47149</v>
      </c>
      <c r="AN75" s="109">
        <f>'Summary (5)'!$Q89</f>
        <v>47149</v>
      </c>
      <c r="AO75" s="109">
        <f>'Summary (5)'!$Q89</f>
        <v>47149</v>
      </c>
      <c r="AP75" s="458">
        <f>'Summary (5)'!$Q89</f>
        <v>47149</v>
      </c>
      <c r="AQ75" s="283">
        <f>'Summary (5)'!$Q89</f>
        <v>47149</v>
      </c>
      <c r="AR75" s="282">
        <f>'Summary (5)'!$T89</f>
        <v>47514</v>
      </c>
      <c r="AS75" s="109">
        <f>'Summary (5)'!$T89</f>
        <v>47514</v>
      </c>
      <c r="AT75" s="109">
        <f>'Summary (5)'!$T89</f>
        <v>47514</v>
      </c>
      <c r="AU75" s="109">
        <f>'Summary (5)'!$T89</f>
        <v>47514</v>
      </c>
      <c r="AV75" s="109">
        <f>'Summary (5)'!$T89</f>
        <v>47514</v>
      </c>
      <c r="AW75" s="458">
        <f>'Summary (5)'!$T89</f>
        <v>47514</v>
      </c>
      <c r="AX75" s="283">
        <f>'Summary (5)'!$T89</f>
        <v>47514</v>
      </c>
      <c r="AY75" s="282">
        <f>'Summary (5)'!$W89</f>
        <v>47879</v>
      </c>
      <c r="AZ75" s="109">
        <f>'Summary (5)'!$W89</f>
        <v>47879</v>
      </c>
      <c r="BA75" s="109">
        <f>'Summary (5)'!$W89</f>
        <v>47879</v>
      </c>
      <c r="BB75" s="109">
        <f>'Summary (5)'!$W89</f>
        <v>47879</v>
      </c>
      <c r="BC75" s="109">
        <f>'Summary (5)'!$W89</f>
        <v>47879</v>
      </c>
      <c r="BD75" s="458">
        <f>'Summary (5)'!$W89</f>
        <v>47879</v>
      </c>
      <c r="BE75" s="283">
        <f>'Summary (5)'!$W89</f>
        <v>47879</v>
      </c>
      <c r="BF75" s="282">
        <f>'Summary (5)'!$Z89</f>
        <v>48244</v>
      </c>
      <c r="BG75" s="109">
        <f>'Summary (5)'!$Z89</f>
        <v>48244</v>
      </c>
      <c r="BH75" s="109">
        <f>'Summary (5)'!$Z89</f>
        <v>48244</v>
      </c>
      <c r="BI75" s="109">
        <f>'Summary (5)'!$Z89</f>
        <v>48244</v>
      </c>
      <c r="BJ75" s="109">
        <f>'Summary (5)'!$Z89</f>
        <v>48244</v>
      </c>
      <c r="BK75" s="458">
        <f>'Summary (5)'!$Z89</f>
        <v>48244</v>
      </c>
      <c r="BL75" s="283">
        <f>'Summary (5)'!$Z89</f>
        <v>48244</v>
      </c>
      <c r="BM75" s="282">
        <f>'Summary (5)'!$AC89</f>
        <v>48610</v>
      </c>
      <c r="BN75" s="109">
        <f>'Summary (5)'!$AC89</f>
        <v>48610</v>
      </c>
      <c r="BO75" s="109">
        <f>'Summary (5)'!$AC89</f>
        <v>48610</v>
      </c>
      <c r="BP75" s="109">
        <f>'Summary (5)'!$AC89</f>
        <v>48610</v>
      </c>
      <c r="BQ75" s="109">
        <f>'Summary (5)'!$AC89</f>
        <v>48610</v>
      </c>
      <c r="BR75" s="458">
        <f>'Summary (5)'!$AC89</f>
        <v>48610</v>
      </c>
      <c r="BS75" s="283">
        <f>'Summary (5)'!$AC89</f>
        <v>48610</v>
      </c>
      <c r="BT75" s="282">
        <f>'Summary (5)'!$AF89</f>
        <v>48975</v>
      </c>
      <c r="BU75" s="109">
        <f>'Summary (5)'!$AF89</f>
        <v>48975</v>
      </c>
      <c r="BV75" s="109">
        <f>'Summary (5)'!$AF89</f>
        <v>48975</v>
      </c>
      <c r="BW75" s="109">
        <f>'Summary (5)'!$AF89</f>
        <v>48975</v>
      </c>
      <c r="BX75" s="109">
        <f>'Summary (5)'!$AF89</f>
        <v>48975</v>
      </c>
      <c r="BY75" s="458">
        <f>'Summary (5)'!$AF89</f>
        <v>48975</v>
      </c>
      <c r="BZ75" s="283">
        <f>'Summary (5)'!$AF89</f>
        <v>48975</v>
      </c>
      <c r="CA75" s="109">
        <f>'Summary (5)'!AI89</f>
        <v>45688</v>
      </c>
      <c r="CB75" s="109">
        <f>'Summary (5)'!AJ89</f>
        <v>45688</v>
      </c>
      <c r="CC75" s="109">
        <f>'Summary (5)'!AK89</f>
        <v>45688</v>
      </c>
    </row>
    <row r="76" spans="1:118" s="103" customFormat="1">
      <c r="A76" s="719" t="s">
        <v>204</v>
      </c>
      <c r="B76" s="719"/>
      <c r="C76" s="719"/>
      <c r="D76" s="719"/>
      <c r="E76" s="719"/>
      <c r="F76" s="719"/>
      <c r="G76" s="719"/>
      <c r="H76" s="719"/>
      <c r="I76" s="282">
        <f>'Summary (5)'!$E90</f>
        <v>0</v>
      </c>
      <c r="J76" s="109">
        <f>'Summary (5)'!$E90</f>
        <v>0</v>
      </c>
      <c r="K76" s="109">
        <f>'Summary (5)'!$E90</f>
        <v>0</v>
      </c>
      <c r="L76" s="109">
        <f>'Summary (5)'!$E90</f>
        <v>0</v>
      </c>
      <c r="M76" s="109">
        <f>'Summary (5)'!$E90</f>
        <v>0</v>
      </c>
      <c r="N76" s="458">
        <f>'Summary (5)'!$E90</f>
        <v>0</v>
      </c>
      <c r="O76" s="283">
        <f>'Summary (5)'!$E90</f>
        <v>0</v>
      </c>
      <c r="P76" s="282">
        <f>'Summary (5)'!$H90</f>
        <v>0</v>
      </c>
      <c r="Q76" s="109">
        <f>'Summary (5)'!$H90</f>
        <v>0</v>
      </c>
      <c r="R76" s="109">
        <f>'Summary (5)'!$H90</f>
        <v>0</v>
      </c>
      <c r="S76" s="109">
        <f>'Summary (5)'!$H90</f>
        <v>0</v>
      </c>
      <c r="T76" s="109">
        <f>'Summary (5)'!$H90</f>
        <v>0</v>
      </c>
      <c r="U76" s="458">
        <f>'Summary (5)'!$H90</f>
        <v>0</v>
      </c>
      <c r="V76" s="283">
        <f>'Summary (5)'!$H90</f>
        <v>0</v>
      </c>
      <c r="W76" s="282">
        <f>'Summary (5)'!$K90</f>
        <v>0</v>
      </c>
      <c r="X76" s="109">
        <f>'Summary (5)'!$K90</f>
        <v>0</v>
      </c>
      <c r="Y76" s="109">
        <f>'Summary (5)'!$K90</f>
        <v>0</v>
      </c>
      <c r="Z76" s="109">
        <f>'Summary (5)'!$K90</f>
        <v>0</v>
      </c>
      <c r="AA76" s="109">
        <f>'Summary (5)'!$K90</f>
        <v>0</v>
      </c>
      <c r="AB76" s="458">
        <f>'Summary (5)'!$K90</f>
        <v>0</v>
      </c>
      <c r="AC76" s="283">
        <f>'Summary (5)'!$K90</f>
        <v>0</v>
      </c>
      <c r="AD76" s="282">
        <f>'Summary (5)'!$N90</f>
        <v>0</v>
      </c>
      <c r="AE76" s="109">
        <f>'Summary (5)'!$N90</f>
        <v>0</v>
      </c>
      <c r="AF76" s="109">
        <f>'Summary (5)'!$N90</f>
        <v>0</v>
      </c>
      <c r="AG76" s="109">
        <f>'Summary (5)'!$N90</f>
        <v>0</v>
      </c>
      <c r="AH76" s="109">
        <f>'Summary (5)'!$N90</f>
        <v>0</v>
      </c>
      <c r="AI76" s="458">
        <f>'Summary (5)'!$N90</f>
        <v>0</v>
      </c>
      <c r="AJ76" s="283">
        <f>'Summary (5)'!$N90</f>
        <v>0</v>
      </c>
      <c r="AK76" s="282">
        <f>'Summary (5)'!$Q90</f>
        <v>0</v>
      </c>
      <c r="AL76" s="109">
        <f>'Summary (5)'!$Q90</f>
        <v>0</v>
      </c>
      <c r="AM76" s="109">
        <f>'Summary (5)'!$Q90</f>
        <v>0</v>
      </c>
      <c r="AN76" s="109">
        <f>'Summary (5)'!$Q90</f>
        <v>0</v>
      </c>
      <c r="AO76" s="109">
        <f>'Summary (5)'!$Q90</f>
        <v>0</v>
      </c>
      <c r="AP76" s="458">
        <f>'Summary (5)'!$Q90</f>
        <v>0</v>
      </c>
      <c r="AQ76" s="283">
        <f>'Summary (5)'!$Q90</f>
        <v>0</v>
      </c>
      <c r="AR76" s="282">
        <f>'Summary (5)'!$T90</f>
        <v>0</v>
      </c>
      <c r="AS76" s="109">
        <f>'Summary (5)'!$T90</f>
        <v>0</v>
      </c>
      <c r="AT76" s="109">
        <f>'Summary (5)'!$T90</f>
        <v>0</v>
      </c>
      <c r="AU76" s="109">
        <f>'Summary (5)'!$T90</f>
        <v>0</v>
      </c>
      <c r="AV76" s="109">
        <f>'Summary (5)'!$T90</f>
        <v>0</v>
      </c>
      <c r="AW76" s="458">
        <f>'Summary (5)'!$T90</f>
        <v>0</v>
      </c>
      <c r="AX76" s="283">
        <f>'Summary (5)'!$T90</f>
        <v>0</v>
      </c>
      <c r="AY76" s="282">
        <f>'Summary (5)'!$W90</f>
        <v>0</v>
      </c>
      <c r="AZ76" s="109">
        <f>'Summary (5)'!$W90</f>
        <v>0</v>
      </c>
      <c r="BA76" s="109">
        <f>'Summary (5)'!$W90</f>
        <v>0</v>
      </c>
      <c r="BB76" s="109">
        <f>'Summary (5)'!$W90</f>
        <v>0</v>
      </c>
      <c r="BC76" s="109">
        <f>'Summary (5)'!$W90</f>
        <v>0</v>
      </c>
      <c r="BD76" s="458">
        <f>'Summary (5)'!$W90</f>
        <v>0</v>
      </c>
      <c r="BE76" s="283">
        <f>'Summary (5)'!$W90</f>
        <v>0</v>
      </c>
      <c r="BF76" s="282">
        <f>'Summary (5)'!$Z90</f>
        <v>0</v>
      </c>
      <c r="BG76" s="109">
        <f>'Summary (5)'!$Z90</f>
        <v>0</v>
      </c>
      <c r="BH76" s="109">
        <f>'Summary (5)'!$Z90</f>
        <v>0</v>
      </c>
      <c r="BI76" s="109">
        <f>'Summary (5)'!$Z90</f>
        <v>0</v>
      </c>
      <c r="BJ76" s="109">
        <f>'Summary (5)'!$Z90</f>
        <v>0</v>
      </c>
      <c r="BK76" s="458">
        <f>'Summary (5)'!$Z90</f>
        <v>0</v>
      </c>
      <c r="BL76" s="283">
        <f>'Summary (5)'!$Z90</f>
        <v>0</v>
      </c>
      <c r="BM76" s="282">
        <f>'Summary (5)'!$AC90</f>
        <v>0</v>
      </c>
      <c r="BN76" s="109">
        <f>'Summary (5)'!$AC90</f>
        <v>0</v>
      </c>
      <c r="BO76" s="109">
        <f>'Summary (5)'!$AC90</f>
        <v>0</v>
      </c>
      <c r="BP76" s="109">
        <f>'Summary (5)'!$AC90</f>
        <v>0</v>
      </c>
      <c r="BQ76" s="109">
        <f>'Summary (5)'!$AC90</f>
        <v>0</v>
      </c>
      <c r="BR76" s="458">
        <f>'Summary (5)'!$AC90</f>
        <v>0</v>
      </c>
      <c r="BS76" s="283">
        <f>'Summary (5)'!$AC90</f>
        <v>0</v>
      </c>
      <c r="BT76" s="282">
        <f>'Summary (5)'!$AF90</f>
        <v>0</v>
      </c>
      <c r="BU76" s="109">
        <f>'Summary (5)'!$AF90</f>
        <v>0</v>
      </c>
      <c r="BV76" s="109">
        <f>'Summary (5)'!$AF90</f>
        <v>0</v>
      </c>
      <c r="BW76" s="109">
        <f>'Summary (5)'!$AF90</f>
        <v>0</v>
      </c>
      <c r="BX76" s="109">
        <f>'Summary (5)'!$AF90</f>
        <v>0</v>
      </c>
      <c r="BY76" s="458">
        <f>'Summary (5)'!$AF90</f>
        <v>0</v>
      </c>
      <c r="BZ76" s="283">
        <f>'Summary (5)'!$AF90</f>
        <v>0</v>
      </c>
      <c r="CA76" s="109">
        <f>'Summary (5)'!AI90</f>
        <v>0</v>
      </c>
      <c r="CB76" s="109">
        <f>'Summary (5)'!AJ90</f>
        <v>0</v>
      </c>
      <c r="CC76" s="109">
        <f>'Summary (5)'!AK90</f>
        <v>0</v>
      </c>
    </row>
    <row r="77" spans="1:118" s="103" customFormat="1" ht="16.5" thickBot="1">
      <c r="A77" s="721" t="s">
        <v>214</v>
      </c>
      <c r="B77" s="721"/>
      <c r="C77" s="721"/>
      <c r="D77" s="721"/>
      <c r="E77" s="721"/>
      <c r="F77" s="721"/>
      <c r="G77" s="721"/>
      <c r="H77" s="721"/>
      <c r="I77" s="284">
        <f>'Summary (5)'!$E91</f>
        <v>0</v>
      </c>
      <c r="J77" s="285">
        <f>'Summary (5)'!$E91</f>
        <v>0</v>
      </c>
      <c r="K77" s="285">
        <f>'Summary (5)'!$E91</f>
        <v>0</v>
      </c>
      <c r="L77" s="285">
        <f>'Summary (5)'!$E91</f>
        <v>0</v>
      </c>
      <c r="M77" s="285">
        <f>'Summary (5)'!$E91</f>
        <v>0</v>
      </c>
      <c r="N77" s="459">
        <f>'Summary (5)'!$E91</f>
        <v>0</v>
      </c>
      <c r="O77" s="286">
        <f>'Summary (5)'!$E91</f>
        <v>0</v>
      </c>
      <c r="P77" s="284">
        <f>'Summary (5)'!$H91</f>
        <v>0</v>
      </c>
      <c r="Q77" s="285">
        <f>'Summary (5)'!$H91</f>
        <v>0</v>
      </c>
      <c r="R77" s="285">
        <f>'Summary (5)'!$H91</f>
        <v>0</v>
      </c>
      <c r="S77" s="285">
        <f>'Summary (5)'!$H91</f>
        <v>0</v>
      </c>
      <c r="T77" s="285">
        <f>'Summary (5)'!$H91</f>
        <v>0</v>
      </c>
      <c r="U77" s="459">
        <f>'Summary (5)'!$H91</f>
        <v>0</v>
      </c>
      <c r="V77" s="286">
        <f>'Summary (5)'!$H91</f>
        <v>0</v>
      </c>
      <c r="W77" s="284">
        <f>'Summary (5)'!$K91</f>
        <v>0</v>
      </c>
      <c r="X77" s="285">
        <f>'Summary (5)'!$K91</f>
        <v>0</v>
      </c>
      <c r="Y77" s="285">
        <f>'Summary (5)'!$K91</f>
        <v>0</v>
      </c>
      <c r="Z77" s="285">
        <f>'Summary (5)'!$K91</f>
        <v>0</v>
      </c>
      <c r="AA77" s="285">
        <f>'Summary (5)'!$K91</f>
        <v>0</v>
      </c>
      <c r="AB77" s="459">
        <f>'Summary (5)'!$K91</f>
        <v>0</v>
      </c>
      <c r="AC77" s="286">
        <f>'Summary (5)'!$K91</f>
        <v>0</v>
      </c>
      <c r="AD77" s="284">
        <f>'Summary (5)'!$N91</f>
        <v>0</v>
      </c>
      <c r="AE77" s="285">
        <f>'Summary (5)'!$N91</f>
        <v>0</v>
      </c>
      <c r="AF77" s="285">
        <f>'Summary (5)'!$N91</f>
        <v>0</v>
      </c>
      <c r="AG77" s="285">
        <f>'Summary (5)'!$N91</f>
        <v>0</v>
      </c>
      <c r="AH77" s="285">
        <f>'Summary (5)'!$N91</f>
        <v>0</v>
      </c>
      <c r="AI77" s="459">
        <f>'Summary (5)'!$N91</f>
        <v>0</v>
      </c>
      <c r="AJ77" s="286">
        <f>'Summary (5)'!$N91</f>
        <v>0</v>
      </c>
      <c r="AK77" s="284">
        <f>'Summary (5)'!$Q91</f>
        <v>0</v>
      </c>
      <c r="AL77" s="285">
        <f>'Summary (5)'!$Q91</f>
        <v>0</v>
      </c>
      <c r="AM77" s="285">
        <f>'Summary (5)'!$Q91</f>
        <v>0</v>
      </c>
      <c r="AN77" s="285">
        <f>'Summary (5)'!$Q91</f>
        <v>0</v>
      </c>
      <c r="AO77" s="285">
        <f>'Summary (5)'!$Q91</f>
        <v>0</v>
      </c>
      <c r="AP77" s="459">
        <f>'Summary (5)'!$Q91</f>
        <v>0</v>
      </c>
      <c r="AQ77" s="286">
        <f>'Summary (5)'!$Q91</f>
        <v>0</v>
      </c>
      <c r="AR77" s="284">
        <f>'Summary (5)'!$T91</f>
        <v>0</v>
      </c>
      <c r="AS77" s="285">
        <f>'Summary (5)'!$T91</f>
        <v>0</v>
      </c>
      <c r="AT77" s="285">
        <f>'Summary (5)'!$T91</f>
        <v>0</v>
      </c>
      <c r="AU77" s="285">
        <f>'Summary (5)'!$T91</f>
        <v>0</v>
      </c>
      <c r="AV77" s="285">
        <f>'Summary (5)'!$T91</f>
        <v>0</v>
      </c>
      <c r="AW77" s="459">
        <f>'Summary (5)'!$T91</f>
        <v>0</v>
      </c>
      <c r="AX77" s="286">
        <f>'Summary (5)'!$T91</f>
        <v>0</v>
      </c>
      <c r="AY77" s="284">
        <f>'Summary (5)'!$W91</f>
        <v>0</v>
      </c>
      <c r="AZ77" s="285">
        <f>'Summary (5)'!$W91</f>
        <v>0</v>
      </c>
      <c r="BA77" s="285">
        <f>'Summary (5)'!$W91</f>
        <v>0</v>
      </c>
      <c r="BB77" s="285">
        <f>'Summary (5)'!$W91</f>
        <v>0</v>
      </c>
      <c r="BC77" s="285">
        <f>'Summary (5)'!$W91</f>
        <v>0</v>
      </c>
      <c r="BD77" s="459">
        <f>'Summary (5)'!$W91</f>
        <v>0</v>
      </c>
      <c r="BE77" s="286">
        <f>'Summary (5)'!$W91</f>
        <v>0</v>
      </c>
      <c r="BF77" s="284">
        <f>'Summary (5)'!$Z91</f>
        <v>0</v>
      </c>
      <c r="BG77" s="285">
        <f>'Summary (5)'!$Z91</f>
        <v>0</v>
      </c>
      <c r="BH77" s="285">
        <f>'Summary (5)'!$Z91</f>
        <v>0</v>
      </c>
      <c r="BI77" s="285">
        <f>'Summary (5)'!$Z91</f>
        <v>0</v>
      </c>
      <c r="BJ77" s="285">
        <f>'Summary (5)'!$Z91</f>
        <v>0</v>
      </c>
      <c r="BK77" s="459">
        <f>'Summary (5)'!$Z91</f>
        <v>0</v>
      </c>
      <c r="BL77" s="286">
        <f>'Summary (5)'!$Z91</f>
        <v>0</v>
      </c>
      <c r="BM77" s="284">
        <f>'Summary (5)'!$AC91</f>
        <v>0</v>
      </c>
      <c r="BN77" s="285">
        <f>'Summary (5)'!$AC91</f>
        <v>0</v>
      </c>
      <c r="BO77" s="285">
        <f>'Summary (5)'!$AC91</f>
        <v>0</v>
      </c>
      <c r="BP77" s="285">
        <f>'Summary (5)'!$AC91</f>
        <v>0</v>
      </c>
      <c r="BQ77" s="285">
        <f>'Summary (5)'!$AC91</f>
        <v>0</v>
      </c>
      <c r="BR77" s="459">
        <f>'Summary (5)'!$AC91</f>
        <v>0</v>
      </c>
      <c r="BS77" s="286">
        <f>'Summary (5)'!$AC91</f>
        <v>0</v>
      </c>
      <c r="BT77" s="284">
        <f>'Summary (5)'!$AF91</f>
        <v>0</v>
      </c>
      <c r="BU77" s="285">
        <f>'Summary (5)'!$AF91</f>
        <v>0</v>
      </c>
      <c r="BV77" s="285">
        <f>'Summary (5)'!$AF91</f>
        <v>0</v>
      </c>
      <c r="BW77" s="285">
        <f>'Summary (5)'!$AF91</f>
        <v>0</v>
      </c>
      <c r="BX77" s="285">
        <f>'Summary (5)'!$AF91</f>
        <v>0</v>
      </c>
      <c r="BY77" s="459">
        <f>'Summary (5)'!$AF91</f>
        <v>0</v>
      </c>
      <c r="BZ77" s="286">
        <f>'Summary (5)'!$AF91</f>
        <v>0</v>
      </c>
      <c r="CA77" s="265"/>
      <c r="CB77" s="265"/>
      <c r="CC77" s="266"/>
    </row>
    <row r="78" spans="1:118" s="410" customFormat="1">
      <c r="A78" s="778" t="s">
        <v>358</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 ref="B3:H3"/>
    <mergeCell ref="B4:H4"/>
    <mergeCell ref="B5:H5"/>
    <mergeCell ref="C8:H8"/>
    <mergeCell ref="AK8:AQ8"/>
    <mergeCell ref="AR8:AX8"/>
    <mergeCell ref="AY8:BE8"/>
    <mergeCell ref="BF8:BL8"/>
    <mergeCell ref="BM8:BS8"/>
    <mergeCell ref="BT10:BU12"/>
    <mergeCell ref="BV10:BW12"/>
    <mergeCell ref="AT10:AU12"/>
    <mergeCell ref="AY10:AZ12"/>
    <mergeCell ref="BA10:BB12"/>
    <mergeCell ref="BF10:BG12"/>
    <mergeCell ref="BH10:BI12"/>
    <mergeCell ref="BM10:BN12"/>
    <mergeCell ref="CA9:CC9"/>
    <mergeCell ref="BT9:BZ9"/>
    <mergeCell ref="BO10:BP12"/>
    <mergeCell ref="Y10:Z12"/>
    <mergeCell ref="AD10:AE12"/>
    <mergeCell ref="AF10:AG12"/>
    <mergeCell ref="AK10:AL12"/>
    <mergeCell ref="AM10:AN12"/>
    <mergeCell ref="AR10:AS12"/>
    <mergeCell ref="I10:J12"/>
    <mergeCell ref="K10:L12"/>
    <mergeCell ref="P10:Q12"/>
    <mergeCell ref="R10:S12"/>
    <mergeCell ref="W10:X12"/>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A18:H18"/>
    <mergeCell ref="A19:H19"/>
    <mergeCell ref="A20:H20"/>
    <mergeCell ref="A21:H21"/>
    <mergeCell ref="A22:H22"/>
    <mergeCell ref="A9:H13"/>
    <mergeCell ref="A14:H14"/>
    <mergeCell ref="A15:H15"/>
    <mergeCell ref="A16:H16"/>
    <mergeCell ref="A17:H17"/>
    <mergeCell ref="A28:H28"/>
    <mergeCell ref="A29:H29"/>
    <mergeCell ref="A30:H30"/>
    <mergeCell ref="A31:H31"/>
    <mergeCell ref="A32:H32"/>
    <mergeCell ref="A23:H23"/>
    <mergeCell ref="A24:H24"/>
    <mergeCell ref="A25:H25"/>
    <mergeCell ref="A26:H26"/>
    <mergeCell ref="A27:H27"/>
    <mergeCell ref="A38:H38"/>
    <mergeCell ref="A39:H39"/>
    <mergeCell ref="A40:H40"/>
    <mergeCell ref="A41:H41"/>
    <mergeCell ref="A42:H42"/>
    <mergeCell ref="A33:H33"/>
    <mergeCell ref="A34:H34"/>
    <mergeCell ref="A35:H35"/>
    <mergeCell ref="A36:H36"/>
    <mergeCell ref="A37:H37"/>
    <mergeCell ref="A48:H48"/>
    <mergeCell ref="A49:H49"/>
    <mergeCell ref="A50:H50"/>
    <mergeCell ref="A51:H51"/>
    <mergeCell ref="A52:H52"/>
    <mergeCell ref="A43:H43"/>
    <mergeCell ref="A44:H44"/>
    <mergeCell ref="A45:H45"/>
    <mergeCell ref="A46:H46"/>
    <mergeCell ref="A47:H47"/>
    <mergeCell ref="A58:H58"/>
    <mergeCell ref="A59:H59"/>
    <mergeCell ref="A60:H60"/>
    <mergeCell ref="A61:H61"/>
    <mergeCell ref="A53:H53"/>
    <mergeCell ref="A54:H54"/>
    <mergeCell ref="A55:H55"/>
    <mergeCell ref="A56:H56"/>
    <mergeCell ref="A57:H57"/>
  </mergeCells>
  <conditionalFormatting sqref="I14:I56 P14:P56 W14:W56 AD14:AD56 AK14:AK56 AR14:AR56 AY14:AY56 BF14:BF56 BM14:BM56 BT14:BT56">
    <cfRule type="expression" dxfId="191" priority="12">
      <formula>AND(I14&gt;0,I14&lt;I$78)</formula>
    </cfRule>
  </conditionalFormatting>
  <conditionalFormatting sqref="I14:K56 P14:R56 W14:Y56 AD14:AF56 AK14:AM56 AR14:AT56 AY14:BA56 BF14:BH56 BM14:BO56 BT14:BV56">
    <cfRule type="expression" dxfId="190" priority="9">
      <formula>$A14=""</formula>
    </cfRule>
    <cfRule type="containsBlanks" dxfId="189" priority="11">
      <formula>LEN(TRIM(I14))=0</formula>
    </cfRule>
  </conditionalFormatting>
  <conditionalFormatting sqref="I58:BW61">
    <cfRule type="expression" dxfId="187" priority="8">
      <formula>I$76&gt;I$75</formula>
    </cfRule>
  </conditionalFormatting>
  <conditionalFormatting sqref="I14:BZ56 I57 M57:P57 W57 AD57 AK57 AR57 AY57 BF57 BM57 BT57 T57:V61 AA57:AC61 AH57:AJ61 AO57:AQ61 AV57:AX61 BC57:BE61 BJ57:BL61 BQ57:BS61 BX57:BZ61">
    <cfRule type="expression" dxfId="186" priority="6">
      <formula>I$76&gt;I$75</formula>
    </cfRule>
  </conditionalFormatting>
  <conditionalFormatting sqref="M59 O59 T59 V59 AA59 AC59 AH59 AJ59 AO59 AQ59 AV59 AX59 BC59 BE59 BJ59 BL59 BQ59 BS59 BX59 BZ59">
    <cfRule type="containsBlanks" dxfId="185" priority="10">
      <formula>LEN(TRIM(M59))=0</formula>
    </cfRule>
  </conditionalFormatting>
  <conditionalFormatting sqref="BX60">
    <cfRule type="expression" dxfId="183" priority="4">
      <formula>BX$76&gt;BX$75</formula>
    </cfRule>
  </conditionalFormatting>
  <conditionalFormatting sqref="BZ60">
    <cfRule type="expression" dxfId="180"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A00570C2-FC0C-44D2-9F99-F68D629F2FAF}">
            <xm:f>I$73&gt;'○ Summary (1)'!$D$6</xm:f>
            <x14:dxf>
              <fill>
                <patternFill>
                  <bgColor theme="0" tint="-0.499984740745262"/>
                </patternFill>
              </fill>
            </x14:dxf>
          </x14:cfRule>
          <xm:sqref>I58:BW61</xm:sqref>
        </x14:conditionalFormatting>
        <x14:conditionalFormatting xmlns:xm="http://schemas.microsoft.com/office/excel/2006/main">
          <x14:cfRule type="expression" priority="3" id="{B9514B56-1724-4D4A-A342-9BAC1B70CBEF}">
            <xm:f>BX$73&gt;'○ Summary (1)'!$D$6</xm:f>
            <x14:dxf>
              <fill>
                <patternFill>
                  <bgColor theme="0" tint="-0.499984740745262"/>
                </patternFill>
              </fill>
            </x14:dxf>
          </x14:cfRule>
          <xm:sqref>BX60</xm:sqref>
        </x14:conditionalFormatting>
        <x14:conditionalFormatting xmlns:xm="http://schemas.microsoft.com/office/excel/2006/main">
          <x14:cfRule type="expression" priority="5" id="{720D502F-6551-4AEA-95C8-F7D11E24EAD5}">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8DF7F2A2-3F26-4881-BA2B-14D472E5080B}">
            <xm:f>BZ$73&gt;'○ Summary (1)'!$D$6</xm:f>
            <x14:dxf>
              <fill>
                <patternFill>
                  <bgColor theme="0" tint="-0.499984740745262"/>
                </patternFill>
              </fill>
            </x14:dxf>
          </x14:cfRule>
          <xm:sqref>BZ60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L125"/>
  <sheetViews>
    <sheetView showGridLines="0" showZeros="0" zoomScaleNormal="100" workbookViewId="0">
      <pane xSplit="1" ySplit="13" topLeftCell="B99"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(5)'!A1</f>
        <v>DEPARTMENT OF HOMELESSNESS AND SUPPORTIVE HOUSING</v>
      </c>
      <c r="B1" s="98"/>
      <c r="C1" s="98"/>
      <c r="D1" s="98"/>
      <c r="E1" s="98"/>
      <c r="F1" s="98"/>
      <c r="AH1" s="651"/>
    </row>
    <row r="2" spans="1:34" ht="15.75">
      <c r="A2" s="106" t="s">
        <v>281</v>
      </c>
      <c r="B2" s="106"/>
      <c r="C2" s="106"/>
      <c r="D2" s="100"/>
      <c r="E2" s="98"/>
      <c r="F2" s="101"/>
    </row>
    <row r="3" spans="1:34" ht="15" customHeight="1">
      <c r="A3" s="112" t="s">
        <v>204</v>
      </c>
      <c r="B3" s="1248">
        <f>'Summary (5)'!B3</f>
        <v>0</v>
      </c>
      <c r="C3" s="1248"/>
      <c r="D3" s="1248"/>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(5)'!A7</f>
        <v>Provider Name</v>
      </c>
      <c r="B4" s="1249">
        <f>'Summary (5)'!B7</f>
        <v>0</v>
      </c>
      <c r="C4" s="1249"/>
      <c r="D4" s="1249"/>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(5)'!A8</f>
        <v>Program</v>
      </c>
      <c r="B5" s="1249" t="str">
        <f>'Summary (5)'!B8</f>
        <v>RFP #141 - Shelter Transportation</v>
      </c>
      <c r="C5" s="1249"/>
      <c r="D5" s="1249"/>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(5)'!A9</f>
        <v>F$P Contract ID#</v>
      </c>
      <c r="B6" s="1250">
        <f>'Summary (5)'!B9</f>
        <v>0</v>
      </c>
      <c r="C6" s="1250"/>
      <c r="D6" s="1250"/>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262</v>
      </c>
      <c r="B7" s="1333">
        <f>'Summary (5)'!B12</f>
        <v>0</v>
      </c>
      <c r="C7" s="1333"/>
      <c r="D7" s="1333"/>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(5)'!F17</f>
        <v xml:space="preserve"> </v>
      </c>
      <c r="D8" s="60"/>
      <c r="E8" s="60"/>
      <c r="F8" s="60" t="str">
        <f>'Summary (5)'!I17</f>
        <v xml:space="preserve"> </v>
      </c>
      <c r="G8" s="60"/>
      <c r="H8" s="60"/>
      <c r="I8" s="60" t="str">
        <f>'Summary (5)'!L17</f>
        <v xml:space="preserve"> </v>
      </c>
      <c r="J8" s="60"/>
      <c r="K8" s="60"/>
      <c r="L8" s="60" t="str">
        <f>'Summary (5)'!O17</f>
        <v xml:space="preserve"> </v>
      </c>
      <c r="M8" s="60"/>
      <c r="N8" s="60"/>
      <c r="O8" s="60" t="str">
        <f>'Summary (5)'!R17</f>
        <v xml:space="preserve"> </v>
      </c>
      <c r="P8" s="60"/>
      <c r="Q8" s="60"/>
      <c r="R8" s="60" t="str">
        <f>'Summary (5)'!U17</f>
        <v xml:space="preserve"> </v>
      </c>
      <c r="S8" s="60"/>
      <c r="T8" s="60"/>
      <c r="U8" s="60" t="str">
        <f>'Summary (5)'!X17</f>
        <v xml:space="preserve"> </v>
      </c>
      <c r="V8" s="60"/>
      <c r="W8" s="60"/>
      <c r="X8" s="60" t="str">
        <f>'Summary (5)'!AA17</f>
        <v xml:space="preserve"> </v>
      </c>
      <c r="Y8" s="60"/>
      <c r="Z8" s="60"/>
      <c r="AA8" s="60" t="str">
        <f>'Summary (5)'!AD17</f>
        <v xml:space="preserve"> </v>
      </c>
      <c r="AB8" s="60"/>
      <c r="AC8" s="60"/>
      <c r="AD8" s="60" t="str">
        <f>'Summary (5)'!AG17</f>
        <v xml:space="preserve"> </v>
      </c>
    </row>
    <row r="9" spans="1:34" ht="24.75" customHeight="1">
      <c r="B9" s="1218" t="str">
        <f>'Summary (5)'!E18</f>
        <v>Year 1</v>
      </c>
      <c r="C9" s="1219"/>
      <c r="D9" s="1220"/>
      <c r="E9" s="1221" t="str">
        <f>'Summary (5)'!H18</f>
        <v>Year 2</v>
      </c>
      <c r="F9" s="1222"/>
      <c r="G9" s="1223"/>
      <c r="H9" s="1224" t="str">
        <f>'Summary (5)'!K18</f>
        <v>Year 3</v>
      </c>
      <c r="I9" s="1225"/>
      <c r="J9" s="1226"/>
      <c r="K9" s="1227" t="str">
        <f>'Summary (5)'!N18</f>
        <v>Year 4</v>
      </c>
      <c r="L9" s="1228"/>
      <c r="M9" s="1229"/>
      <c r="N9" s="1230" t="str">
        <f>'Summary (5)'!Q18</f>
        <v>Year 5</v>
      </c>
      <c r="O9" s="1231"/>
      <c r="P9" s="1232"/>
      <c r="Q9" s="1233" t="str">
        <f>'Summary (5)'!T18</f>
        <v>Year 6</v>
      </c>
      <c r="R9" s="1234"/>
      <c r="S9" s="1235"/>
      <c r="T9" s="1236" t="str">
        <f>'Summary (5)'!W18</f>
        <v>Year 7</v>
      </c>
      <c r="U9" s="1237"/>
      <c r="V9" s="1238"/>
      <c r="W9" s="1239" t="str">
        <f>'Summary (5)'!Z18</f>
        <v>Year 8</v>
      </c>
      <c r="X9" s="1240"/>
      <c r="Y9" s="1241"/>
      <c r="Z9" s="1242" t="str">
        <f>'Summary (5)'!AC18</f>
        <v>Year 9</v>
      </c>
      <c r="AA9" s="1243"/>
      <c r="AB9" s="1244"/>
      <c r="AC9" s="1245" t="str">
        <f>'Summary (5)'!AF18</f>
        <v>Year 10</v>
      </c>
      <c r="AD9" s="1246"/>
      <c r="AE9" s="1247"/>
      <c r="AF9" s="1215" t="s">
        <v>240</v>
      </c>
      <c r="AG9" s="1216"/>
      <c r="AH9" s="1217"/>
    </row>
    <row r="10" spans="1:34" s="22" customFormat="1" ht="27" customHeight="1">
      <c r="B10" s="791" t="str">
        <f>'Salary Detail (5)'!M10</f>
        <v>2/1/2024 - 1/31/2025</v>
      </c>
      <c r="C10" s="792" t="str">
        <f>'Salary Detail (5)'!N10</f>
        <v>2/1/2024 - 1/31/2025</v>
      </c>
      <c r="D10" s="793" t="str">
        <f>'Salary Detail (5)'!O10</f>
        <v>2/1/2024 - 1/31/2025</v>
      </c>
      <c r="E10" s="794" t="str">
        <f>'Salary Detail (5)'!T10</f>
        <v>N/A</v>
      </c>
      <c r="F10" s="795" t="str">
        <f>'Salary Detail (5)'!U10</f>
        <v>N/A</v>
      </c>
      <c r="G10" s="796" t="str">
        <f>'Salary Detail (5)'!V10</f>
        <v>N/A</v>
      </c>
      <c r="H10" s="797" t="str">
        <f>'Salary Detail (5)'!AA10</f>
        <v>N/A</v>
      </c>
      <c r="I10" s="798" t="str">
        <f>'Salary Detail (5)'!AB10</f>
        <v>N/A</v>
      </c>
      <c r="J10" s="799" t="str">
        <f>'Salary Detail (5)'!AC10</f>
        <v>N/A</v>
      </c>
      <c r="K10" s="800" t="str">
        <f>'Salary Detail (5)'!AH10</f>
        <v>N/A</v>
      </c>
      <c r="L10" s="801" t="str">
        <f>'Salary Detail (5)'!AI10</f>
        <v>N/A</v>
      </c>
      <c r="M10" s="802" t="str">
        <f>'Salary Detail (5)'!AJ10</f>
        <v>N/A</v>
      </c>
      <c r="N10" s="803" t="str">
        <f>'Salary Detail (5)'!AO10</f>
        <v>N/A</v>
      </c>
      <c r="O10" s="804" t="str">
        <f>'Salary Detail (5)'!AP10</f>
        <v>N/A</v>
      </c>
      <c r="P10" s="805" t="str">
        <f>'Salary Detail (5)'!AQ10</f>
        <v>N/A</v>
      </c>
      <c r="Q10" s="806" t="str">
        <f>'Salary Detail (5)'!AV10</f>
        <v>N/A</v>
      </c>
      <c r="R10" s="807" t="str">
        <f>'Salary Detail (5)'!AW10</f>
        <v>N/A</v>
      </c>
      <c r="S10" s="808" t="str">
        <f>'Salary Detail (5)'!AX10</f>
        <v>N/A</v>
      </c>
      <c r="T10" s="809" t="str">
        <f>'Salary Detail (5)'!BC10</f>
        <v>N/A</v>
      </c>
      <c r="U10" s="810" t="str">
        <f>'Salary Detail (5)'!BD10</f>
        <v>N/A</v>
      </c>
      <c r="V10" s="811" t="str">
        <f>'Salary Detail (5)'!BE10</f>
        <v>N/A</v>
      </c>
      <c r="W10" s="812" t="str">
        <f>'Salary Detail (5)'!BJ10</f>
        <v>N/A</v>
      </c>
      <c r="X10" s="813" t="str">
        <f>'Salary Detail (5)'!BK10</f>
        <v>N/A</v>
      </c>
      <c r="Y10" s="814" t="str">
        <f>'Salary Detail (5)'!BL10</f>
        <v>N/A</v>
      </c>
      <c r="Z10" s="815" t="str">
        <f>'Salary Detail (5)'!BQ10</f>
        <v>N/A</v>
      </c>
      <c r="AA10" s="816" t="str">
        <f>'Salary Detail (5)'!BR10</f>
        <v>N/A</v>
      </c>
      <c r="AB10" s="817" t="str">
        <f>'Salary Detail (5)'!BS10</f>
        <v>N/A</v>
      </c>
      <c r="AC10" s="818" t="str">
        <f>'Salary Detail (5)'!BX10</f>
        <v>N/A</v>
      </c>
      <c r="AD10" s="819" t="str">
        <f>'Salary Detail (5)'!BY10</f>
        <v>N/A</v>
      </c>
      <c r="AE10" s="820" t="str">
        <f>'Salary Detail (5)'!BZ10</f>
        <v>N/A</v>
      </c>
      <c r="AF10" s="821" t="str">
        <f>'Salary Detail (5)'!CA10</f>
        <v>2/1/2024 - 1/31/2025</v>
      </c>
      <c r="AG10" s="822" t="str">
        <f>'Salary Detail (5)'!CB10</f>
        <v>2/1/2024 - 1/31/2025</v>
      </c>
      <c r="AH10" s="832" t="str">
        <f>'Salary Detail (5)'!CC10</f>
        <v>2/1/2024 - 1/31/2025</v>
      </c>
    </row>
    <row r="11" spans="1:34" ht="19.5" customHeight="1">
      <c r="B11" s="823" t="str">
        <f>'Salary Detail (5)'!M11</f>
        <v>12 Months</v>
      </c>
      <c r="C11" s="842" t="str">
        <f>'Salary Detail (5)'!N11</f>
        <v>12 Months</v>
      </c>
      <c r="D11" s="843" t="str">
        <f>'Salary Detail (5)'!O11</f>
        <v>12 Months</v>
      </c>
      <c r="E11" s="826" t="str">
        <f>'Salary Detail (5)'!T11</f>
        <v>12 Months</v>
      </c>
      <c r="F11" s="844" t="str">
        <f>'Salary Detail (5)'!U11</f>
        <v>12 Months</v>
      </c>
      <c r="G11" s="828" t="str">
        <f>'Salary Detail (5)'!V11</f>
        <v>12 Months</v>
      </c>
      <c r="H11" s="845" t="str">
        <f>'Salary Detail (5)'!AA11</f>
        <v>12 Months</v>
      </c>
      <c r="I11" s="846" t="str">
        <f>'Salary Detail (5)'!AB11</f>
        <v>12 Months</v>
      </c>
      <c r="J11" s="847" t="str">
        <f>'Salary Detail (5)'!AC11</f>
        <v>12 Months</v>
      </c>
      <c r="K11" s="32" t="str">
        <f>'Salary Detail (5)'!AH11</f>
        <v>12 Months</v>
      </c>
      <c r="L11" s="848" t="str">
        <f>'Salary Detail (5)'!AI11</f>
        <v>12 Months</v>
      </c>
      <c r="M11" s="34" t="str">
        <f>'Salary Detail (5)'!AJ11</f>
        <v>12 Months</v>
      </c>
      <c r="N11" s="35" t="str">
        <f>'Salary Detail (5)'!AO11</f>
        <v>12 Months</v>
      </c>
      <c r="O11" s="849" t="str">
        <f>'Salary Detail (5)'!AP11</f>
        <v>12 Months</v>
      </c>
      <c r="P11" s="37" t="str">
        <f>'Salary Detail (5)'!AQ11</f>
        <v>12 Months</v>
      </c>
      <c r="Q11" s="38" t="str">
        <f>'Salary Detail (5)'!AV11</f>
        <v>12 Months</v>
      </c>
      <c r="R11" s="850" t="str">
        <f>'Salary Detail (5)'!AW11</f>
        <v>12 Months</v>
      </c>
      <c r="S11" s="40" t="str">
        <f>'Salary Detail (5)'!AX11</f>
        <v>12 Months</v>
      </c>
      <c r="T11" s="41" t="str">
        <f>'Salary Detail (5)'!BC11</f>
        <v>12 Months</v>
      </c>
      <c r="U11" s="851" t="str">
        <f>'Salary Detail (5)'!BD11</f>
        <v>12 Months</v>
      </c>
      <c r="V11" s="43" t="str">
        <f>'Salary Detail (5)'!BE11</f>
        <v>12 Months</v>
      </c>
      <c r="W11" s="44" t="str">
        <f>'Salary Detail (5)'!BJ11</f>
        <v>12 Months</v>
      </c>
      <c r="X11" s="852" t="str">
        <f>'Salary Detail (5)'!BK11</f>
        <v>12 Months</v>
      </c>
      <c r="Y11" s="46" t="str">
        <f>'Salary Detail (5)'!BL11</f>
        <v>12 Months</v>
      </c>
      <c r="Z11" s="47" t="str">
        <f>'Salary Detail (5)'!BQ11</f>
        <v>12 Months</v>
      </c>
      <c r="AA11" s="853" t="str">
        <f>'Salary Detail (5)'!BR11</f>
        <v>12 Months</v>
      </c>
      <c r="AB11" s="49" t="str">
        <f>'Salary Detail (5)'!BS11</f>
        <v>12 Months</v>
      </c>
      <c r="AC11" s="50" t="str">
        <f>'Salary Detail (5)'!BX11</f>
        <v>12 Months</v>
      </c>
      <c r="AD11" s="854" t="str">
        <f>'Salary Detail (5)'!BY11</f>
        <v>12 Months</v>
      </c>
      <c r="AE11" s="52" t="str">
        <f>'Salary Detail (5)'!BZ11</f>
        <v>12 Months</v>
      </c>
      <c r="AF11" s="53">
        <f>'Salary Detail (5)'!CA11</f>
        <v>0</v>
      </c>
      <c r="AG11" s="855">
        <f>'Salary Detail (5)'!CB11</f>
        <v>0</v>
      </c>
      <c r="AH11" s="54">
        <f>'Salary Detail (5)'!CC11</f>
        <v>0</v>
      </c>
    </row>
    <row r="12" spans="1:34" ht="19.5" customHeight="1">
      <c r="B12" s="823" t="str">
        <f>'Salary Detail (5)'!M12</f>
        <v/>
      </c>
      <c r="C12" s="824" t="str">
        <f>'Salary Detail (5)'!N12</f>
        <v xml:space="preserve"> </v>
      </c>
      <c r="D12" s="825" t="str">
        <f>'Salary Detail (5)'!O12</f>
        <v>New</v>
      </c>
      <c r="E12" s="826" t="str">
        <f>'Salary Detail (5)'!T12</f>
        <v/>
      </c>
      <c r="F12" s="827" t="str">
        <f>'Salary Detail (5)'!U12</f>
        <v xml:space="preserve"> </v>
      </c>
      <c r="G12" s="828" t="str">
        <f>'Salary Detail (5)'!V12</f>
        <v>New</v>
      </c>
      <c r="H12" s="829" t="str">
        <f>'Salary Detail (5)'!AA12</f>
        <v/>
      </c>
      <c r="I12" s="830" t="str">
        <f>'Salary Detail (5)'!AB12</f>
        <v xml:space="preserve"> </v>
      </c>
      <c r="J12" s="831" t="str">
        <f>'Salary Detail (5)'!AC12</f>
        <v>New</v>
      </c>
      <c r="K12" s="32" t="str">
        <f>'Salary Detail (5)'!AH12</f>
        <v/>
      </c>
      <c r="L12" s="33" t="str">
        <f>'Salary Detail (5)'!AI12</f>
        <v xml:space="preserve"> </v>
      </c>
      <c r="M12" s="34" t="str">
        <f>'Salary Detail (5)'!AJ12</f>
        <v>New</v>
      </c>
      <c r="N12" s="35" t="str">
        <f>'Salary Detail (5)'!AO12</f>
        <v/>
      </c>
      <c r="O12" s="36" t="str">
        <f>'Salary Detail (5)'!AP12</f>
        <v xml:space="preserve"> </v>
      </c>
      <c r="P12" s="37" t="str">
        <f>'Salary Detail (5)'!AQ12</f>
        <v>New</v>
      </c>
      <c r="Q12" s="38" t="str">
        <f>'Salary Detail (5)'!AV12</f>
        <v/>
      </c>
      <c r="R12" s="39" t="str">
        <f>'Salary Detail (5)'!AW12</f>
        <v xml:space="preserve"> </v>
      </c>
      <c r="S12" s="40" t="str">
        <f>'Salary Detail (5)'!AX12</f>
        <v>New</v>
      </c>
      <c r="T12" s="41" t="str">
        <f>'Salary Detail (5)'!BC12</f>
        <v/>
      </c>
      <c r="U12" s="42" t="str">
        <f>'Salary Detail (5)'!BD12</f>
        <v xml:space="preserve"> </v>
      </c>
      <c r="V12" s="43" t="str">
        <f>'Salary Detail (5)'!BE12</f>
        <v>New</v>
      </c>
      <c r="W12" s="44" t="str">
        <f>'Salary Detail (5)'!BJ12</f>
        <v/>
      </c>
      <c r="X12" s="45" t="str">
        <f>'Salary Detail (5)'!BK12</f>
        <v xml:space="preserve"> </v>
      </c>
      <c r="Y12" s="46" t="str">
        <f>'Salary Detail (5)'!BL12</f>
        <v>New</v>
      </c>
      <c r="Z12" s="47" t="str">
        <f>'Salary Detail (5)'!BQ12</f>
        <v/>
      </c>
      <c r="AA12" s="48" t="str">
        <f>'Salary Detail (5)'!BR12</f>
        <v xml:space="preserve"> </v>
      </c>
      <c r="AB12" s="49" t="str">
        <f>'Salary Detail (5)'!BS12</f>
        <v>New</v>
      </c>
      <c r="AC12" s="50" t="str">
        <f>'Salary Detail (5)'!BX12</f>
        <v/>
      </c>
      <c r="AD12" s="51" t="str">
        <f>'Salary Detail (5)'!BY12</f>
        <v xml:space="preserve"> </v>
      </c>
      <c r="AE12" s="52" t="str">
        <f>'Salary Detail (5)'!BZ12</f>
        <v>New</v>
      </c>
      <c r="AF12" s="53" t="str">
        <f>'Salary Detail (5)'!CA12</f>
        <v/>
      </c>
      <c r="AG12" s="58" t="s">
        <v>68</v>
      </c>
      <c r="AH12" s="54" t="str">
        <f>'Salary Detail (5)'!CC12</f>
        <v>New</v>
      </c>
    </row>
    <row r="13" spans="1:34" ht="30.75" customHeight="1">
      <c r="A13" s="650" t="s">
        <v>282</v>
      </c>
      <c r="B13" s="23" t="s">
        <v>283</v>
      </c>
      <c r="C13" s="24" t="s">
        <v>275</v>
      </c>
      <c r="D13" s="25" t="s">
        <v>283</v>
      </c>
      <c r="E13" s="26" t="s">
        <v>283</v>
      </c>
      <c r="F13" s="27" t="s">
        <v>275</v>
      </c>
      <c r="G13" s="28" t="s">
        <v>283</v>
      </c>
      <c r="H13" s="29" t="s">
        <v>283</v>
      </c>
      <c r="I13" s="31" t="s">
        <v>275</v>
      </c>
      <c r="J13" s="30" t="s">
        <v>283</v>
      </c>
      <c r="K13" s="32" t="s">
        <v>283</v>
      </c>
      <c r="L13" s="33" t="s">
        <v>275</v>
      </c>
      <c r="M13" s="34" t="s">
        <v>283</v>
      </c>
      <c r="N13" s="35" t="s">
        <v>283</v>
      </c>
      <c r="O13" s="36" t="s">
        <v>275</v>
      </c>
      <c r="P13" s="37" t="s">
        <v>283</v>
      </c>
      <c r="Q13" s="38" t="s">
        <v>283</v>
      </c>
      <c r="R13" s="39" t="s">
        <v>275</v>
      </c>
      <c r="S13" s="40" t="s">
        <v>283</v>
      </c>
      <c r="T13" s="41" t="s">
        <v>283</v>
      </c>
      <c r="U13" s="42" t="s">
        <v>275</v>
      </c>
      <c r="V13" s="43" t="s">
        <v>283</v>
      </c>
      <c r="W13" s="44" t="s">
        <v>283</v>
      </c>
      <c r="X13" s="45" t="s">
        <v>275</v>
      </c>
      <c r="Y13" s="46" t="s">
        <v>283</v>
      </c>
      <c r="Z13" s="47" t="s">
        <v>283</v>
      </c>
      <c r="AA13" s="48" t="s">
        <v>275</v>
      </c>
      <c r="AB13" s="49" t="s">
        <v>283</v>
      </c>
      <c r="AC13" s="50" t="s">
        <v>283</v>
      </c>
      <c r="AD13" s="51" t="s">
        <v>275</v>
      </c>
      <c r="AE13" s="52" t="s">
        <v>283</v>
      </c>
      <c r="AF13" s="53" t="s">
        <v>283</v>
      </c>
      <c r="AG13" s="58" t="s">
        <v>275</v>
      </c>
      <c r="AH13" s="54" t="s">
        <v>283</v>
      </c>
    </row>
    <row r="14" spans="1:34" s="460" customFormat="1" ht="17.25" customHeight="1">
      <c r="A14" s="552" t="s">
        <v>284</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285</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3">
        <f t="shared" si="10"/>
        <v>0</v>
      </c>
    </row>
    <row r="16" spans="1:34" s="460" customFormat="1" ht="17.25" customHeight="1">
      <c r="A16" s="552" t="s">
        <v>286</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287</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288</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289</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290</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291</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292</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3">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3">
        <f t="shared" ref="AH55" si="37">SUM(D55,G55,J55,M55,P55,S55,V55,Y55,AB55,AE55)</f>
        <v>0</v>
      </c>
    </row>
    <row r="56" spans="1:37" s="460" customFormat="1" ht="17.25" customHeight="1">
      <c r="A56" s="464" t="s">
        <v>293</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3">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38">SUM(B64,E64,H64,K64,N64,Q64,T64,W64,Z64,AC64)</f>
        <v>0</v>
      </c>
      <c r="AG64" s="480">
        <f t="shared" si="38"/>
        <v>0</v>
      </c>
      <c r="AH64" s="833">
        <f t="shared" si="38"/>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38"/>
        <v>0</v>
      </c>
      <c r="AG65" s="480">
        <f t="shared" si="38"/>
        <v>0</v>
      </c>
      <c r="AH65" s="833">
        <f t="shared" si="38"/>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38"/>
        <v>0</v>
      </c>
      <c r="AG66" s="480">
        <f t="shared" si="38"/>
        <v>0</v>
      </c>
      <c r="AH66" s="833">
        <f t="shared" si="38"/>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294</v>
      </c>
      <c r="B68" s="475">
        <f t="shared" ref="B68:AH68" si="39">SUM(B14:B66)</f>
        <v>0</v>
      </c>
      <c r="C68" s="474">
        <f t="shared" si="39"/>
        <v>0</v>
      </c>
      <c r="D68" s="476">
        <f t="shared" si="39"/>
        <v>0</v>
      </c>
      <c r="E68" s="475">
        <f t="shared" si="39"/>
        <v>0</v>
      </c>
      <c r="F68" s="474">
        <f t="shared" si="39"/>
        <v>0</v>
      </c>
      <c r="G68" s="476">
        <f t="shared" si="39"/>
        <v>0</v>
      </c>
      <c r="H68" s="475">
        <f t="shared" si="39"/>
        <v>0</v>
      </c>
      <c r="I68" s="474">
        <f t="shared" si="39"/>
        <v>0</v>
      </c>
      <c r="J68" s="476">
        <f t="shared" si="39"/>
        <v>0</v>
      </c>
      <c r="K68" s="475">
        <f t="shared" si="39"/>
        <v>0</v>
      </c>
      <c r="L68" s="474">
        <f t="shared" si="39"/>
        <v>0</v>
      </c>
      <c r="M68" s="476">
        <f t="shared" si="39"/>
        <v>0</v>
      </c>
      <c r="N68" s="475">
        <f t="shared" si="39"/>
        <v>0</v>
      </c>
      <c r="O68" s="474">
        <f t="shared" si="39"/>
        <v>0</v>
      </c>
      <c r="P68" s="476">
        <f t="shared" si="39"/>
        <v>0</v>
      </c>
      <c r="Q68" s="475">
        <f t="shared" si="39"/>
        <v>0</v>
      </c>
      <c r="R68" s="474">
        <f t="shared" si="39"/>
        <v>0</v>
      </c>
      <c r="S68" s="476">
        <f t="shared" si="39"/>
        <v>0</v>
      </c>
      <c r="T68" s="475">
        <f t="shared" si="39"/>
        <v>0</v>
      </c>
      <c r="U68" s="474">
        <f t="shared" si="39"/>
        <v>0</v>
      </c>
      <c r="V68" s="476">
        <f t="shared" si="39"/>
        <v>0</v>
      </c>
      <c r="W68" s="475">
        <f t="shared" si="39"/>
        <v>0</v>
      </c>
      <c r="X68" s="474">
        <f t="shared" si="39"/>
        <v>0</v>
      </c>
      <c r="Y68" s="476">
        <f t="shared" si="39"/>
        <v>0</v>
      </c>
      <c r="Z68" s="475">
        <f t="shared" si="39"/>
        <v>0</v>
      </c>
      <c r="AA68" s="474">
        <f t="shared" si="39"/>
        <v>0</v>
      </c>
      <c r="AB68" s="476">
        <f t="shared" si="39"/>
        <v>0</v>
      </c>
      <c r="AC68" s="475">
        <f t="shared" si="39"/>
        <v>0</v>
      </c>
      <c r="AD68" s="474">
        <f t="shared" si="39"/>
        <v>0</v>
      </c>
      <c r="AE68" s="476">
        <f t="shared" si="39"/>
        <v>0</v>
      </c>
      <c r="AF68" s="477">
        <f t="shared" si="39"/>
        <v>0</v>
      </c>
      <c r="AG68" s="478">
        <f t="shared" si="39"/>
        <v>0</v>
      </c>
      <c r="AH68" s="476">
        <f t="shared" si="39"/>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295</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40">D71-B71</f>
        <v>0</v>
      </c>
      <c r="D71" s="462"/>
      <c r="E71" s="461"/>
      <c r="F71" s="472">
        <f t="shared" ref="F71:F91" si="41">G71-E71</f>
        <v>0</v>
      </c>
      <c r="G71" s="462"/>
      <c r="H71" s="461"/>
      <c r="I71" s="472">
        <f t="shared" ref="I71:I91" si="42">J71-H71</f>
        <v>0</v>
      </c>
      <c r="J71" s="462"/>
      <c r="K71" s="461"/>
      <c r="L71" s="472">
        <f t="shared" ref="L71:L91" si="43">M71-K71</f>
        <v>0</v>
      </c>
      <c r="M71" s="462"/>
      <c r="N71" s="461"/>
      <c r="O71" s="472">
        <f t="shared" ref="O71:O91" si="44">P71-N71</f>
        <v>0</v>
      </c>
      <c r="P71" s="462"/>
      <c r="Q71" s="461"/>
      <c r="R71" s="472">
        <f t="shared" ref="R71:R91" si="45">S71-Q71</f>
        <v>0</v>
      </c>
      <c r="S71" s="462"/>
      <c r="T71" s="461"/>
      <c r="U71" s="472">
        <f t="shared" ref="U71:U91" si="46">V71-T71</f>
        <v>0</v>
      </c>
      <c r="V71" s="462"/>
      <c r="W71" s="461"/>
      <c r="X71" s="472">
        <f t="shared" ref="X71:X91" si="47">Y71-W71</f>
        <v>0</v>
      </c>
      <c r="Y71" s="462"/>
      <c r="Z71" s="461"/>
      <c r="AA71" s="472">
        <f t="shared" ref="AA71:AA91" si="48">AB71-Z71</f>
        <v>0</v>
      </c>
      <c r="AB71" s="462"/>
      <c r="AC71" s="461"/>
      <c r="AD71" s="472">
        <f t="shared" ref="AD71:AD91" si="49">AE71-AC71</f>
        <v>0</v>
      </c>
      <c r="AE71" s="462"/>
      <c r="AF71" s="479">
        <f t="shared" ref="AF71:AH91" si="50">SUM(B71,E71,H71,K71,N71,Q71,T71,W71,Z71,AC71)</f>
        <v>0</v>
      </c>
      <c r="AG71" s="480">
        <f t="shared" si="50"/>
        <v>0</v>
      </c>
      <c r="AH71" s="833">
        <f t="shared" si="50"/>
        <v>0</v>
      </c>
      <c r="AJ71" s="652"/>
    </row>
    <row r="72" spans="1:36" s="460" customFormat="1" ht="17.25" customHeight="1">
      <c r="A72" s="537"/>
      <c r="B72" s="461"/>
      <c r="C72" s="472">
        <f t="shared" ref="C72:C80" si="51">D72-B72</f>
        <v>0</v>
      </c>
      <c r="D72" s="462"/>
      <c r="E72" s="461"/>
      <c r="F72" s="472">
        <f t="shared" ref="F72:F80" si="52">G72-E72</f>
        <v>0</v>
      </c>
      <c r="G72" s="462"/>
      <c r="H72" s="461"/>
      <c r="I72" s="472">
        <f t="shared" ref="I72:I80" si="53">J72-H72</f>
        <v>0</v>
      </c>
      <c r="J72" s="462"/>
      <c r="K72" s="461"/>
      <c r="L72" s="472">
        <f t="shared" ref="L72:L80" si="54">M72-K72</f>
        <v>0</v>
      </c>
      <c r="M72" s="462"/>
      <c r="N72" s="461"/>
      <c r="O72" s="472">
        <f t="shared" ref="O72:O80" si="55">P72-N72</f>
        <v>0</v>
      </c>
      <c r="P72" s="462"/>
      <c r="Q72" s="461"/>
      <c r="R72" s="472">
        <f t="shared" ref="R72:R80" si="56">S72-Q72</f>
        <v>0</v>
      </c>
      <c r="S72" s="462"/>
      <c r="T72" s="461"/>
      <c r="U72" s="472">
        <f t="shared" ref="U72:U80" si="57">V72-T72</f>
        <v>0</v>
      </c>
      <c r="V72" s="462"/>
      <c r="W72" s="461"/>
      <c r="X72" s="472">
        <f t="shared" ref="X72:X80" si="58">Y72-W72</f>
        <v>0</v>
      </c>
      <c r="Y72" s="462"/>
      <c r="Z72" s="461"/>
      <c r="AA72" s="472">
        <f t="shared" ref="AA72:AA80" si="59">AB72-Z72</f>
        <v>0</v>
      </c>
      <c r="AB72" s="462"/>
      <c r="AC72" s="461"/>
      <c r="AD72" s="472">
        <f t="shared" ref="AD72:AD80" si="60">AE72-AC72</f>
        <v>0</v>
      </c>
      <c r="AE72" s="462"/>
      <c r="AF72" s="479">
        <f t="shared" ref="AF72:AF80" si="61">SUM(B72,E72,H72,K72,N72,Q72,T72,W72,Z72,AC72)</f>
        <v>0</v>
      </c>
      <c r="AG72" s="480">
        <f t="shared" ref="AG72:AG80" si="62">SUM(C72,F72,I72,L72,O72,R72,U72,X72,AA72,AD72)</f>
        <v>0</v>
      </c>
      <c r="AH72" s="833">
        <f t="shared" ref="AH72:AH80" si="63">SUM(D72,G72,J72,M72,P72,S72,V72,Y72,AB72,AE72)</f>
        <v>0</v>
      </c>
      <c r="AJ72" s="652"/>
    </row>
    <row r="73" spans="1:36" s="460" customFormat="1" ht="17.25" customHeight="1">
      <c r="A73" s="537"/>
      <c r="B73" s="461"/>
      <c r="C73" s="472">
        <f t="shared" si="51"/>
        <v>0</v>
      </c>
      <c r="D73" s="462"/>
      <c r="E73" s="461"/>
      <c r="F73" s="472">
        <f t="shared" si="52"/>
        <v>0</v>
      </c>
      <c r="G73" s="462"/>
      <c r="H73" s="461"/>
      <c r="I73" s="472">
        <f t="shared" si="53"/>
        <v>0</v>
      </c>
      <c r="J73" s="462"/>
      <c r="K73" s="461"/>
      <c r="L73" s="472">
        <f t="shared" si="54"/>
        <v>0</v>
      </c>
      <c r="M73" s="462"/>
      <c r="N73" s="461"/>
      <c r="O73" s="472">
        <f t="shared" si="55"/>
        <v>0</v>
      </c>
      <c r="P73" s="462"/>
      <c r="Q73" s="461"/>
      <c r="R73" s="472">
        <f t="shared" si="56"/>
        <v>0</v>
      </c>
      <c r="S73" s="462"/>
      <c r="T73" s="461"/>
      <c r="U73" s="472">
        <f t="shared" si="57"/>
        <v>0</v>
      </c>
      <c r="V73" s="462"/>
      <c r="W73" s="461"/>
      <c r="X73" s="472">
        <f t="shared" si="58"/>
        <v>0</v>
      </c>
      <c r="Y73" s="462"/>
      <c r="Z73" s="461"/>
      <c r="AA73" s="472">
        <f t="shared" si="59"/>
        <v>0</v>
      </c>
      <c r="AB73" s="462"/>
      <c r="AC73" s="461"/>
      <c r="AD73" s="472">
        <f t="shared" si="60"/>
        <v>0</v>
      </c>
      <c r="AE73" s="462"/>
      <c r="AF73" s="479">
        <f t="shared" si="61"/>
        <v>0</v>
      </c>
      <c r="AG73" s="480">
        <f t="shared" si="62"/>
        <v>0</v>
      </c>
      <c r="AH73" s="833">
        <f t="shared" si="63"/>
        <v>0</v>
      </c>
      <c r="AJ73" s="652"/>
    </row>
    <row r="74" spans="1:36" s="460" customFormat="1" ht="17.25" customHeight="1">
      <c r="A74" s="537"/>
      <c r="B74" s="461"/>
      <c r="C74" s="472">
        <f t="shared" si="51"/>
        <v>0</v>
      </c>
      <c r="D74" s="462"/>
      <c r="E74" s="461"/>
      <c r="F74" s="472">
        <f t="shared" si="52"/>
        <v>0</v>
      </c>
      <c r="G74" s="462"/>
      <c r="H74" s="461"/>
      <c r="I74" s="472">
        <f t="shared" si="53"/>
        <v>0</v>
      </c>
      <c r="J74" s="462"/>
      <c r="K74" s="461"/>
      <c r="L74" s="472">
        <f t="shared" si="54"/>
        <v>0</v>
      </c>
      <c r="M74" s="462"/>
      <c r="N74" s="461"/>
      <c r="O74" s="472">
        <f t="shared" si="55"/>
        <v>0</v>
      </c>
      <c r="P74" s="462"/>
      <c r="Q74" s="461"/>
      <c r="R74" s="472">
        <f t="shared" si="56"/>
        <v>0</v>
      </c>
      <c r="S74" s="462"/>
      <c r="T74" s="461"/>
      <c r="U74" s="472">
        <f t="shared" si="57"/>
        <v>0</v>
      </c>
      <c r="V74" s="462"/>
      <c r="W74" s="461"/>
      <c r="X74" s="472">
        <f t="shared" si="58"/>
        <v>0</v>
      </c>
      <c r="Y74" s="462"/>
      <c r="Z74" s="461"/>
      <c r="AA74" s="472">
        <f t="shared" si="59"/>
        <v>0</v>
      </c>
      <c r="AB74" s="462"/>
      <c r="AC74" s="461"/>
      <c r="AD74" s="472">
        <f t="shared" si="60"/>
        <v>0</v>
      </c>
      <c r="AE74" s="462"/>
      <c r="AF74" s="479">
        <f t="shared" si="61"/>
        <v>0</v>
      </c>
      <c r="AG74" s="480">
        <f t="shared" si="62"/>
        <v>0</v>
      </c>
      <c r="AH74" s="833">
        <f t="shared" si="63"/>
        <v>0</v>
      </c>
      <c r="AJ74" s="652"/>
    </row>
    <row r="75" spans="1:36" s="460" customFormat="1" ht="17.25" customHeight="1">
      <c r="A75" s="537"/>
      <c r="B75" s="461"/>
      <c r="C75" s="472">
        <f t="shared" si="51"/>
        <v>0</v>
      </c>
      <c r="D75" s="462"/>
      <c r="E75" s="461"/>
      <c r="F75" s="472">
        <f t="shared" si="52"/>
        <v>0</v>
      </c>
      <c r="G75" s="462"/>
      <c r="H75" s="461"/>
      <c r="I75" s="472">
        <f t="shared" si="53"/>
        <v>0</v>
      </c>
      <c r="J75" s="462"/>
      <c r="K75" s="461"/>
      <c r="L75" s="472">
        <f t="shared" si="54"/>
        <v>0</v>
      </c>
      <c r="M75" s="462"/>
      <c r="N75" s="461"/>
      <c r="O75" s="472">
        <f t="shared" si="55"/>
        <v>0</v>
      </c>
      <c r="P75" s="462"/>
      <c r="Q75" s="461"/>
      <c r="R75" s="472">
        <f t="shared" si="56"/>
        <v>0</v>
      </c>
      <c r="S75" s="462"/>
      <c r="T75" s="461"/>
      <c r="U75" s="472">
        <f t="shared" si="57"/>
        <v>0</v>
      </c>
      <c r="V75" s="462"/>
      <c r="W75" s="461"/>
      <c r="X75" s="472">
        <f t="shared" si="58"/>
        <v>0</v>
      </c>
      <c r="Y75" s="462"/>
      <c r="Z75" s="461"/>
      <c r="AA75" s="472">
        <f t="shared" si="59"/>
        <v>0</v>
      </c>
      <c r="AB75" s="462"/>
      <c r="AC75" s="461"/>
      <c r="AD75" s="472">
        <f t="shared" si="60"/>
        <v>0</v>
      </c>
      <c r="AE75" s="462"/>
      <c r="AF75" s="479">
        <f t="shared" si="61"/>
        <v>0</v>
      </c>
      <c r="AG75" s="480">
        <f t="shared" si="62"/>
        <v>0</v>
      </c>
      <c r="AH75" s="833">
        <f t="shared" si="63"/>
        <v>0</v>
      </c>
      <c r="AJ75" s="652"/>
    </row>
    <row r="76" spans="1:36" s="460" customFormat="1" ht="17.25" customHeight="1">
      <c r="A76" s="537"/>
      <c r="B76" s="461"/>
      <c r="C76" s="472">
        <f t="shared" si="51"/>
        <v>0</v>
      </c>
      <c r="D76" s="462"/>
      <c r="E76" s="461"/>
      <c r="F76" s="472">
        <f t="shared" si="52"/>
        <v>0</v>
      </c>
      <c r="G76" s="462"/>
      <c r="H76" s="461"/>
      <c r="I76" s="472">
        <f t="shared" si="53"/>
        <v>0</v>
      </c>
      <c r="J76" s="462"/>
      <c r="K76" s="461"/>
      <c r="L76" s="472">
        <f t="shared" si="54"/>
        <v>0</v>
      </c>
      <c r="M76" s="462"/>
      <c r="N76" s="461"/>
      <c r="O76" s="472">
        <f t="shared" si="55"/>
        <v>0</v>
      </c>
      <c r="P76" s="462"/>
      <c r="Q76" s="461"/>
      <c r="R76" s="472">
        <f t="shared" si="56"/>
        <v>0</v>
      </c>
      <c r="S76" s="462"/>
      <c r="T76" s="461"/>
      <c r="U76" s="472">
        <f t="shared" si="57"/>
        <v>0</v>
      </c>
      <c r="V76" s="462"/>
      <c r="W76" s="461"/>
      <c r="X76" s="472">
        <f t="shared" si="58"/>
        <v>0</v>
      </c>
      <c r="Y76" s="462"/>
      <c r="Z76" s="461"/>
      <c r="AA76" s="472">
        <f t="shared" si="59"/>
        <v>0</v>
      </c>
      <c r="AB76" s="462"/>
      <c r="AC76" s="461"/>
      <c r="AD76" s="472">
        <f t="shared" si="60"/>
        <v>0</v>
      </c>
      <c r="AE76" s="462"/>
      <c r="AF76" s="479">
        <f t="shared" si="61"/>
        <v>0</v>
      </c>
      <c r="AG76" s="480">
        <f t="shared" si="62"/>
        <v>0</v>
      </c>
      <c r="AH76" s="833">
        <f t="shared" si="63"/>
        <v>0</v>
      </c>
      <c r="AJ76" s="652"/>
    </row>
    <row r="77" spans="1:36" s="460" customFormat="1" ht="17.25" customHeight="1">
      <c r="A77" s="537"/>
      <c r="B77" s="461"/>
      <c r="C77" s="472">
        <f t="shared" si="51"/>
        <v>0</v>
      </c>
      <c r="D77" s="462"/>
      <c r="E77" s="461"/>
      <c r="F77" s="472">
        <f t="shared" si="52"/>
        <v>0</v>
      </c>
      <c r="G77" s="462"/>
      <c r="H77" s="461"/>
      <c r="I77" s="472">
        <f t="shared" si="53"/>
        <v>0</v>
      </c>
      <c r="J77" s="462"/>
      <c r="K77" s="461"/>
      <c r="L77" s="472">
        <f t="shared" si="54"/>
        <v>0</v>
      </c>
      <c r="M77" s="462"/>
      <c r="N77" s="461"/>
      <c r="O77" s="472">
        <f t="shared" si="55"/>
        <v>0</v>
      </c>
      <c r="P77" s="462"/>
      <c r="Q77" s="461"/>
      <c r="R77" s="472">
        <f t="shared" si="56"/>
        <v>0</v>
      </c>
      <c r="S77" s="462"/>
      <c r="T77" s="461"/>
      <c r="U77" s="472">
        <f t="shared" si="57"/>
        <v>0</v>
      </c>
      <c r="V77" s="462"/>
      <c r="W77" s="461"/>
      <c r="X77" s="472">
        <f t="shared" si="58"/>
        <v>0</v>
      </c>
      <c r="Y77" s="462"/>
      <c r="Z77" s="461"/>
      <c r="AA77" s="472">
        <f t="shared" si="59"/>
        <v>0</v>
      </c>
      <c r="AB77" s="462"/>
      <c r="AC77" s="461"/>
      <c r="AD77" s="472">
        <f t="shared" si="60"/>
        <v>0</v>
      </c>
      <c r="AE77" s="462"/>
      <c r="AF77" s="479">
        <f t="shared" si="61"/>
        <v>0</v>
      </c>
      <c r="AG77" s="480">
        <f t="shared" si="62"/>
        <v>0</v>
      </c>
      <c r="AH77" s="833">
        <f t="shared" si="63"/>
        <v>0</v>
      </c>
      <c r="AJ77" s="652"/>
    </row>
    <row r="78" spans="1:36" s="460" customFormat="1" ht="17.25" customHeight="1">
      <c r="A78" s="537"/>
      <c r="B78" s="461"/>
      <c r="C78" s="472">
        <f t="shared" si="51"/>
        <v>0</v>
      </c>
      <c r="D78" s="462"/>
      <c r="E78" s="461"/>
      <c r="F78" s="472">
        <f t="shared" si="52"/>
        <v>0</v>
      </c>
      <c r="G78" s="462"/>
      <c r="H78" s="461"/>
      <c r="I78" s="472">
        <f t="shared" si="53"/>
        <v>0</v>
      </c>
      <c r="J78" s="462"/>
      <c r="K78" s="461"/>
      <c r="L78" s="472">
        <f t="shared" si="54"/>
        <v>0</v>
      </c>
      <c r="M78" s="462"/>
      <c r="N78" s="461"/>
      <c r="O78" s="472">
        <f t="shared" si="55"/>
        <v>0</v>
      </c>
      <c r="P78" s="462"/>
      <c r="Q78" s="461"/>
      <c r="R78" s="472">
        <f t="shared" si="56"/>
        <v>0</v>
      </c>
      <c r="S78" s="462"/>
      <c r="T78" s="461"/>
      <c r="U78" s="472">
        <f t="shared" si="57"/>
        <v>0</v>
      </c>
      <c r="V78" s="462"/>
      <c r="W78" s="461"/>
      <c r="X78" s="472">
        <f t="shared" si="58"/>
        <v>0</v>
      </c>
      <c r="Y78" s="462"/>
      <c r="Z78" s="461"/>
      <c r="AA78" s="472">
        <f t="shared" si="59"/>
        <v>0</v>
      </c>
      <c r="AB78" s="462"/>
      <c r="AC78" s="461"/>
      <c r="AD78" s="472">
        <f t="shared" si="60"/>
        <v>0</v>
      </c>
      <c r="AE78" s="462"/>
      <c r="AF78" s="479">
        <f t="shared" si="61"/>
        <v>0</v>
      </c>
      <c r="AG78" s="480">
        <f t="shared" si="62"/>
        <v>0</v>
      </c>
      <c r="AH78" s="833">
        <f t="shared" si="63"/>
        <v>0</v>
      </c>
      <c r="AJ78" s="652"/>
    </row>
    <row r="79" spans="1:36" s="460" customFormat="1" ht="17.25" customHeight="1">
      <c r="A79" s="537"/>
      <c r="B79" s="461"/>
      <c r="C79" s="472">
        <f t="shared" si="51"/>
        <v>0</v>
      </c>
      <c r="D79" s="462"/>
      <c r="E79" s="461"/>
      <c r="F79" s="472">
        <f t="shared" si="52"/>
        <v>0</v>
      </c>
      <c r="G79" s="462"/>
      <c r="H79" s="461"/>
      <c r="I79" s="472">
        <f t="shared" si="53"/>
        <v>0</v>
      </c>
      <c r="J79" s="462"/>
      <c r="K79" s="461"/>
      <c r="L79" s="472">
        <f t="shared" si="54"/>
        <v>0</v>
      </c>
      <c r="M79" s="462"/>
      <c r="N79" s="461"/>
      <c r="O79" s="472">
        <f t="shared" si="55"/>
        <v>0</v>
      </c>
      <c r="P79" s="462"/>
      <c r="Q79" s="461"/>
      <c r="R79" s="472">
        <f t="shared" si="56"/>
        <v>0</v>
      </c>
      <c r="S79" s="462"/>
      <c r="T79" s="461"/>
      <c r="U79" s="472">
        <f t="shared" si="57"/>
        <v>0</v>
      </c>
      <c r="V79" s="462"/>
      <c r="W79" s="461"/>
      <c r="X79" s="472">
        <f t="shared" si="58"/>
        <v>0</v>
      </c>
      <c r="Y79" s="462"/>
      <c r="Z79" s="461"/>
      <c r="AA79" s="472">
        <f t="shared" si="59"/>
        <v>0</v>
      </c>
      <c r="AB79" s="462"/>
      <c r="AC79" s="461"/>
      <c r="AD79" s="472">
        <f t="shared" si="60"/>
        <v>0</v>
      </c>
      <c r="AE79" s="462"/>
      <c r="AF79" s="479">
        <f t="shared" si="61"/>
        <v>0</v>
      </c>
      <c r="AG79" s="480">
        <f t="shared" si="62"/>
        <v>0</v>
      </c>
      <c r="AH79" s="833">
        <f t="shared" si="63"/>
        <v>0</v>
      </c>
      <c r="AJ79" s="652"/>
    </row>
    <row r="80" spans="1:36" s="460" customFormat="1" ht="17.25" customHeight="1">
      <c r="A80" s="537"/>
      <c r="B80" s="461"/>
      <c r="C80" s="472">
        <f t="shared" si="51"/>
        <v>0</v>
      </c>
      <c r="D80" s="462"/>
      <c r="E80" s="461"/>
      <c r="F80" s="472">
        <f t="shared" si="52"/>
        <v>0</v>
      </c>
      <c r="G80" s="462"/>
      <c r="H80" s="461"/>
      <c r="I80" s="472">
        <f t="shared" si="53"/>
        <v>0</v>
      </c>
      <c r="J80" s="462"/>
      <c r="K80" s="461"/>
      <c r="L80" s="472">
        <f t="shared" si="54"/>
        <v>0</v>
      </c>
      <c r="M80" s="462"/>
      <c r="N80" s="461"/>
      <c r="O80" s="472">
        <f t="shared" si="55"/>
        <v>0</v>
      </c>
      <c r="P80" s="462"/>
      <c r="Q80" s="461"/>
      <c r="R80" s="472">
        <f t="shared" si="56"/>
        <v>0</v>
      </c>
      <c r="S80" s="462"/>
      <c r="T80" s="461"/>
      <c r="U80" s="472">
        <f t="shared" si="57"/>
        <v>0</v>
      </c>
      <c r="V80" s="462"/>
      <c r="W80" s="461"/>
      <c r="X80" s="472">
        <f t="shared" si="58"/>
        <v>0</v>
      </c>
      <c r="Y80" s="462"/>
      <c r="Z80" s="461"/>
      <c r="AA80" s="472">
        <f t="shared" si="59"/>
        <v>0</v>
      </c>
      <c r="AB80" s="462"/>
      <c r="AC80" s="461"/>
      <c r="AD80" s="472">
        <f t="shared" si="60"/>
        <v>0</v>
      </c>
      <c r="AE80" s="462"/>
      <c r="AF80" s="479">
        <f t="shared" si="61"/>
        <v>0</v>
      </c>
      <c r="AG80" s="480">
        <f t="shared" si="62"/>
        <v>0</v>
      </c>
      <c r="AH80" s="833">
        <f t="shared" si="63"/>
        <v>0</v>
      </c>
      <c r="AJ80" s="652"/>
    </row>
    <row r="81" spans="1:37" s="460" customFormat="1" ht="17.25" customHeight="1">
      <c r="A81" s="464" t="s">
        <v>384</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40"/>
        <v>0</v>
      </c>
      <c r="D82" s="462"/>
      <c r="E82" s="461"/>
      <c r="F82" s="472">
        <f t="shared" si="41"/>
        <v>0</v>
      </c>
      <c r="G82" s="462"/>
      <c r="H82" s="461"/>
      <c r="I82" s="472">
        <f t="shared" si="42"/>
        <v>0</v>
      </c>
      <c r="J82" s="462"/>
      <c r="K82" s="461"/>
      <c r="L82" s="472">
        <f t="shared" si="43"/>
        <v>0</v>
      </c>
      <c r="M82" s="462"/>
      <c r="N82" s="461"/>
      <c r="O82" s="472">
        <f t="shared" si="44"/>
        <v>0</v>
      </c>
      <c r="P82" s="462"/>
      <c r="Q82" s="461"/>
      <c r="R82" s="472">
        <f t="shared" si="45"/>
        <v>0</v>
      </c>
      <c r="S82" s="462"/>
      <c r="T82" s="461"/>
      <c r="U82" s="472">
        <f t="shared" si="46"/>
        <v>0</v>
      </c>
      <c r="V82" s="462"/>
      <c r="W82" s="461"/>
      <c r="X82" s="472">
        <f t="shared" si="47"/>
        <v>0</v>
      </c>
      <c r="Y82" s="462"/>
      <c r="Z82" s="461"/>
      <c r="AA82" s="472">
        <f t="shared" si="48"/>
        <v>0</v>
      </c>
      <c r="AB82" s="462"/>
      <c r="AC82" s="461"/>
      <c r="AD82" s="472">
        <f t="shared" si="49"/>
        <v>0</v>
      </c>
      <c r="AE82" s="462"/>
      <c r="AF82" s="479">
        <f t="shared" si="50"/>
        <v>0</v>
      </c>
      <c r="AG82" s="480">
        <f t="shared" si="50"/>
        <v>0</v>
      </c>
      <c r="AH82" s="833">
        <f t="shared" si="50"/>
        <v>0</v>
      </c>
      <c r="AJ82" s="652"/>
    </row>
    <row r="83" spans="1:37" s="460" customFormat="1" ht="17.25" customHeight="1">
      <c r="A83" s="537"/>
      <c r="B83" s="461"/>
      <c r="C83" s="472">
        <f t="shared" si="40"/>
        <v>0</v>
      </c>
      <c r="D83" s="462"/>
      <c r="E83" s="461"/>
      <c r="F83" s="472">
        <f t="shared" si="41"/>
        <v>0</v>
      </c>
      <c r="G83" s="462"/>
      <c r="H83" s="461"/>
      <c r="I83" s="472">
        <f t="shared" si="42"/>
        <v>0</v>
      </c>
      <c r="J83" s="462"/>
      <c r="K83" s="461"/>
      <c r="L83" s="472">
        <f t="shared" si="43"/>
        <v>0</v>
      </c>
      <c r="M83" s="462"/>
      <c r="N83" s="461"/>
      <c r="O83" s="472">
        <f t="shared" si="44"/>
        <v>0</v>
      </c>
      <c r="P83" s="462"/>
      <c r="Q83" s="461"/>
      <c r="R83" s="472">
        <f t="shared" si="45"/>
        <v>0</v>
      </c>
      <c r="S83" s="462"/>
      <c r="T83" s="461"/>
      <c r="U83" s="472">
        <f t="shared" si="46"/>
        <v>0</v>
      </c>
      <c r="V83" s="462"/>
      <c r="W83" s="461"/>
      <c r="X83" s="472">
        <f t="shared" si="47"/>
        <v>0</v>
      </c>
      <c r="Y83" s="462"/>
      <c r="Z83" s="461"/>
      <c r="AA83" s="472">
        <f t="shared" si="48"/>
        <v>0</v>
      </c>
      <c r="AB83" s="462"/>
      <c r="AC83" s="461"/>
      <c r="AD83" s="472">
        <f t="shared" si="49"/>
        <v>0</v>
      </c>
      <c r="AE83" s="462"/>
      <c r="AF83" s="479">
        <f t="shared" si="50"/>
        <v>0</v>
      </c>
      <c r="AG83" s="480">
        <f t="shared" si="50"/>
        <v>0</v>
      </c>
      <c r="AH83" s="833">
        <f t="shared" si="50"/>
        <v>0</v>
      </c>
      <c r="AJ83" s="652"/>
    </row>
    <row r="84" spans="1:37" s="460" customFormat="1" ht="17.25" customHeight="1">
      <c r="A84" s="537"/>
      <c r="B84" s="461"/>
      <c r="C84" s="472">
        <f t="shared" si="40"/>
        <v>0</v>
      </c>
      <c r="D84" s="462"/>
      <c r="E84" s="461"/>
      <c r="F84" s="472">
        <f t="shared" si="41"/>
        <v>0</v>
      </c>
      <c r="G84" s="462"/>
      <c r="H84" s="461"/>
      <c r="I84" s="472">
        <f t="shared" si="42"/>
        <v>0</v>
      </c>
      <c r="J84" s="462"/>
      <c r="K84" s="461"/>
      <c r="L84" s="472">
        <f t="shared" si="43"/>
        <v>0</v>
      </c>
      <c r="M84" s="462"/>
      <c r="N84" s="461"/>
      <c r="O84" s="472">
        <f t="shared" si="44"/>
        <v>0</v>
      </c>
      <c r="P84" s="462"/>
      <c r="Q84" s="461"/>
      <c r="R84" s="472">
        <f t="shared" si="45"/>
        <v>0</v>
      </c>
      <c r="S84" s="462"/>
      <c r="T84" s="461"/>
      <c r="U84" s="472">
        <f t="shared" si="46"/>
        <v>0</v>
      </c>
      <c r="V84" s="462"/>
      <c r="W84" s="461"/>
      <c r="X84" s="472">
        <f t="shared" si="47"/>
        <v>0</v>
      </c>
      <c r="Y84" s="462"/>
      <c r="Z84" s="461"/>
      <c r="AA84" s="472">
        <f t="shared" si="48"/>
        <v>0</v>
      </c>
      <c r="AB84" s="462"/>
      <c r="AC84" s="461"/>
      <c r="AD84" s="472">
        <f t="shared" si="49"/>
        <v>0</v>
      </c>
      <c r="AE84" s="462"/>
      <c r="AF84" s="479">
        <f t="shared" si="50"/>
        <v>0</v>
      </c>
      <c r="AG84" s="480">
        <f t="shared" si="50"/>
        <v>0</v>
      </c>
      <c r="AH84" s="833">
        <f t="shared" si="50"/>
        <v>0</v>
      </c>
      <c r="AJ84" s="652"/>
    </row>
    <row r="85" spans="1:37" s="460" customFormat="1" ht="17.25" customHeight="1">
      <c r="A85" s="537"/>
      <c r="B85" s="461"/>
      <c r="C85" s="472">
        <f t="shared" si="40"/>
        <v>0</v>
      </c>
      <c r="D85" s="462"/>
      <c r="E85" s="461"/>
      <c r="F85" s="472">
        <f t="shared" si="41"/>
        <v>0</v>
      </c>
      <c r="G85" s="462"/>
      <c r="H85" s="461"/>
      <c r="I85" s="472">
        <f t="shared" si="42"/>
        <v>0</v>
      </c>
      <c r="J85" s="462"/>
      <c r="K85" s="461"/>
      <c r="L85" s="472">
        <f t="shared" si="43"/>
        <v>0</v>
      </c>
      <c r="M85" s="462"/>
      <c r="N85" s="461"/>
      <c r="O85" s="472">
        <f t="shared" si="44"/>
        <v>0</v>
      </c>
      <c r="P85" s="462"/>
      <c r="Q85" s="461"/>
      <c r="R85" s="472">
        <f t="shared" si="45"/>
        <v>0</v>
      </c>
      <c r="S85" s="462"/>
      <c r="T85" s="461"/>
      <c r="U85" s="472">
        <f t="shared" si="46"/>
        <v>0</v>
      </c>
      <c r="V85" s="462"/>
      <c r="W85" s="461"/>
      <c r="X85" s="472">
        <f t="shared" si="47"/>
        <v>0</v>
      </c>
      <c r="Y85" s="462"/>
      <c r="Z85" s="461"/>
      <c r="AA85" s="472">
        <f t="shared" si="48"/>
        <v>0</v>
      </c>
      <c r="AB85" s="462"/>
      <c r="AC85" s="461"/>
      <c r="AD85" s="472">
        <f t="shared" si="49"/>
        <v>0</v>
      </c>
      <c r="AE85" s="462"/>
      <c r="AF85" s="479">
        <f t="shared" si="50"/>
        <v>0</v>
      </c>
      <c r="AG85" s="480">
        <f t="shared" si="50"/>
        <v>0</v>
      </c>
      <c r="AH85" s="833">
        <f t="shared" si="50"/>
        <v>0</v>
      </c>
      <c r="AJ85" s="652"/>
    </row>
    <row r="86" spans="1:37" s="460" customFormat="1" ht="17.25" customHeight="1">
      <c r="A86" s="537"/>
      <c r="B86" s="461"/>
      <c r="C86" s="472">
        <f t="shared" si="40"/>
        <v>0</v>
      </c>
      <c r="D86" s="462"/>
      <c r="E86" s="461"/>
      <c r="F86" s="472">
        <f t="shared" si="41"/>
        <v>0</v>
      </c>
      <c r="G86" s="462"/>
      <c r="H86" s="461"/>
      <c r="I86" s="472">
        <f t="shared" si="42"/>
        <v>0</v>
      </c>
      <c r="J86" s="462"/>
      <c r="K86" s="461"/>
      <c r="L86" s="472">
        <f t="shared" si="43"/>
        <v>0</v>
      </c>
      <c r="M86" s="462"/>
      <c r="N86" s="461"/>
      <c r="O86" s="472">
        <f t="shared" si="44"/>
        <v>0</v>
      </c>
      <c r="P86" s="462"/>
      <c r="Q86" s="461"/>
      <c r="R86" s="472">
        <f t="shared" si="45"/>
        <v>0</v>
      </c>
      <c r="S86" s="462"/>
      <c r="T86" s="461"/>
      <c r="U86" s="472">
        <f t="shared" si="46"/>
        <v>0</v>
      </c>
      <c r="V86" s="462"/>
      <c r="W86" s="461"/>
      <c r="X86" s="472">
        <f t="shared" si="47"/>
        <v>0</v>
      </c>
      <c r="Y86" s="462"/>
      <c r="Z86" s="461"/>
      <c r="AA86" s="472">
        <f t="shared" si="48"/>
        <v>0</v>
      </c>
      <c r="AB86" s="462"/>
      <c r="AC86" s="461"/>
      <c r="AD86" s="472">
        <f t="shared" si="49"/>
        <v>0</v>
      </c>
      <c r="AE86" s="462"/>
      <c r="AF86" s="479">
        <f t="shared" si="50"/>
        <v>0</v>
      </c>
      <c r="AG86" s="480">
        <f t="shared" si="50"/>
        <v>0</v>
      </c>
      <c r="AH86" s="833">
        <f t="shared" si="50"/>
        <v>0</v>
      </c>
      <c r="AJ86" s="652"/>
    </row>
    <row r="87" spans="1:37" s="460" customFormat="1" ht="17.25" customHeight="1">
      <c r="A87" s="537"/>
      <c r="B87" s="461"/>
      <c r="C87" s="472">
        <f t="shared" si="40"/>
        <v>0</v>
      </c>
      <c r="D87" s="462"/>
      <c r="E87" s="461"/>
      <c r="F87" s="472">
        <f t="shared" si="41"/>
        <v>0</v>
      </c>
      <c r="G87" s="462"/>
      <c r="H87" s="461"/>
      <c r="I87" s="472">
        <f t="shared" si="42"/>
        <v>0</v>
      </c>
      <c r="J87" s="462"/>
      <c r="K87" s="461"/>
      <c r="L87" s="472">
        <f t="shared" si="43"/>
        <v>0</v>
      </c>
      <c r="M87" s="462"/>
      <c r="N87" s="461"/>
      <c r="O87" s="472">
        <f t="shared" si="44"/>
        <v>0</v>
      </c>
      <c r="P87" s="462"/>
      <c r="Q87" s="461"/>
      <c r="R87" s="472">
        <f t="shared" si="45"/>
        <v>0</v>
      </c>
      <c r="S87" s="462"/>
      <c r="T87" s="461"/>
      <c r="U87" s="472">
        <f t="shared" si="46"/>
        <v>0</v>
      </c>
      <c r="V87" s="462"/>
      <c r="W87" s="461"/>
      <c r="X87" s="472">
        <f t="shared" si="47"/>
        <v>0</v>
      </c>
      <c r="Y87" s="462"/>
      <c r="Z87" s="461"/>
      <c r="AA87" s="472">
        <f t="shared" si="48"/>
        <v>0</v>
      </c>
      <c r="AB87" s="462"/>
      <c r="AC87" s="461"/>
      <c r="AD87" s="472">
        <f t="shared" si="49"/>
        <v>0</v>
      </c>
      <c r="AE87" s="462"/>
      <c r="AF87" s="479">
        <f t="shared" si="50"/>
        <v>0</v>
      </c>
      <c r="AG87" s="480">
        <f t="shared" si="50"/>
        <v>0</v>
      </c>
      <c r="AH87" s="833">
        <f t="shared" si="50"/>
        <v>0</v>
      </c>
      <c r="AJ87" s="652"/>
      <c r="AK87" s="463"/>
    </row>
    <row r="88" spans="1:37" s="460" customFormat="1" ht="17.25" customHeight="1">
      <c r="A88" s="549"/>
      <c r="B88" s="461"/>
      <c r="C88" s="472">
        <f t="shared" si="40"/>
        <v>0</v>
      </c>
      <c r="D88" s="462"/>
      <c r="E88" s="461"/>
      <c r="F88" s="472">
        <f t="shared" si="41"/>
        <v>0</v>
      </c>
      <c r="G88" s="462"/>
      <c r="H88" s="461"/>
      <c r="I88" s="472">
        <f t="shared" si="42"/>
        <v>0</v>
      </c>
      <c r="J88" s="462"/>
      <c r="K88" s="461"/>
      <c r="L88" s="472">
        <f t="shared" si="43"/>
        <v>0</v>
      </c>
      <c r="M88" s="462"/>
      <c r="N88" s="461"/>
      <c r="O88" s="472">
        <f t="shared" si="44"/>
        <v>0</v>
      </c>
      <c r="P88" s="462"/>
      <c r="Q88" s="461"/>
      <c r="R88" s="472">
        <f t="shared" si="45"/>
        <v>0</v>
      </c>
      <c r="S88" s="462"/>
      <c r="T88" s="461"/>
      <c r="U88" s="472">
        <f t="shared" si="46"/>
        <v>0</v>
      </c>
      <c r="V88" s="462"/>
      <c r="W88" s="461"/>
      <c r="X88" s="472">
        <f t="shared" si="47"/>
        <v>0</v>
      </c>
      <c r="Y88" s="462"/>
      <c r="Z88" s="461"/>
      <c r="AA88" s="472">
        <f t="shared" si="48"/>
        <v>0</v>
      </c>
      <c r="AB88" s="462"/>
      <c r="AC88" s="461"/>
      <c r="AD88" s="472">
        <f t="shared" si="49"/>
        <v>0</v>
      </c>
      <c r="AE88" s="462"/>
      <c r="AF88" s="479">
        <f t="shared" si="50"/>
        <v>0</v>
      </c>
      <c r="AG88" s="480">
        <f t="shared" si="50"/>
        <v>0</v>
      </c>
      <c r="AH88" s="833">
        <f t="shared" si="50"/>
        <v>0</v>
      </c>
    </row>
    <row r="89" spans="1:37" s="460" customFormat="1" ht="17.25" customHeight="1">
      <c r="A89" s="537"/>
      <c r="B89" s="461"/>
      <c r="C89" s="472">
        <f t="shared" si="40"/>
        <v>0</v>
      </c>
      <c r="D89" s="462"/>
      <c r="E89" s="461"/>
      <c r="F89" s="472">
        <f t="shared" si="41"/>
        <v>0</v>
      </c>
      <c r="G89" s="462"/>
      <c r="H89" s="461"/>
      <c r="I89" s="472">
        <f t="shared" si="42"/>
        <v>0</v>
      </c>
      <c r="J89" s="462"/>
      <c r="K89" s="461"/>
      <c r="L89" s="472">
        <f t="shared" si="43"/>
        <v>0</v>
      </c>
      <c r="M89" s="462"/>
      <c r="N89" s="461"/>
      <c r="O89" s="472">
        <f t="shared" si="44"/>
        <v>0</v>
      </c>
      <c r="P89" s="462"/>
      <c r="Q89" s="461"/>
      <c r="R89" s="472">
        <f t="shared" si="45"/>
        <v>0</v>
      </c>
      <c r="S89" s="462"/>
      <c r="T89" s="461"/>
      <c r="U89" s="472">
        <f t="shared" si="46"/>
        <v>0</v>
      </c>
      <c r="V89" s="462"/>
      <c r="W89" s="461"/>
      <c r="X89" s="472">
        <f t="shared" si="47"/>
        <v>0</v>
      </c>
      <c r="Y89" s="462"/>
      <c r="Z89" s="461"/>
      <c r="AA89" s="472">
        <f t="shared" si="48"/>
        <v>0</v>
      </c>
      <c r="AB89" s="462"/>
      <c r="AC89" s="461"/>
      <c r="AD89" s="472">
        <f t="shared" si="49"/>
        <v>0</v>
      </c>
      <c r="AE89" s="462"/>
      <c r="AF89" s="479">
        <f t="shared" si="50"/>
        <v>0</v>
      </c>
      <c r="AG89" s="480">
        <f t="shared" si="50"/>
        <v>0</v>
      </c>
      <c r="AH89" s="833">
        <f t="shared" si="50"/>
        <v>0</v>
      </c>
    </row>
    <row r="90" spans="1:37" s="460" customFormat="1" ht="17.25" customHeight="1">
      <c r="A90" s="538"/>
      <c r="B90" s="461"/>
      <c r="C90" s="472">
        <f t="shared" si="40"/>
        <v>0</v>
      </c>
      <c r="D90" s="462"/>
      <c r="E90" s="461"/>
      <c r="F90" s="472">
        <f t="shared" si="41"/>
        <v>0</v>
      </c>
      <c r="G90" s="462"/>
      <c r="H90" s="461"/>
      <c r="I90" s="472">
        <f t="shared" si="42"/>
        <v>0</v>
      </c>
      <c r="J90" s="462"/>
      <c r="K90" s="461"/>
      <c r="L90" s="472">
        <f t="shared" si="43"/>
        <v>0</v>
      </c>
      <c r="M90" s="462"/>
      <c r="N90" s="461"/>
      <c r="O90" s="472">
        <f t="shared" si="44"/>
        <v>0</v>
      </c>
      <c r="P90" s="462"/>
      <c r="Q90" s="461"/>
      <c r="R90" s="472">
        <f t="shared" si="45"/>
        <v>0</v>
      </c>
      <c r="S90" s="462"/>
      <c r="T90" s="461"/>
      <c r="U90" s="472">
        <f t="shared" si="46"/>
        <v>0</v>
      </c>
      <c r="V90" s="462"/>
      <c r="W90" s="461"/>
      <c r="X90" s="472">
        <f t="shared" si="47"/>
        <v>0</v>
      </c>
      <c r="Y90" s="462"/>
      <c r="Z90" s="461"/>
      <c r="AA90" s="472">
        <f t="shared" si="48"/>
        <v>0</v>
      </c>
      <c r="AB90" s="462"/>
      <c r="AC90" s="461"/>
      <c r="AD90" s="472">
        <f t="shared" si="49"/>
        <v>0</v>
      </c>
      <c r="AE90" s="462"/>
      <c r="AF90" s="479">
        <f t="shared" si="50"/>
        <v>0</v>
      </c>
      <c r="AG90" s="480">
        <f t="shared" si="50"/>
        <v>0</v>
      </c>
      <c r="AH90" s="833">
        <f t="shared" si="50"/>
        <v>0</v>
      </c>
    </row>
    <row r="91" spans="1:37" s="460" customFormat="1" ht="17.25" customHeight="1">
      <c r="A91" s="785" t="s">
        <v>383</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40"/>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41"/>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42"/>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43"/>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44"/>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45"/>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46"/>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47"/>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48"/>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49"/>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50"/>
        <v>0</v>
      </c>
      <c r="AG91" s="480">
        <f t="shared" si="50"/>
        <v>0</v>
      </c>
      <c r="AH91" s="833">
        <f t="shared" si="50"/>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296</v>
      </c>
      <c r="B93" s="475">
        <f>SUM(B71:B91)</f>
        <v>0</v>
      </c>
      <c r="C93" s="472">
        <f t="shared" ref="C93:S93" si="64">SUM(C71:C91)</f>
        <v>0</v>
      </c>
      <c r="D93" s="476">
        <f t="shared" si="64"/>
        <v>0</v>
      </c>
      <c r="E93" s="475">
        <f>SUM(E71:E91)</f>
        <v>0</v>
      </c>
      <c r="F93" s="472">
        <f t="shared" ref="F93" si="65">SUM(F71:F91)</f>
        <v>0</v>
      </c>
      <c r="G93" s="476">
        <f t="shared" si="64"/>
        <v>0</v>
      </c>
      <c r="H93" s="475">
        <f>SUM(H71:H91)</f>
        <v>0</v>
      </c>
      <c r="I93" s="472">
        <f t="shared" ref="I93:J93" si="66">SUM(I71:I91)</f>
        <v>0</v>
      </c>
      <c r="J93" s="476">
        <f t="shared" si="66"/>
        <v>0</v>
      </c>
      <c r="K93" s="475">
        <f>SUM(K71:K91)</f>
        <v>0</v>
      </c>
      <c r="L93" s="472">
        <f t="shared" ref="L93:M93" si="67">SUM(L71:L91)</f>
        <v>0</v>
      </c>
      <c r="M93" s="476">
        <f t="shared" si="67"/>
        <v>0</v>
      </c>
      <c r="N93" s="475">
        <f>SUM(N71:N91)</f>
        <v>0</v>
      </c>
      <c r="O93" s="472">
        <f t="shared" ref="O93:P93" si="68">SUM(O71:O91)</f>
        <v>0</v>
      </c>
      <c r="P93" s="476">
        <f t="shared" si="68"/>
        <v>0</v>
      </c>
      <c r="Q93" s="475">
        <f>SUM(Q71:Q91)</f>
        <v>0</v>
      </c>
      <c r="R93" s="472">
        <f t="shared" si="64"/>
        <v>0</v>
      </c>
      <c r="S93" s="476">
        <f t="shared" si="64"/>
        <v>0</v>
      </c>
      <c r="T93" s="475">
        <f>SUM(T71:T91)</f>
        <v>0</v>
      </c>
      <c r="U93" s="472">
        <f t="shared" ref="U93:AH93" si="69">SUM(U71:U91)</f>
        <v>0</v>
      </c>
      <c r="V93" s="476">
        <f t="shared" si="69"/>
        <v>0</v>
      </c>
      <c r="W93" s="475">
        <f>SUM(W71:W91)</f>
        <v>0</v>
      </c>
      <c r="X93" s="472">
        <f t="shared" ref="X93:Y93" si="70">SUM(X71:X91)</f>
        <v>0</v>
      </c>
      <c r="Y93" s="476">
        <f t="shared" si="70"/>
        <v>0</v>
      </c>
      <c r="Z93" s="475">
        <f>SUM(Z71:Z91)</f>
        <v>0</v>
      </c>
      <c r="AA93" s="472">
        <f t="shared" ref="AA93:AB93" si="71">SUM(AA71:AA91)</f>
        <v>0</v>
      </c>
      <c r="AB93" s="476">
        <f t="shared" si="71"/>
        <v>0</v>
      </c>
      <c r="AC93" s="475">
        <f>SUM(AC71:AC91)</f>
        <v>0</v>
      </c>
      <c r="AD93" s="472">
        <f t="shared" ref="AD93:AE93" si="72">SUM(AD71:AD91)</f>
        <v>0</v>
      </c>
      <c r="AE93" s="476">
        <f t="shared" si="72"/>
        <v>0</v>
      </c>
      <c r="AF93" s="479">
        <f t="shared" si="69"/>
        <v>0</v>
      </c>
      <c r="AG93" s="480">
        <f>SUM(AG71:AG91)</f>
        <v>0</v>
      </c>
      <c r="AH93" s="481">
        <f t="shared" si="69"/>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297</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73">D96-B96</f>
        <v>0</v>
      </c>
      <c r="D96" s="462"/>
      <c r="E96" s="475"/>
      <c r="F96" s="472">
        <f t="shared" ref="F96:F102" si="74">G96-E96</f>
        <v>0</v>
      </c>
      <c r="G96" s="476"/>
      <c r="H96" s="475"/>
      <c r="I96" s="472">
        <f t="shared" ref="I96:I102" si="75">J96-H96</f>
        <v>0</v>
      </c>
      <c r="J96" s="476"/>
      <c r="K96" s="475"/>
      <c r="L96" s="472">
        <f t="shared" ref="L96:L102" si="76">M96-K96</f>
        <v>0</v>
      </c>
      <c r="M96" s="476"/>
      <c r="N96" s="475"/>
      <c r="O96" s="472">
        <f t="shared" ref="O96:O102" si="77">P96-N96</f>
        <v>0</v>
      </c>
      <c r="P96" s="476"/>
      <c r="Q96" s="475"/>
      <c r="R96" s="472">
        <f t="shared" ref="R96:R102" si="78">S96-Q96</f>
        <v>0</v>
      </c>
      <c r="S96" s="476"/>
      <c r="T96" s="475"/>
      <c r="U96" s="472">
        <f t="shared" ref="U96:U102" si="79">V96-T96</f>
        <v>0</v>
      </c>
      <c r="V96" s="476"/>
      <c r="W96" s="475"/>
      <c r="X96" s="472">
        <f t="shared" ref="X96:X102" si="80">Y96-W96</f>
        <v>0</v>
      </c>
      <c r="Y96" s="476"/>
      <c r="Z96" s="475"/>
      <c r="AA96" s="472">
        <f t="shared" ref="AA96:AA102" si="81">AB96-Z96</f>
        <v>0</v>
      </c>
      <c r="AB96" s="476"/>
      <c r="AC96" s="475"/>
      <c r="AD96" s="472">
        <f t="shared" ref="AD96:AD102" si="82">AE96-AC96</f>
        <v>0</v>
      </c>
      <c r="AE96" s="476"/>
      <c r="AF96" s="479">
        <f t="shared" ref="AF96:AH102" si="83">SUM(B96,E96,H96,K96,N96,Q96,T96,W96,Z96,AC96)</f>
        <v>0</v>
      </c>
      <c r="AG96" s="480">
        <f t="shared" si="83"/>
        <v>0</v>
      </c>
      <c r="AH96" s="833">
        <f t="shared" si="83"/>
        <v>0</v>
      </c>
      <c r="AI96"/>
      <c r="AJ96" s="653"/>
      <c r="AK96"/>
    </row>
    <row r="97" spans="1:37" s="460" customFormat="1" ht="17.25" customHeight="1">
      <c r="A97" s="537"/>
      <c r="B97" s="461"/>
      <c r="C97" s="472">
        <f t="shared" si="73"/>
        <v>0</v>
      </c>
      <c r="D97" s="462"/>
      <c r="E97" s="475"/>
      <c r="F97" s="472">
        <f t="shared" si="74"/>
        <v>0</v>
      </c>
      <c r="G97" s="476"/>
      <c r="H97" s="475"/>
      <c r="I97" s="472">
        <f t="shared" si="75"/>
        <v>0</v>
      </c>
      <c r="J97" s="476"/>
      <c r="K97" s="475"/>
      <c r="L97" s="472">
        <f t="shared" si="76"/>
        <v>0</v>
      </c>
      <c r="M97" s="476"/>
      <c r="N97" s="475"/>
      <c r="O97" s="472">
        <f t="shared" si="77"/>
        <v>0</v>
      </c>
      <c r="P97" s="476"/>
      <c r="Q97" s="475"/>
      <c r="R97" s="472">
        <f t="shared" si="78"/>
        <v>0</v>
      </c>
      <c r="S97" s="476"/>
      <c r="T97" s="475"/>
      <c r="U97" s="472">
        <f t="shared" si="79"/>
        <v>0</v>
      </c>
      <c r="V97" s="476"/>
      <c r="W97" s="475"/>
      <c r="X97" s="472">
        <f t="shared" si="80"/>
        <v>0</v>
      </c>
      <c r="Y97" s="476"/>
      <c r="Z97" s="475"/>
      <c r="AA97" s="472">
        <f t="shared" si="81"/>
        <v>0</v>
      </c>
      <c r="AB97" s="476"/>
      <c r="AC97" s="475"/>
      <c r="AD97" s="472">
        <f t="shared" si="82"/>
        <v>0</v>
      </c>
      <c r="AE97" s="476"/>
      <c r="AF97" s="479">
        <f t="shared" si="83"/>
        <v>0</v>
      </c>
      <c r="AG97" s="480">
        <f t="shared" si="83"/>
        <v>0</v>
      </c>
      <c r="AH97" s="833">
        <f t="shared" si="83"/>
        <v>0</v>
      </c>
      <c r="AJ97" s="652"/>
    </row>
    <row r="98" spans="1:37" s="460" customFormat="1" ht="17.25" customHeight="1">
      <c r="A98" s="537"/>
      <c r="B98" s="461"/>
      <c r="C98" s="472">
        <f t="shared" si="73"/>
        <v>0</v>
      </c>
      <c r="D98" s="462"/>
      <c r="E98" s="461"/>
      <c r="F98" s="472">
        <f t="shared" si="74"/>
        <v>0</v>
      </c>
      <c r="G98" s="462"/>
      <c r="H98" s="461"/>
      <c r="I98" s="472">
        <f t="shared" si="75"/>
        <v>0</v>
      </c>
      <c r="J98" s="462"/>
      <c r="K98" s="461"/>
      <c r="L98" s="472">
        <f t="shared" si="76"/>
        <v>0</v>
      </c>
      <c r="M98" s="462"/>
      <c r="N98" s="461"/>
      <c r="O98" s="472">
        <f t="shared" si="77"/>
        <v>0</v>
      </c>
      <c r="P98" s="462"/>
      <c r="Q98" s="461"/>
      <c r="R98" s="472">
        <f t="shared" si="78"/>
        <v>0</v>
      </c>
      <c r="S98" s="462"/>
      <c r="T98" s="461"/>
      <c r="U98" s="472">
        <f t="shared" si="79"/>
        <v>0</v>
      </c>
      <c r="V98" s="462"/>
      <c r="W98" s="461"/>
      <c r="X98" s="472">
        <f t="shared" si="80"/>
        <v>0</v>
      </c>
      <c r="Y98" s="462"/>
      <c r="Z98" s="461"/>
      <c r="AA98" s="472">
        <f t="shared" si="81"/>
        <v>0</v>
      </c>
      <c r="AB98" s="462"/>
      <c r="AC98" s="461"/>
      <c r="AD98" s="472">
        <f t="shared" si="82"/>
        <v>0</v>
      </c>
      <c r="AE98" s="462"/>
      <c r="AF98" s="479">
        <f t="shared" si="83"/>
        <v>0</v>
      </c>
      <c r="AG98" s="480">
        <f t="shared" si="83"/>
        <v>0</v>
      </c>
      <c r="AH98" s="833">
        <f t="shared" si="83"/>
        <v>0</v>
      </c>
      <c r="AI98"/>
      <c r="AJ98" s="653"/>
      <c r="AK98" s="14"/>
    </row>
    <row r="99" spans="1:37" s="460" customFormat="1" ht="17.25" customHeight="1">
      <c r="A99" s="537"/>
      <c r="B99" s="461"/>
      <c r="C99" s="472">
        <f t="shared" si="73"/>
        <v>0</v>
      </c>
      <c r="D99" s="462"/>
      <c r="E99" s="461"/>
      <c r="F99" s="472">
        <f t="shared" si="74"/>
        <v>0</v>
      </c>
      <c r="G99" s="462"/>
      <c r="H99" s="461"/>
      <c r="I99" s="472">
        <f t="shared" si="75"/>
        <v>0</v>
      </c>
      <c r="J99" s="462"/>
      <c r="K99" s="461"/>
      <c r="L99" s="472">
        <f t="shared" si="76"/>
        <v>0</v>
      </c>
      <c r="M99" s="462"/>
      <c r="N99" s="461"/>
      <c r="O99" s="472">
        <f t="shared" si="77"/>
        <v>0</v>
      </c>
      <c r="P99" s="462"/>
      <c r="Q99" s="461"/>
      <c r="R99" s="472">
        <f t="shared" si="78"/>
        <v>0</v>
      </c>
      <c r="S99" s="462"/>
      <c r="T99" s="461"/>
      <c r="U99" s="472">
        <f t="shared" si="79"/>
        <v>0</v>
      </c>
      <c r="V99" s="462"/>
      <c r="W99" s="461"/>
      <c r="X99" s="472">
        <f t="shared" si="80"/>
        <v>0</v>
      </c>
      <c r="Y99" s="462"/>
      <c r="Z99" s="461"/>
      <c r="AA99" s="472">
        <f t="shared" si="81"/>
        <v>0</v>
      </c>
      <c r="AB99" s="462"/>
      <c r="AC99" s="461"/>
      <c r="AD99" s="472">
        <f t="shared" si="82"/>
        <v>0</v>
      </c>
      <c r="AE99" s="462"/>
      <c r="AF99" s="479">
        <f t="shared" si="83"/>
        <v>0</v>
      </c>
      <c r="AG99" s="480">
        <f t="shared" si="83"/>
        <v>0</v>
      </c>
      <c r="AH99" s="833">
        <f t="shared" si="83"/>
        <v>0</v>
      </c>
      <c r="AI99"/>
      <c r="AJ99"/>
      <c r="AK99"/>
    </row>
    <row r="100" spans="1:37" s="460" customFormat="1" ht="17.25" customHeight="1">
      <c r="A100" s="537"/>
      <c r="B100" s="461"/>
      <c r="C100" s="472">
        <f t="shared" si="73"/>
        <v>0</v>
      </c>
      <c r="D100" s="462"/>
      <c r="E100" s="461"/>
      <c r="F100" s="472">
        <f t="shared" si="74"/>
        <v>0</v>
      </c>
      <c r="G100" s="462"/>
      <c r="H100" s="461"/>
      <c r="I100" s="472">
        <f t="shared" si="75"/>
        <v>0</v>
      </c>
      <c r="J100" s="462"/>
      <c r="K100" s="461"/>
      <c r="L100" s="472">
        <f t="shared" si="76"/>
        <v>0</v>
      </c>
      <c r="M100" s="462"/>
      <c r="N100" s="461"/>
      <c r="O100" s="472">
        <f t="shared" si="77"/>
        <v>0</v>
      </c>
      <c r="P100" s="462"/>
      <c r="Q100" s="461"/>
      <c r="R100" s="472">
        <f t="shared" si="78"/>
        <v>0</v>
      </c>
      <c r="S100" s="462"/>
      <c r="T100" s="461"/>
      <c r="U100" s="472">
        <f t="shared" si="79"/>
        <v>0</v>
      </c>
      <c r="V100" s="462"/>
      <c r="W100" s="461"/>
      <c r="X100" s="472">
        <f t="shared" si="80"/>
        <v>0</v>
      </c>
      <c r="Y100" s="462"/>
      <c r="Z100" s="461"/>
      <c r="AA100" s="472">
        <f t="shared" si="81"/>
        <v>0</v>
      </c>
      <c r="AB100" s="462"/>
      <c r="AC100" s="461"/>
      <c r="AD100" s="472">
        <f t="shared" si="82"/>
        <v>0</v>
      </c>
      <c r="AE100" s="462"/>
      <c r="AF100" s="479">
        <f t="shared" si="83"/>
        <v>0</v>
      </c>
      <c r="AG100" s="480">
        <f t="shared" si="83"/>
        <v>0</v>
      </c>
      <c r="AH100" s="833">
        <f t="shared" si="83"/>
        <v>0</v>
      </c>
    </row>
    <row r="101" spans="1:37" s="460" customFormat="1" ht="17.25" customHeight="1">
      <c r="A101" s="538"/>
      <c r="B101" s="461"/>
      <c r="C101" s="472">
        <f t="shared" si="73"/>
        <v>0</v>
      </c>
      <c r="D101" s="462"/>
      <c r="E101" s="461"/>
      <c r="F101" s="472">
        <f t="shared" si="74"/>
        <v>0</v>
      </c>
      <c r="G101" s="462"/>
      <c r="H101" s="461"/>
      <c r="I101" s="472">
        <f t="shared" si="75"/>
        <v>0</v>
      </c>
      <c r="J101" s="462"/>
      <c r="K101" s="461"/>
      <c r="L101" s="472">
        <f t="shared" si="76"/>
        <v>0</v>
      </c>
      <c r="M101" s="462"/>
      <c r="N101" s="461"/>
      <c r="O101" s="472">
        <f t="shared" si="77"/>
        <v>0</v>
      </c>
      <c r="P101" s="462"/>
      <c r="Q101" s="461"/>
      <c r="R101" s="472">
        <f t="shared" si="78"/>
        <v>0</v>
      </c>
      <c r="S101" s="462"/>
      <c r="T101" s="461"/>
      <c r="U101" s="472">
        <f t="shared" si="79"/>
        <v>0</v>
      </c>
      <c r="V101" s="462"/>
      <c r="W101" s="461"/>
      <c r="X101" s="472">
        <f t="shared" si="80"/>
        <v>0</v>
      </c>
      <c r="Y101" s="462"/>
      <c r="Z101" s="461"/>
      <c r="AA101" s="472">
        <f t="shared" si="81"/>
        <v>0</v>
      </c>
      <c r="AB101" s="462"/>
      <c r="AC101" s="461"/>
      <c r="AD101" s="472">
        <f t="shared" si="82"/>
        <v>0</v>
      </c>
      <c r="AE101" s="462"/>
      <c r="AF101" s="479">
        <f t="shared" si="83"/>
        <v>0</v>
      </c>
      <c r="AG101" s="480">
        <f t="shared" si="83"/>
        <v>0</v>
      </c>
      <c r="AH101" s="833">
        <f t="shared" si="83"/>
        <v>0</v>
      </c>
    </row>
    <row r="102" spans="1:37" s="460" customFormat="1" ht="17.25" customHeight="1">
      <c r="A102" s="537"/>
      <c r="B102" s="461"/>
      <c r="C102" s="472">
        <f t="shared" si="73"/>
        <v>0</v>
      </c>
      <c r="D102" s="462"/>
      <c r="E102" s="461"/>
      <c r="F102" s="472">
        <f t="shared" si="74"/>
        <v>0</v>
      </c>
      <c r="G102" s="462"/>
      <c r="H102" s="461"/>
      <c r="I102" s="472">
        <f t="shared" si="75"/>
        <v>0</v>
      </c>
      <c r="J102" s="462"/>
      <c r="K102" s="461"/>
      <c r="L102" s="472">
        <f t="shared" si="76"/>
        <v>0</v>
      </c>
      <c r="M102" s="462"/>
      <c r="N102" s="461"/>
      <c r="O102" s="472">
        <f t="shared" si="77"/>
        <v>0</v>
      </c>
      <c r="P102" s="462"/>
      <c r="Q102" s="461"/>
      <c r="R102" s="472">
        <f t="shared" si="78"/>
        <v>0</v>
      </c>
      <c r="S102" s="462"/>
      <c r="T102" s="461"/>
      <c r="U102" s="472">
        <f t="shared" si="79"/>
        <v>0</v>
      </c>
      <c r="V102" s="462"/>
      <c r="W102" s="461"/>
      <c r="X102" s="472">
        <f t="shared" si="80"/>
        <v>0</v>
      </c>
      <c r="Y102" s="462"/>
      <c r="Z102" s="461"/>
      <c r="AA102" s="472">
        <f t="shared" si="81"/>
        <v>0</v>
      </c>
      <c r="AB102" s="462"/>
      <c r="AC102" s="461"/>
      <c r="AD102" s="472">
        <f t="shared" si="82"/>
        <v>0</v>
      </c>
      <c r="AE102" s="462"/>
      <c r="AF102" s="479">
        <f t="shared" si="83"/>
        <v>0</v>
      </c>
      <c r="AG102" s="480">
        <f t="shared" si="83"/>
        <v>0</v>
      </c>
      <c r="AH102" s="833">
        <f t="shared" si="83"/>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298</v>
      </c>
      <c r="B104" s="475">
        <f>SUM(B96:B102)</f>
        <v>0</v>
      </c>
      <c r="C104" s="472">
        <f t="shared" ref="C104:G104" si="84">SUM(C96:C102)</f>
        <v>0</v>
      </c>
      <c r="D104" s="476">
        <f t="shared" si="84"/>
        <v>0</v>
      </c>
      <c r="E104" s="475">
        <f>SUM(E96:E102)</f>
        <v>0</v>
      </c>
      <c r="F104" s="472">
        <f t="shared" ref="F104" si="85">SUM(F96:F102)</f>
        <v>0</v>
      </c>
      <c r="G104" s="476">
        <f t="shared" si="84"/>
        <v>0</v>
      </c>
      <c r="H104" s="475">
        <f>SUM(H96:H102)</f>
        <v>0</v>
      </c>
      <c r="I104" s="472">
        <f t="shared" ref="I104:J104" si="86">SUM(I96:I102)</f>
        <v>0</v>
      </c>
      <c r="J104" s="476">
        <f t="shared" si="86"/>
        <v>0</v>
      </c>
      <c r="K104" s="475">
        <f>SUM(K96:K102)</f>
        <v>0</v>
      </c>
      <c r="L104" s="472">
        <f t="shared" ref="L104:M104" si="87">SUM(L96:L102)</f>
        <v>0</v>
      </c>
      <c r="M104" s="476">
        <f t="shared" si="87"/>
        <v>0</v>
      </c>
      <c r="N104" s="475">
        <f>SUM(N96:N102)</f>
        <v>0</v>
      </c>
      <c r="O104" s="472">
        <f t="shared" ref="O104:P104" si="88">SUM(O96:O102)</f>
        <v>0</v>
      </c>
      <c r="P104" s="476">
        <f t="shared" si="88"/>
        <v>0</v>
      </c>
      <c r="Q104" s="475">
        <f>SUM(Q96:Q102)</f>
        <v>0</v>
      </c>
      <c r="R104" s="472">
        <f t="shared" ref="R104:AF104" si="89">SUM(R96:R102)</f>
        <v>0</v>
      </c>
      <c r="S104" s="476">
        <f t="shared" si="89"/>
        <v>0</v>
      </c>
      <c r="T104" s="475">
        <f>SUM(T96:T102)</f>
        <v>0</v>
      </c>
      <c r="U104" s="472">
        <f t="shared" si="89"/>
        <v>0</v>
      </c>
      <c r="V104" s="476">
        <f t="shared" si="89"/>
        <v>0</v>
      </c>
      <c r="W104" s="475">
        <f>SUM(W96:W102)</f>
        <v>0</v>
      </c>
      <c r="X104" s="472">
        <f t="shared" ref="X104:Y104" si="90">SUM(X96:X102)</f>
        <v>0</v>
      </c>
      <c r="Y104" s="476">
        <f t="shared" si="90"/>
        <v>0</v>
      </c>
      <c r="Z104" s="475">
        <f>SUM(Z96:Z102)</f>
        <v>0</v>
      </c>
      <c r="AA104" s="472">
        <f t="shared" ref="AA104:AB104" si="91">SUM(AA96:AA102)</f>
        <v>0</v>
      </c>
      <c r="AB104" s="476">
        <f t="shared" si="91"/>
        <v>0</v>
      </c>
      <c r="AC104" s="475">
        <f>SUM(AC96:AC102)</f>
        <v>0</v>
      </c>
      <c r="AD104" s="472">
        <f t="shared" ref="AD104:AE104" si="92">SUM(AD96:AD102)</f>
        <v>0</v>
      </c>
      <c r="AE104" s="476">
        <f t="shared" si="92"/>
        <v>0</v>
      </c>
      <c r="AF104" s="479">
        <f t="shared" si="89"/>
        <v>0</v>
      </c>
      <c r="AG104" s="480">
        <f>SUM(AG96:AG102)</f>
        <v>0</v>
      </c>
      <c r="AH104" s="481">
        <f t="shared" ref="AH104" si="93">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299</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(5)'!A72</f>
        <v>Template last modified</v>
      </c>
      <c r="AH106" s="835">
        <f>'Summary (5)'!C72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2" t="s">
        <v>211</v>
      </c>
      <c r="B120" s="839">
        <f>'Summary (5)'!E87</f>
        <v>1</v>
      </c>
      <c r="C120" s="839">
        <f>'Summary (5)'!F87</f>
        <v>1</v>
      </c>
      <c r="D120" s="839">
        <f>'Summary (5)'!G87</f>
        <v>1</v>
      </c>
      <c r="E120" s="839">
        <f>'Summary (5)'!H87</f>
        <v>2</v>
      </c>
      <c r="F120" s="839">
        <f>'Summary (5)'!I87</f>
        <v>2</v>
      </c>
      <c r="G120" s="839">
        <f>'Summary (5)'!J87</f>
        <v>2</v>
      </c>
      <c r="H120" s="839">
        <f>'Summary (5)'!K87</f>
        <v>3</v>
      </c>
      <c r="I120" s="839">
        <f>'Summary (5)'!L87</f>
        <v>3</v>
      </c>
      <c r="J120" s="839">
        <f>'Summary (5)'!M87</f>
        <v>3</v>
      </c>
      <c r="K120" s="839">
        <f>'Summary (5)'!N87</f>
        <v>4</v>
      </c>
      <c r="L120" s="839">
        <f>'Summary (5)'!O87</f>
        <v>4</v>
      </c>
      <c r="M120" s="839">
        <f>'Summary (5)'!P87</f>
        <v>4</v>
      </c>
      <c r="N120" s="839">
        <f>'Summary (5)'!Q87</f>
        <v>5</v>
      </c>
      <c r="O120" s="839">
        <f>'Summary (5)'!R87</f>
        <v>5</v>
      </c>
      <c r="P120" s="839">
        <f>'Summary (5)'!S87</f>
        <v>5</v>
      </c>
      <c r="Q120" s="839">
        <f>'Summary (5)'!T87</f>
        <v>6</v>
      </c>
      <c r="R120" s="839">
        <f>'Summary (5)'!U87</f>
        <v>6</v>
      </c>
      <c r="S120" s="839">
        <f>'Summary (5)'!V87</f>
        <v>6</v>
      </c>
      <c r="T120" s="839">
        <f>'Summary (5)'!W87</f>
        <v>7</v>
      </c>
      <c r="U120" s="839">
        <f>'Summary (5)'!X87</f>
        <v>7</v>
      </c>
      <c r="V120" s="839">
        <f>'Summary (5)'!Y87</f>
        <v>7</v>
      </c>
      <c r="W120" s="839">
        <f>'Summary (5)'!Z87</f>
        <v>8</v>
      </c>
      <c r="X120" s="839">
        <f>'Summary (5)'!AA87</f>
        <v>8</v>
      </c>
      <c r="Y120" s="839">
        <f>'Summary (5)'!AB87</f>
        <v>8</v>
      </c>
      <c r="Z120" s="839">
        <f>'Summary (5)'!AC87</f>
        <v>9</v>
      </c>
      <c r="AA120" s="839">
        <f>'Summary (5)'!AD87</f>
        <v>9</v>
      </c>
      <c r="AB120" s="839">
        <f>'Summary (5)'!AE87</f>
        <v>9</v>
      </c>
      <c r="AC120" s="839">
        <f>'Summary (5)'!AF87</f>
        <v>10</v>
      </c>
      <c r="AD120" s="839">
        <f>'Summary (5)'!AG87</f>
        <v>10</v>
      </c>
      <c r="AE120" s="839">
        <f>'Summary (5)'!AH87</f>
        <v>10</v>
      </c>
      <c r="AF120" s="839">
        <f>AD120</f>
        <v>10</v>
      </c>
      <c r="AG120" s="839">
        <f>AE120</f>
        <v>10</v>
      </c>
      <c r="AH120" s="839">
        <f>AF120</f>
        <v>10</v>
      </c>
    </row>
    <row r="121" spans="1:34" s="716" customFormat="1" ht="15.75">
      <c r="A121" s="723" t="s">
        <v>212</v>
      </c>
      <c r="B121" s="840">
        <f>'Summary (5)'!E88</f>
        <v>45323</v>
      </c>
      <c r="C121" s="840">
        <f>'Summary (5)'!F88</f>
        <v>45323</v>
      </c>
      <c r="D121" s="840">
        <f>'Summary (5)'!G88</f>
        <v>45323</v>
      </c>
      <c r="E121" s="840">
        <f>'Summary (5)'!H88</f>
        <v>45689</v>
      </c>
      <c r="F121" s="840">
        <f>'Summary (5)'!I88</f>
        <v>45689</v>
      </c>
      <c r="G121" s="840">
        <f>'Summary (5)'!J88</f>
        <v>45689</v>
      </c>
      <c r="H121" s="840">
        <f>'Summary (5)'!K88</f>
        <v>46054</v>
      </c>
      <c r="I121" s="840">
        <f>'Summary (5)'!L88</f>
        <v>46054</v>
      </c>
      <c r="J121" s="840">
        <f>'Summary (5)'!M88</f>
        <v>46054</v>
      </c>
      <c r="K121" s="840">
        <f>'Summary (5)'!N88</f>
        <v>46419</v>
      </c>
      <c r="L121" s="840">
        <f>'Summary (5)'!O88</f>
        <v>46419</v>
      </c>
      <c r="M121" s="840">
        <f>'Summary (5)'!P88</f>
        <v>46419</v>
      </c>
      <c r="N121" s="840">
        <f>'Summary (5)'!Q88</f>
        <v>46784</v>
      </c>
      <c r="O121" s="840">
        <f>'Summary (5)'!R88</f>
        <v>46784</v>
      </c>
      <c r="P121" s="840">
        <f>'Summary (5)'!S88</f>
        <v>46784</v>
      </c>
      <c r="Q121" s="840">
        <f>'Summary (5)'!T88</f>
        <v>47150</v>
      </c>
      <c r="R121" s="840">
        <f>'Summary (5)'!U88</f>
        <v>47150</v>
      </c>
      <c r="S121" s="840">
        <f>'Summary (5)'!V88</f>
        <v>47150</v>
      </c>
      <c r="T121" s="840">
        <f>'Summary (5)'!W88</f>
        <v>47515</v>
      </c>
      <c r="U121" s="840">
        <f>'Summary (5)'!X88</f>
        <v>47515</v>
      </c>
      <c r="V121" s="840">
        <f>'Summary (5)'!Y88</f>
        <v>47515</v>
      </c>
      <c r="W121" s="840">
        <f>'Summary (5)'!Z88</f>
        <v>47880</v>
      </c>
      <c r="X121" s="840">
        <f>'Summary (5)'!AA88</f>
        <v>47880</v>
      </c>
      <c r="Y121" s="840">
        <f>'Summary (5)'!AB88</f>
        <v>47880</v>
      </c>
      <c r="Z121" s="840">
        <f>'Summary (5)'!AC88</f>
        <v>48245</v>
      </c>
      <c r="AA121" s="840">
        <f>'Summary (5)'!AD88</f>
        <v>48245</v>
      </c>
      <c r="AB121" s="840">
        <f>'Summary (5)'!AE88</f>
        <v>48245</v>
      </c>
      <c r="AC121" s="840">
        <f>'Summary (5)'!AF88</f>
        <v>48611</v>
      </c>
      <c r="AD121" s="840">
        <f>'Summary (5)'!AG88</f>
        <v>48611</v>
      </c>
      <c r="AE121" s="840">
        <f>'Summary (5)'!AH88</f>
        <v>48611</v>
      </c>
      <c r="AF121" s="840">
        <f>'Summary (5)'!AI88</f>
        <v>45323</v>
      </c>
      <c r="AG121" s="840">
        <f>'Summary (5)'!AJ88</f>
        <v>45323</v>
      </c>
      <c r="AH121" s="840">
        <f>'Summary (5)'!AK88</f>
        <v>45323</v>
      </c>
    </row>
    <row r="122" spans="1:34" s="716" customFormat="1" ht="15.75">
      <c r="A122" s="723" t="s">
        <v>213</v>
      </c>
      <c r="B122" s="840">
        <f>'Summary (5)'!E89</f>
        <v>45688</v>
      </c>
      <c r="C122" s="840">
        <f>'Summary (5)'!F89</f>
        <v>45688</v>
      </c>
      <c r="D122" s="840">
        <f>'Summary (5)'!G89</f>
        <v>45688</v>
      </c>
      <c r="E122" s="840">
        <f>'Summary (5)'!H89</f>
        <v>46053</v>
      </c>
      <c r="F122" s="840">
        <f>'Summary (5)'!I89</f>
        <v>46053</v>
      </c>
      <c r="G122" s="840">
        <f>'Summary (5)'!J89</f>
        <v>46053</v>
      </c>
      <c r="H122" s="840">
        <f>'Summary (5)'!K89</f>
        <v>46418</v>
      </c>
      <c r="I122" s="840">
        <f>'Summary (5)'!L89</f>
        <v>46418</v>
      </c>
      <c r="J122" s="840">
        <f>'Summary (5)'!M89</f>
        <v>46418</v>
      </c>
      <c r="K122" s="840">
        <f>'Summary (5)'!N89</f>
        <v>46783</v>
      </c>
      <c r="L122" s="840">
        <f>'Summary (5)'!O89</f>
        <v>46783</v>
      </c>
      <c r="M122" s="840">
        <f>'Summary (5)'!P89</f>
        <v>46783</v>
      </c>
      <c r="N122" s="840">
        <f>'Summary (5)'!Q89</f>
        <v>47149</v>
      </c>
      <c r="O122" s="840">
        <f>'Summary (5)'!R89</f>
        <v>47149</v>
      </c>
      <c r="P122" s="840">
        <f>'Summary (5)'!S89</f>
        <v>47149</v>
      </c>
      <c r="Q122" s="840">
        <f>'Summary (5)'!T89</f>
        <v>47514</v>
      </c>
      <c r="R122" s="840">
        <f>'Summary (5)'!U89</f>
        <v>47514</v>
      </c>
      <c r="S122" s="840">
        <f>'Summary (5)'!V89</f>
        <v>47514</v>
      </c>
      <c r="T122" s="840">
        <f>'Summary (5)'!W89</f>
        <v>47879</v>
      </c>
      <c r="U122" s="840">
        <f>'Summary (5)'!X89</f>
        <v>47879</v>
      </c>
      <c r="V122" s="840">
        <f>'Summary (5)'!Y89</f>
        <v>47879</v>
      </c>
      <c r="W122" s="840">
        <f>'Summary (5)'!Z89</f>
        <v>48244</v>
      </c>
      <c r="X122" s="840">
        <f>'Summary (5)'!AA89</f>
        <v>48244</v>
      </c>
      <c r="Y122" s="840">
        <f>'Summary (5)'!AB89</f>
        <v>48244</v>
      </c>
      <c r="Z122" s="840">
        <f>'Summary (5)'!AC89</f>
        <v>48610</v>
      </c>
      <c r="AA122" s="840">
        <f>'Summary (5)'!AD89</f>
        <v>48610</v>
      </c>
      <c r="AB122" s="840">
        <f>'Summary (5)'!AE89</f>
        <v>48610</v>
      </c>
      <c r="AC122" s="840">
        <f>'Summary (5)'!AF89</f>
        <v>48975</v>
      </c>
      <c r="AD122" s="840">
        <f>'Summary (5)'!AG89</f>
        <v>48975</v>
      </c>
      <c r="AE122" s="840">
        <f>'Summary (5)'!AH89</f>
        <v>48975</v>
      </c>
      <c r="AF122" s="840">
        <f>'Summary (5)'!AI89</f>
        <v>45688</v>
      </c>
      <c r="AG122" s="840">
        <f>'Summary (5)'!AJ89</f>
        <v>45688</v>
      </c>
      <c r="AH122" s="840">
        <f>'Summary (5)'!AK89</f>
        <v>45688</v>
      </c>
    </row>
    <row r="123" spans="1:34" s="337" customFormat="1" ht="15.75">
      <c r="A123" s="722" t="s">
        <v>204</v>
      </c>
      <c r="B123" s="840">
        <f>'Summary (5)'!E90</f>
        <v>0</v>
      </c>
      <c r="C123" s="840">
        <f>'Summary (5)'!F90</f>
        <v>0</v>
      </c>
      <c r="D123" s="840">
        <f>'Summary (5)'!G90</f>
        <v>0</v>
      </c>
      <c r="E123" s="840">
        <f>'Summary (5)'!H90</f>
        <v>0</v>
      </c>
      <c r="F123" s="840">
        <f>'Summary (5)'!I90</f>
        <v>0</v>
      </c>
      <c r="G123" s="840">
        <f>'Summary (5)'!J90</f>
        <v>0</v>
      </c>
      <c r="H123" s="840">
        <f>'Summary (5)'!K90</f>
        <v>0</v>
      </c>
      <c r="I123" s="840">
        <f>'Summary (5)'!L90</f>
        <v>0</v>
      </c>
      <c r="J123" s="840">
        <f>'Summary (5)'!M90</f>
        <v>0</v>
      </c>
      <c r="K123" s="840">
        <f>'Summary (5)'!N90</f>
        <v>0</v>
      </c>
      <c r="L123" s="840">
        <f>'Summary (5)'!O90</f>
        <v>0</v>
      </c>
      <c r="M123" s="840">
        <f>'Summary (5)'!P90</f>
        <v>0</v>
      </c>
      <c r="N123" s="840">
        <f>'Summary (5)'!Q90</f>
        <v>0</v>
      </c>
      <c r="O123" s="840">
        <f>'Summary (5)'!R90</f>
        <v>0</v>
      </c>
      <c r="P123" s="840">
        <f>'Summary (5)'!S90</f>
        <v>0</v>
      </c>
      <c r="Q123" s="840">
        <f>'Summary (5)'!T90</f>
        <v>0</v>
      </c>
      <c r="R123" s="840">
        <f>'Summary (5)'!U90</f>
        <v>0</v>
      </c>
      <c r="S123" s="840">
        <f>'Summary (5)'!V90</f>
        <v>0</v>
      </c>
      <c r="T123" s="840">
        <f>'Summary (5)'!W90</f>
        <v>0</v>
      </c>
      <c r="U123" s="840">
        <f>'Summary (5)'!X90</f>
        <v>0</v>
      </c>
      <c r="V123" s="840">
        <f>'Summary (5)'!Y90</f>
        <v>0</v>
      </c>
      <c r="W123" s="840">
        <f>'Summary (5)'!Z90</f>
        <v>0</v>
      </c>
      <c r="X123" s="840">
        <f>'Summary (5)'!AA90</f>
        <v>0</v>
      </c>
      <c r="Y123" s="840">
        <f>'Summary (5)'!AB90</f>
        <v>0</v>
      </c>
      <c r="Z123" s="840">
        <f>'Summary (5)'!AC90</f>
        <v>0</v>
      </c>
      <c r="AA123" s="840">
        <f>'Summary (5)'!AD90</f>
        <v>0</v>
      </c>
      <c r="AB123" s="840">
        <f>'Summary (5)'!AE90</f>
        <v>0</v>
      </c>
      <c r="AC123" s="840">
        <f>'Summary (5)'!AF90</f>
        <v>0</v>
      </c>
      <c r="AD123" s="840">
        <f>'Summary (5)'!AG90</f>
        <v>0</v>
      </c>
      <c r="AE123" s="840">
        <f>'Summary (5)'!AH90</f>
        <v>0</v>
      </c>
      <c r="AF123" s="840">
        <f>'Summary (5)'!AI90</f>
        <v>0</v>
      </c>
      <c r="AG123" s="840">
        <f>'Summary (5)'!AJ90</f>
        <v>0</v>
      </c>
      <c r="AH123" s="840">
        <f>'Summary (5)'!AK90</f>
        <v>0</v>
      </c>
    </row>
    <row r="124" spans="1:34" s="337" customFormat="1" ht="15.75">
      <c r="A124" s="724" t="s">
        <v>214</v>
      </c>
      <c r="B124" s="841">
        <f>'Summary (5)'!E91</f>
        <v>0</v>
      </c>
      <c r="C124" s="841">
        <f>'Summary (5)'!F91</f>
        <v>0</v>
      </c>
      <c r="D124" s="841">
        <f>'Summary (5)'!G91</f>
        <v>0</v>
      </c>
      <c r="E124" s="841">
        <f>'Summary (5)'!H91</f>
        <v>0</v>
      </c>
      <c r="F124" s="841">
        <f>'Summary (5)'!I91</f>
        <v>0</v>
      </c>
      <c r="G124" s="841">
        <f>'Summary (5)'!J91</f>
        <v>0</v>
      </c>
      <c r="H124" s="841">
        <f>'Summary (5)'!K91</f>
        <v>0</v>
      </c>
      <c r="I124" s="841">
        <f>'Summary (5)'!L91</f>
        <v>0</v>
      </c>
      <c r="J124" s="841">
        <f>'Summary (5)'!M91</f>
        <v>0</v>
      </c>
      <c r="K124" s="841">
        <f>'Summary (5)'!N91</f>
        <v>0</v>
      </c>
      <c r="L124" s="841">
        <f>'Summary (5)'!O91</f>
        <v>0</v>
      </c>
      <c r="M124" s="841">
        <f>'Summary (5)'!P91</f>
        <v>0</v>
      </c>
      <c r="N124" s="841">
        <f>'Summary (5)'!Q91</f>
        <v>0</v>
      </c>
      <c r="O124" s="841">
        <f>'Summary (5)'!R91</f>
        <v>0</v>
      </c>
      <c r="P124" s="841">
        <f>'Summary (5)'!S91</f>
        <v>0</v>
      </c>
      <c r="Q124" s="841">
        <f>'Summary (5)'!T91</f>
        <v>0</v>
      </c>
      <c r="R124" s="841">
        <f>'Summary (5)'!U91</f>
        <v>0</v>
      </c>
      <c r="S124" s="841">
        <f>'Summary (5)'!V91</f>
        <v>0</v>
      </c>
      <c r="T124" s="841">
        <f>'Summary (5)'!W91</f>
        <v>0</v>
      </c>
      <c r="U124" s="841">
        <f>'Summary (5)'!X91</f>
        <v>0</v>
      </c>
      <c r="V124" s="841">
        <f>'Summary (5)'!Y91</f>
        <v>0</v>
      </c>
      <c r="W124" s="841">
        <f>'Summary (5)'!Z91</f>
        <v>0</v>
      </c>
      <c r="X124" s="841">
        <f>'Summary (5)'!AA91</f>
        <v>0</v>
      </c>
      <c r="Y124" s="841">
        <f>'Summary (5)'!AB91</f>
        <v>0</v>
      </c>
      <c r="Z124" s="841">
        <f>'Summary (5)'!AC91</f>
        <v>0</v>
      </c>
      <c r="AA124" s="841">
        <f>'Summary (5)'!AD91</f>
        <v>0</v>
      </c>
      <c r="AB124" s="841">
        <f>'Summary (5)'!AE91</f>
        <v>0</v>
      </c>
      <c r="AC124" s="841">
        <f>'Summary (5)'!AF91</f>
        <v>0</v>
      </c>
      <c r="AD124" s="841">
        <f>'Summary (5)'!AG91</f>
        <v>0</v>
      </c>
      <c r="AE124" s="841">
        <f>'Summary (5)'!AH91</f>
        <v>0</v>
      </c>
    </row>
    <row r="125" spans="1:34" s="788" customFormat="1">
      <c r="A125" s="787" t="s">
        <v>397</v>
      </c>
      <c r="B125" s="789">
        <f>'Summary (5)'!E26</f>
        <v>0</v>
      </c>
      <c r="C125" s="789">
        <f>'Summary (5)'!F26</f>
        <v>0</v>
      </c>
      <c r="D125" s="789">
        <f>'Summary (5)'!G26</f>
        <v>0</v>
      </c>
      <c r="E125" s="789">
        <f>'Summary (5)'!H26</f>
        <v>0</v>
      </c>
      <c r="F125" s="789">
        <f>'Summary (5)'!I26</f>
        <v>0</v>
      </c>
      <c r="G125" s="789">
        <f>'Summary (5)'!J26</f>
        <v>0</v>
      </c>
      <c r="H125" s="789">
        <f>'Summary (5)'!K26</f>
        <v>0</v>
      </c>
      <c r="I125" s="789">
        <f>'Summary (5)'!L26</f>
        <v>0</v>
      </c>
      <c r="J125" s="789">
        <f>'Summary (5)'!M26</f>
        <v>0</v>
      </c>
      <c r="K125" s="789">
        <f>'Summary (5)'!N26</f>
        <v>0</v>
      </c>
      <c r="L125" s="789">
        <f>'Summary (5)'!O26</f>
        <v>0</v>
      </c>
      <c r="M125" s="789">
        <f>'Summary (5)'!P26</f>
        <v>0</v>
      </c>
      <c r="N125" s="789">
        <f>'Summary (5)'!Q26</f>
        <v>0</v>
      </c>
      <c r="O125" s="789">
        <f>'Summary (5)'!R26</f>
        <v>0</v>
      </c>
      <c r="P125" s="789">
        <f>'Summary (5)'!S26</f>
        <v>0</v>
      </c>
      <c r="Q125" s="789">
        <f>'Summary (5)'!T26</f>
        <v>0</v>
      </c>
      <c r="R125" s="789">
        <f>'Summary (5)'!U26</f>
        <v>0</v>
      </c>
      <c r="S125" s="789">
        <f>'Summary (5)'!V26</f>
        <v>0</v>
      </c>
      <c r="T125" s="789">
        <f>'Summary (5)'!W26</f>
        <v>0</v>
      </c>
      <c r="U125" s="789">
        <f>'Summary (5)'!X26</f>
        <v>0</v>
      </c>
      <c r="V125" s="789">
        <f>'Summary (5)'!Y26</f>
        <v>0</v>
      </c>
      <c r="W125" s="789">
        <f>'Summary (5)'!Z26</f>
        <v>0</v>
      </c>
      <c r="X125" s="789">
        <f>'Summary (5)'!AA26</f>
        <v>0</v>
      </c>
      <c r="Y125" s="789">
        <f>'Summary (5)'!AB26</f>
        <v>0</v>
      </c>
      <c r="Z125" s="789">
        <f>'Summary (5)'!AC26</f>
        <v>0</v>
      </c>
      <c r="AA125" s="789">
        <f>'Summary (5)'!AD26</f>
        <v>0</v>
      </c>
      <c r="AB125" s="789">
        <f>'Summary (5)'!AE26</f>
        <v>0</v>
      </c>
      <c r="AC125" s="789">
        <f>'Summary (5)'!AF26</f>
        <v>0</v>
      </c>
      <c r="AD125" s="789">
        <f>'Summary (5)'!AG26</f>
        <v>0</v>
      </c>
      <c r="AE125" s="789">
        <f>'Summary (5)'!AH26</f>
        <v>0</v>
      </c>
      <c r="AF125" s="786"/>
      <c r="AG125" s="786"/>
      <c r="AH125" s="786"/>
    </row>
  </sheetData>
  <sheetProtection formatCells="0" formatColumns="0" formatRows="0" insertHyperlinks="0" sort="0" autoFilter="0" pivotTables="0"/>
  <mergeCells count="16">
    <mergeCell ref="B9:D9"/>
    <mergeCell ref="W9:Y9"/>
    <mergeCell ref="Z9:AB9"/>
    <mergeCell ref="AC9:AE9"/>
    <mergeCell ref="B3:D3"/>
    <mergeCell ref="B4:D4"/>
    <mergeCell ref="B5:D5"/>
    <mergeCell ref="B6:D6"/>
    <mergeCell ref="B7:D7"/>
    <mergeCell ref="AF9:AH9"/>
    <mergeCell ref="E9:G9"/>
    <mergeCell ref="H9:J9"/>
    <mergeCell ref="K9:M9"/>
    <mergeCell ref="N9:P9"/>
    <mergeCell ref="Q9:S9"/>
    <mergeCell ref="T9:V9"/>
  </mergeCells>
  <conditionalFormatting sqref="B14:AE81">
    <cfRule type="expression" dxfId="178" priority="3">
      <formula>$A14=""</formula>
    </cfRule>
  </conditionalFormatting>
  <conditionalFormatting sqref="B14:AE106">
    <cfRule type="expression" dxfId="177" priority="2">
      <formula>B$123&gt;B$122</formula>
    </cfRule>
  </conditionalFormatting>
  <conditionalFormatting sqref="B82:AE102">
    <cfRule type="expression" dxfId="176" priority="15">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175" priority="16">
      <formula>LEN(TRIM(D14))=0</formula>
    </cfRule>
  </conditionalFormatting>
  <conditionalFormatting sqref="E91">
    <cfRule type="containsBlanks" dxfId="174" priority="12">
      <formula>LEN(TRIM(E91))=0</formula>
    </cfRule>
  </conditionalFormatting>
  <conditionalFormatting sqref="H91">
    <cfRule type="containsBlanks" dxfId="173" priority="11">
      <formula>LEN(TRIM(H91))=0</formula>
    </cfRule>
  </conditionalFormatting>
  <conditionalFormatting sqref="K91">
    <cfRule type="containsBlanks" dxfId="172" priority="10">
      <formula>LEN(TRIM(K91))=0</formula>
    </cfRule>
  </conditionalFormatting>
  <conditionalFormatting sqref="N91">
    <cfRule type="containsBlanks" dxfId="171" priority="9">
      <formula>LEN(TRIM(N91))=0</formula>
    </cfRule>
  </conditionalFormatting>
  <conditionalFormatting sqref="Q91">
    <cfRule type="containsBlanks" dxfId="170" priority="8">
      <formula>LEN(TRIM(Q91))=0</formula>
    </cfRule>
  </conditionalFormatting>
  <conditionalFormatting sqref="T91">
    <cfRule type="containsBlanks" dxfId="169" priority="7">
      <formula>LEN(TRIM(T91))=0</formula>
    </cfRule>
  </conditionalFormatting>
  <conditionalFormatting sqref="W91">
    <cfRule type="containsBlanks" dxfId="168" priority="6">
      <formula>LEN(TRIM(W91))=0</formula>
    </cfRule>
  </conditionalFormatting>
  <conditionalFormatting sqref="Z91">
    <cfRule type="containsBlanks" dxfId="167" priority="5">
      <formula>LEN(TRIM(Z91))=0</formula>
    </cfRule>
  </conditionalFormatting>
  <conditionalFormatting sqref="AC91">
    <cfRule type="containsBlanks" dxfId="166" priority="4">
      <formula>LEN(TRIM(AC91))=0</formula>
    </cfRule>
  </conditionalFormatting>
  <dataValidations disablePrompts="1" count="1">
    <dataValidation type="whole" allowBlank="1" showInputMessage="1" showErrorMessage="1" sqref="AB57:AB66 Y57:Y66 V57:V66 S57:S66 P57:P66 M57:M66 J57:J66 G57:G66 D57:D66 AE57: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B5AD01DE-9652-4519-9579-207E2C38EE42}">
            <xm:f>B$120&gt;'○ Summary (1)'!$D$6</xm:f>
            <x14:dxf>
              <fill>
                <patternFill>
                  <bgColor theme="0" tint="-0.499984740745262"/>
                </patternFill>
              </fill>
            </x14:dxf>
          </x14:cfRule>
          <xm:sqref>B9:AE106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J204"/>
  <sheetViews>
    <sheetView showZeros="0" zoomScale="115" zoomScaleNormal="115" workbookViewId="0">
      <pane ySplit="2" topLeftCell="A173"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194</v>
      </c>
      <c r="B1" s="1300" t="s">
        <v>300</v>
      </c>
      <c r="C1" s="1300"/>
      <c r="G1" s="277" t="s">
        <v>301</v>
      </c>
      <c r="H1" s="277" t="s">
        <v>302</v>
      </c>
      <c r="I1" s="277"/>
    </row>
    <row r="2" spans="1:10" ht="20.100000000000001" customHeight="1" thickBot="1">
      <c r="A2" s="323">
        <f>'Summary (5)'!B12</f>
        <v>0</v>
      </c>
      <c r="B2" s="1298"/>
      <c r="C2" s="1299"/>
      <c r="D2" s="486" t="s">
        <v>303</v>
      </c>
      <c r="F2" s="287"/>
      <c r="G2" s="288" t="e">
        <f>VLOOKUP(B2,'Dropdown Lists'!E:F,2,FALSE)</f>
        <v>#N/A</v>
      </c>
      <c r="H2" s="288" t="e">
        <f>VLOOKUP(B2,'Dropdown Lists'!E:G,3,FALSE)</f>
        <v>#N/A</v>
      </c>
      <c r="I2" s="288"/>
    </row>
    <row r="3" spans="1:10" s="4" customFormat="1" ht="38.25">
      <c r="A3" s="292" t="s">
        <v>304</v>
      </c>
      <c r="B3" s="293" t="s">
        <v>273</v>
      </c>
      <c r="C3" s="294" t="s">
        <v>274</v>
      </c>
      <c r="D3" s="293" t="s">
        <v>305</v>
      </c>
      <c r="E3" s="293" t="s">
        <v>306</v>
      </c>
      <c r="F3" s="295" t="s">
        <v>307</v>
      </c>
      <c r="H3" s="15"/>
      <c r="I3" s="15"/>
    </row>
    <row r="4" spans="1:10">
      <c r="A4" s="765">
        <f>'Salary Detail (5)'!A14</f>
        <v>0</v>
      </c>
      <c r="B4" s="6" t="e">
        <f t="array" ref="B4">INDEX('Salary Detail (5)'!$I14:$BZ14,0,MATCH(1,('Salary Detail (5)'!$I$13:$BZ$13='Budget Narrative (5)'!$B$3)*('Salary Detail (5)'!$I$74:$BZ$74='Budget Narrative (5)'!$G$2),0))</f>
        <v>#N/A</v>
      </c>
      <c r="C4" s="274" t="e">
        <f t="array" ref="C4">INDEX('Salary Detail (5)'!$I14:$BZ14,0,MATCH(1,('Salary Detail (5)'!$I$12:$BZ$12="New")*('Salary Detail (5)'!$I$74:$BZ$74='Budget Narrative (5)'!$G$2),0))</f>
        <v>#N/A</v>
      </c>
      <c r="D4" s="21"/>
      <c r="E4" s="21"/>
      <c r="F4" s="296"/>
      <c r="G4" s="7"/>
      <c r="H4" s="8"/>
      <c r="I4" s="8"/>
      <c r="J4" s="15"/>
    </row>
    <row r="5" spans="1:10">
      <c r="A5" s="765">
        <f>'Salary Detail (5)'!A15</f>
        <v>0</v>
      </c>
      <c r="B5" s="6" t="e">
        <f t="array" ref="B5">INDEX('Salary Detail (5)'!$I15:$BZ15,0,MATCH(1,('Salary Detail (5)'!$I$13:$BZ$13='Budget Narrative (5)'!$B$3)*('Salary Detail (5)'!$I$74:$BZ$74='Budget Narrative (5)'!$G$2),0))</f>
        <v>#N/A</v>
      </c>
      <c r="C5" s="274" t="e">
        <f t="array" ref="C5">INDEX('Salary Detail (5)'!$I15:$BZ15,0,MATCH(1,('Salary Detail (5)'!$I$12:$BZ$12="New")*('Salary Detail (5)'!$I$74:$BZ$74='Budget Narrative (5)'!$G$2),0))</f>
        <v>#N/A</v>
      </c>
      <c r="D5" s="21"/>
      <c r="E5" s="11"/>
      <c r="F5" s="296"/>
      <c r="G5" s="7"/>
      <c r="H5" s="8"/>
      <c r="I5" s="289"/>
      <c r="J5" s="15"/>
    </row>
    <row r="6" spans="1:10">
      <c r="A6" s="765">
        <f>'Salary Detail (5)'!A16</f>
        <v>0</v>
      </c>
      <c r="B6" s="6" t="e">
        <f t="array" ref="B6">INDEX('Salary Detail (5)'!$I16:$BZ16,0,MATCH(1,('Salary Detail (5)'!$I$13:$BZ$13='Budget Narrative (5)'!$B$3)*('Salary Detail (5)'!$I$74:$BZ$74='Budget Narrative (5)'!$G$2),0))</f>
        <v>#N/A</v>
      </c>
      <c r="C6" s="274" t="e">
        <f t="array" ref="C6">INDEX('Salary Detail (5)'!$I16:$BZ16,0,MATCH(1,('Salary Detail (5)'!$I$12:$BZ$12="New")*('Salary Detail (5)'!$I$74:$BZ$74='Budget Narrative (5)'!$G$2),0))</f>
        <v>#N/A</v>
      </c>
      <c r="D6" s="21"/>
      <c r="E6" s="11"/>
      <c r="F6" s="296"/>
      <c r="G6" s="7"/>
      <c r="H6" s="8"/>
      <c r="I6" s="290"/>
      <c r="J6" s="15"/>
    </row>
    <row r="7" spans="1:10">
      <c r="A7" s="765">
        <f>'Salary Detail (5)'!A17</f>
        <v>0</v>
      </c>
      <c r="B7" s="6" t="e">
        <f t="array" ref="B7">INDEX('Salary Detail (5)'!$I17:$BZ17,0,MATCH(1,('Salary Detail (5)'!$I$13:$BZ$13='Budget Narrative (5)'!$B$3)*('Salary Detail (5)'!$I$74:$BZ$74='Budget Narrative (5)'!$G$2),0))</f>
        <v>#N/A</v>
      </c>
      <c r="C7" s="274" t="e">
        <f t="array" ref="C7">INDEX('Salary Detail (5)'!$I17:$BZ17,0,MATCH(1,('Salary Detail (5)'!$I$12:$BZ$12="New")*('Salary Detail (5)'!$I$74:$BZ$74='Budget Narrative (5)'!$G$2),0))</f>
        <v>#N/A</v>
      </c>
      <c r="D7" s="21"/>
      <c r="E7" s="11"/>
      <c r="F7" s="296"/>
      <c r="G7" s="7"/>
      <c r="H7" s="8"/>
      <c r="I7" s="8"/>
      <c r="J7" s="15"/>
    </row>
    <row r="8" spans="1:10">
      <c r="A8" s="765">
        <f>'Salary Detail (5)'!A18</f>
        <v>0</v>
      </c>
      <c r="B8" s="6" t="e">
        <f t="array" ref="B8">INDEX('Salary Detail (5)'!$I18:$BZ18,0,MATCH(1,('Salary Detail (5)'!$I$13:$BZ$13='Budget Narrative (5)'!$B$3)*('Salary Detail (5)'!$I$74:$BZ$74='Budget Narrative (5)'!$G$2),0))</f>
        <v>#N/A</v>
      </c>
      <c r="C8" s="274" t="e">
        <f t="array" ref="C8">INDEX('Salary Detail (5)'!$I18:$BZ18,0,MATCH(1,('Salary Detail (5)'!$I$12:$BZ$12="New")*('Salary Detail (5)'!$I$74:$BZ$74='Budget Narrative (5)'!$G$2),0))</f>
        <v>#N/A</v>
      </c>
      <c r="D8" s="21"/>
      <c r="E8" s="11"/>
      <c r="F8" s="296"/>
      <c r="G8" s="7"/>
      <c r="H8" s="8"/>
      <c r="I8" s="8"/>
      <c r="J8" s="15"/>
    </row>
    <row r="9" spans="1:10">
      <c r="A9" s="765">
        <f>'Salary Detail (5)'!A19</f>
        <v>0</v>
      </c>
      <c r="B9" s="6" t="e">
        <f t="array" ref="B9">INDEX('Salary Detail (5)'!$I19:$BZ19,0,MATCH(1,('Salary Detail (5)'!$I$13:$BZ$13='Budget Narrative (5)'!$B$3)*('Salary Detail (5)'!$I$74:$BZ$74='Budget Narrative (5)'!$G$2),0))</f>
        <v>#N/A</v>
      </c>
      <c r="C9" s="274" t="e">
        <f t="array" ref="C9">INDEX('Salary Detail (5)'!$I19:$BZ19,0,MATCH(1,('Salary Detail (5)'!$I$12:$BZ$12="New")*('Salary Detail (5)'!$I$74:$BZ$74='Budget Narrative (5)'!$G$2),0))</f>
        <v>#N/A</v>
      </c>
      <c r="D9" s="21"/>
      <c r="E9" s="11"/>
      <c r="F9" s="296"/>
      <c r="G9" s="7"/>
      <c r="H9" s="8"/>
      <c r="I9" s="8"/>
      <c r="J9" s="15"/>
    </row>
    <row r="10" spans="1:10">
      <c r="A10" s="765">
        <f>'Salary Detail (5)'!A20</f>
        <v>0</v>
      </c>
      <c r="B10" s="6" t="e">
        <f t="array" ref="B10">INDEX('Salary Detail (5)'!$I20:$BZ20,0,MATCH(1,('Salary Detail (5)'!$I$13:$BZ$13='Budget Narrative (5)'!$B$3)*('Salary Detail (5)'!$I$74:$BZ$74='Budget Narrative (5)'!$G$2),0))</f>
        <v>#N/A</v>
      </c>
      <c r="C10" s="274" t="e">
        <f t="array" ref="C10">INDEX('Salary Detail (5)'!$I20:$BZ20,0,MATCH(1,('Salary Detail (5)'!$I$12:$BZ$12="New")*('Salary Detail (5)'!$I$74:$BZ$74='Budget Narrative (5)'!$G$2),0))</f>
        <v>#N/A</v>
      </c>
      <c r="D10" s="21"/>
      <c r="E10" s="11"/>
      <c r="F10" s="296"/>
      <c r="G10" s="7"/>
      <c r="H10" s="8"/>
      <c r="I10" s="8"/>
      <c r="J10" s="15"/>
    </row>
    <row r="11" spans="1:10">
      <c r="A11" s="765">
        <f>'Salary Detail (5)'!A21</f>
        <v>0</v>
      </c>
      <c r="B11" s="6" t="e">
        <f t="array" ref="B11">INDEX('Salary Detail (5)'!$I21:$BZ21,0,MATCH(1,('Salary Detail (5)'!$I$13:$BZ$13='Budget Narrative (5)'!$B$3)*('Salary Detail (5)'!$I$74:$BZ$74='Budget Narrative (5)'!$G$2),0))</f>
        <v>#N/A</v>
      </c>
      <c r="C11" s="274" t="e">
        <f t="array" ref="C11">INDEX('Salary Detail (5)'!$I21:$BZ21,0,MATCH(1,('Salary Detail (5)'!$I$12:$BZ$12="New")*('Salary Detail (5)'!$I$74:$BZ$74='Budget Narrative (5)'!$G$2),0))</f>
        <v>#N/A</v>
      </c>
      <c r="D11" s="21"/>
      <c r="E11" s="11"/>
      <c r="F11" s="296"/>
      <c r="G11" s="7"/>
      <c r="H11" s="8"/>
      <c r="I11" s="8"/>
      <c r="J11" s="15"/>
    </row>
    <row r="12" spans="1:10">
      <c r="A12" s="765">
        <f>'Salary Detail (5)'!A22</f>
        <v>0</v>
      </c>
      <c r="B12" s="6" t="e">
        <f t="array" ref="B12">INDEX('Salary Detail (5)'!$I22:$BZ22,0,MATCH(1,('Salary Detail (5)'!$I$13:$BZ$13='Budget Narrative (5)'!$B$3)*('Salary Detail (5)'!$I$74:$BZ$74='Budget Narrative (5)'!$G$2),0))</f>
        <v>#N/A</v>
      </c>
      <c r="C12" s="274" t="e">
        <f t="array" ref="C12">INDEX('Salary Detail (5)'!$I22:$BZ22,0,MATCH(1,('Salary Detail (5)'!$I$12:$BZ$12="New")*('Salary Detail (5)'!$I$74:$BZ$74='Budget Narrative (5)'!$G$2),0))</f>
        <v>#N/A</v>
      </c>
      <c r="D12" s="21"/>
      <c r="E12" s="11"/>
      <c r="F12" s="296"/>
      <c r="G12" s="7"/>
      <c r="H12" s="8"/>
      <c r="I12" s="8"/>
      <c r="J12" s="15"/>
    </row>
    <row r="13" spans="1:10">
      <c r="A13" s="765">
        <f>'Salary Detail (5)'!A23</f>
        <v>0</v>
      </c>
      <c r="B13" s="6" t="e">
        <f t="array" ref="B13">INDEX('Salary Detail (5)'!$I23:$BZ23,0,MATCH(1,('Salary Detail (5)'!$I$13:$BZ$13='Budget Narrative (5)'!$B$3)*('Salary Detail (5)'!$I$74:$BZ$74='Budget Narrative (5)'!$G$2),0))</f>
        <v>#N/A</v>
      </c>
      <c r="C13" s="274" t="e">
        <f t="array" ref="C13">INDEX('Salary Detail (5)'!$I23:$BZ23,0,MATCH(1,('Salary Detail (5)'!$I$12:$BZ$12="New")*('Salary Detail (5)'!$I$74:$BZ$74='Budget Narrative (5)'!$G$2),0))</f>
        <v>#N/A</v>
      </c>
      <c r="D13" s="21"/>
      <c r="E13" s="11"/>
      <c r="F13" s="296"/>
      <c r="G13" s="7"/>
      <c r="H13" s="8"/>
      <c r="I13" s="8"/>
      <c r="J13" s="15"/>
    </row>
    <row r="14" spans="1:10">
      <c r="A14" s="765">
        <f>'Salary Detail (5)'!A24</f>
        <v>0</v>
      </c>
      <c r="B14" s="6" t="e">
        <f t="array" ref="B14">INDEX('Salary Detail (5)'!$I24:$BZ24,0,MATCH(1,('Salary Detail (5)'!$I$13:$BZ$13='Budget Narrative (5)'!$B$3)*('Salary Detail (5)'!$I$74:$BZ$74='Budget Narrative (5)'!$G$2),0))</f>
        <v>#N/A</v>
      </c>
      <c r="C14" s="632" t="e">
        <f t="array" ref="C14">INDEX('Salary Detail (5)'!$I24:$BZ24,0,MATCH(1,('Salary Detail (5)'!$I$12:$BZ$12="New")*('Salary Detail (5)'!$I$74:$BZ$74='Budget Narrative (5)'!$G$2),0))</f>
        <v>#N/A</v>
      </c>
      <c r="D14" s="21"/>
      <c r="E14" s="11"/>
      <c r="F14" s="296"/>
      <c r="G14" s="7"/>
      <c r="H14" s="8"/>
      <c r="I14" s="8"/>
      <c r="J14" s="15"/>
    </row>
    <row r="15" spans="1:10">
      <c r="A15" s="765">
        <f>'Salary Detail (5)'!A25</f>
        <v>0</v>
      </c>
      <c r="B15" s="6" t="e">
        <f t="array" ref="B15">INDEX('Salary Detail (5)'!$I25:$BZ25,0,MATCH(1,('Salary Detail (5)'!$I$13:$BZ$13='Budget Narrative (5)'!$B$3)*('Salary Detail (5)'!$I$74:$BZ$74='Budget Narrative (5)'!$G$2),0))</f>
        <v>#N/A</v>
      </c>
      <c r="C15" s="632" t="e">
        <f t="array" ref="C15">INDEX('Salary Detail (5)'!$I25:$BZ25,0,MATCH(1,('Salary Detail (5)'!$I$12:$BZ$12="New")*('Salary Detail (5)'!$I$74:$BZ$74='Budget Narrative (5)'!$G$2),0))</f>
        <v>#N/A</v>
      </c>
      <c r="D15" s="21"/>
      <c r="E15" s="11"/>
      <c r="F15" s="296"/>
      <c r="G15" s="7"/>
      <c r="H15" s="8"/>
      <c r="I15" s="8"/>
      <c r="J15" s="15"/>
    </row>
    <row r="16" spans="1:10">
      <c r="A16" s="765">
        <f>'Salary Detail (5)'!A26</f>
        <v>0</v>
      </c>
      <c r="B16" s="6" t="e">
        <f t="array" ref="B16">INDEX('Salary Detail (5)'!$I26:$BZ26,0,MATCH(1,('Salary Detail (5)'!$I$13:$BZ$13='Budget Narrative (5)'!$B$3)*('Salary Detail (5)'!$I$74:$BZ$74='Budget Narrative (5)'!$G$2),0))</f>
        <v>#N/A</v>
      </c>
      <c r="C16" s="632" t="e">
        <f t="array" ref="C16">INDEX('Salary Detail (5)'!$I26:$BZ26,0,MATCH(1,('Salary Detail (5)'!$I$12:$BZ$12="New")*('Salary Detail (5)'!$I$74:$BZ$74='Budget Narrative (5)'!$G$2),0))</f>
        <v>#N/A</v>
      </c>
      <c r="D16" s="21"/>
      <c r="E16" s="11"/>
      <c r="F16" s="296"/>
      <c r="G16" s="7"/>
      <c r="H16" s="8"/>
      <c r="I16" s="8"/>
      <c r="J16" s="15"/>
    </row>
    <row r="17" spans="1:10">
      <c r="A17" s="765">
        <f>'Salary Detail (5)'!A27</f>
        <v>0</v>
      </c>
      <c r="B17" s="6" t="e">
        <f t="array" ref="B17">INDEX('Salary Detail (5)'!$I27:$BZ27,0,MATCH(1,('Salary Detail (5)'!$I$13:$BZ$13='Budget Narrative (5)'!$B$3)*('Salary Detail (5)'!$I$74:$BZ$74='Budget Narrative (5)'!$G$2),0))</f>
        <v>#N/A</v>
      </c>
      <c r="C17" s="274" t="e">
        <f t="array" ref="C17">INDEX('Salary Detail (5)'!$I27:$BZ27,0,MATCH(1,('Salary Detail (5)'!$I$12:$BZ$12="New")*('Salary Detail (5)'!$I$74:$BZ$74='Budget Narrative (5)'!$G$2),0))</f>
        <v>#N/A</v>
      </c>
      <c r="D17" s="21"/>
      <c r="E17" s="11"/>
      <c r="F17" s="296"/>
      <c r="G17" s="7"/>
      <c r="H17" s="8"/>
      <c r="I17" s="8"/>
      <c r="J17" s="15"/>
    </row>
    <row r="18" spans="1:10">
      <c r="A18" s="765">
        <f>'Salary Detail (5)'!A28</f>
        <v>0</v>
      </c>
      <c r="B18" s="6" t="e">
        <f t="array" ref="B18">INDEX('Salary Detail (5)'!$I28:$BZ28,0,MATCH(1,('Salary Detail (5)'!$I$13:$BZ$13='Budget Narrative (5)'!$B$3)*('Salary Detail (5)'!$I$74:$BZ$74='Budget Narrative (5)'!$G$2),0))</f>
        <v>#N/A</v>
      </c>
      <c r="C18" s="274" t="e">
        <f t="array" ref="C18">INDEX('Salary Detail (5)'!$I28:$BZ28,0,MATCH(1,('Salary Detail (5)'!$I$12:$BZ$12="New")*('Salary Detail (5)'!$I$74:$BZ$74='Budget Narrative (5)'!$G$2),0))</f>
        <v>#N/A</v>
      </c>
      <c r="D18" s="21"/>
      <c r="E18" s="11"/>
      <c r="F18" s="296"/>
      <c r="G18" s="7"/>
      <c r="H18" s="8"/>
      <c r="I18" s="8"/>
      <c r="J18" s="15"/>
    </row>
    <row r="19" spans="1:10">
      <c r="A19" s="765">
        <f>'Salary Detail (5)'!A29</f>
        <v>0</v>
      </c>
      <c r="B19" s="6" t="e">
        <f t="array" ref="B19">INDEX('Salary Detail (5)'!$I29:$BZ29,0,MATCH(1,('Salary Detail (5)'!$I$13:$BZ$13='Budget Narrative (5)'!$B$3)*('Salary Detail (5)'!$I$74:$BZ$74='Budget Narrative (5)'!$G$2),0))</f>
        <v>#N/A</v>
      </c>
      <c r="C19" s="274" t="e">
        <f t="array" ref="C19">INDEX('Salary Detail (5)'!$I29:$BZ29,0,MATCH(1,('Salary Detail (5)'!$I$12:$BZ$12="New")*('Salary Detail (5)'!$I$74:$BZ$74='Budget Narrative (5)'!$G$2),0))</f>
        <v>#N/A</v>
      </c>
      <c r="D19" s="21"/>
      <c r="E19" s="11"/>
      <c r="F19" s="296"/>
      <c r="G19" s="7"/>
      <c r="H19" s="8"/>
      <c r="I19" s="8"/>
      <c r="J19" s="15"/>
    </row>
    <row r="20" spans="1:10">
      <c r="A20" s="765">
        <f>'Salary Detail (5)'!A30</f>
        <v>0</v>
      </c>
      <c r="B20" s="6" t="e">
        <f t="array" ref="B20">INDEX('Salary Detail (5)'!$I30:$BZ30,0,MATCH(1,('Salary Detail (5)'!$I$13:$BZ$13='Budget Narrative (5)'!$B$3)*('Salary Detail (5)'!$I$74:$BZ$74='Budget Narrative (5)'!$G$2),0))</f>
        <v>#N/A</v>
      </c>
      <c r="C20" s="274" t="e">
        <f t="array" ref="C20">INDEX('Salary Detail (5)'!$I30:$BZ30,0,MATCH(1,('Salary Detail (5)'!$I$12:$BZ$12="New")*('Salary Detail (5)'!$I$74:$BZ$74='Budget Narrative (5)'!$G$2),0))</f>
        <v>#N/A</v>
      </c>
      <c r="D20" s="21"/>
      <c r="E20" s="11"/>
      <c r="F20" s="296"/>
      <c r="G20" s="7"/>
      <c r="H20" s="8"/>
      <c r="I20" s="8"/>
      <c r="J20" s="15"/>
    </row>
    <row r="21" spans="1:10">
      <c r="A21" s="765">
        <f>'Salary Detail (5)'!A31</f>
        <v>0</v>
      </c>
      <c r="B21" s="6" t="e">
        <f t="array" ref="B21">INDEX('Salary Detail (5)'!$I31:$BZ31,0,MATCH(1,('Salary Detail (5)'!$I$13:$BZ$13='Budget Narrative (5)'!$B$3)*('Salary Detail (5)'!$I$74:$BZ$74='Budget Narrative (5)'!$G$2),0))</f>
        <v>#N/A</v>
      </c>
      <c r="C21" s="274" t="e">
        <f t="array" ref="C21">INDEX('Salary Detail (5)'!$I31:$BZ31,0,MATCH(1,('Salary Detail (5)'!$I$12:$BZ$12="New")*('Salary Detail (5)'!$I$74:$BZ$74='Budget Narrative (5)'!$G$2),0))</f>
        <v>#N/A</v>
      </c>
      <c r="D21" s="21"/>
      <c r="E21" s="11"/>
      <c r="F21" s="296"/>
      <c r="G21" s="7"/>
      <c r="H21" s="8"/>
      <c r="I21" s="8"/>
      <c r="J21" s="15"/>
    </row>
    <row r="22" spans="1:10">
      <c r="A22" s="765">
        <f>'Salary Detail (5)'!A32</f>
        <v>0</v>
      </c>
      <c r="B22" s="6" t="e">
        <f t="array" ref="B22">INDEX('Salary Detail (5)'!$I32:$BZ32,0,MATCH(1,('Salary Detail (5)'!$I$13:$BZ$13='Budget Narrative (5)'!$B$3)*('Salary Detail (5)'!$I$74:$BZ$74='Budget Narrative (5)'!$G$2),0))</f>
        <v>#N/A</v>
      </c>
      <c r="C22" s="274" t="e">
        <f t="array" ref="C22">INDEX('Salary Detail (5)'!$I32:$BZ32,0,MATCH(1,('Salary Detail (5)'!$I$12:$BZ$12="New")*('Salary Detail (5)'!$I$74:$BZ$74='Budget Narrative (5)'!$G$2),0))</f>
        <v>#N/A</v>
      </c>
      <c r="D22" s="21"/>
      <c r="E22" s="11"/>
      <c r="F22" s="296"/>
      <c r="G22" s="7"/>
      <c r="H22" s="8"/>
      <c r="I22" s="8"/>
      <c r="J22" s="15"/>
    </row>
    <row r="23" spans="1:10">
      <c r="A23" s="765">
        <f>'Salary Detail (5)'!A33</f>
        <v>0</v>
      </c>
      <c r="B23" s="6" t="e">
        <f t="array" ref="B23">INDEX('Salary Detail (5)'!$I33:$BZ33,0,MATCH(1,('Salary Detail (5)'!$I$13:$BZ$13='Budget Narrative (5)'!$B$3)*('Salary Detail (5)'!$I$74:$BZ$74='Budget Narrative (5)'!$G$2),0))</f>
        <v>#N/A</v>
      </c>
      <c r="C23" s="274" t="e">
        <f t="array" ref="C23">INDEX('Salary Detail (5)'!$I33:$BZ33,0,MATCH(1,('Salary Detail (5)'!$I$12:$BZ$12="New")*('Salary Detail (5)'!$I$74:$BZ$74='Budget Narrative (5)'!$G$2),0))</f>
        <v>#N/A</v>
      </c>
      <c r="D23" s="21"/>
      <c r="E23" s="11"/>
      <c r="F23" s="296"/>
      <c r="G23" s="7"/>
      <c r="H23" s="8"/>
      <c r="I23" s="8"/>
      <c r="J23" s="15"/>
    </row>
    <row r="24" spans="1:10">
      <c r="A24" s="765">
        <f>'Salary Detail (5)'!A34</f>
        <v>0</v>
      </c>
      <c r="B24" s="6" t="e">
        <f t="array" ref="B24">INDEX('Salary Detail (5)'!$I34:$BZ34,0,MATCH(1,('Salary Detail (5)'!$I$13:$BZ$13='Budget Narrative (5)'!$B$3)*('Salary Detail (5)'!$I$74:$BZ$74='Budget Narrative (5)'!$G$2),0))</f>
        <v>#N/A</v>
      </c>
      <c r="C24" s="274" t="e">
        <f t="array" ref="C24">INDEX('Salary Detail (5)'!$I34:$BZ34,0,MATCH(1,('Salary Detail (5)'!$I$12:$BZ$12="New")*('Salary Detail (5)'!$I$74:$BZ$74='Budget Narrative (5)'!$G$2),0))</f>
        <v>#N/A</v>
      </c>
      <c r="D24" s="21"/>
      <c r="E24" s="11"/>
      <c r="F24" s="296"/>
      <c r="G24" s="7"/>
      <c r="H24" s="8"/>
      <c r="I24" s="8"/>
      <c r="J24" s="15"/>
    </row>
    <row r="25" spans="1:10">
      <c r="A25" s="765">
        <f>'Salary Detail (5)'!A35</f>
        <v>0</v>
      </c>
      <c r="B25" s="6" t="e">
        <f t="array" ref="B25">INDEX('Salary Detail (5)'!$I35:$BZ35,0,MATCH(1,('Salary Detail (5)'!$I$13:$BZ$13='Budget Narrative (5)'!$B$3)*('Salary Detail (5)'!$I$74:$BZ$74='Budget Narrative (5)'!$G$2),0))</f>
        <v>#N/A</v>
      </c>
      <c r="C25" s="274" t="e">
        <f t="array" ref="C25">INDEX('Salary Detail (5)'!$I35:$BZ35,0,MATCH(1,('Salary Detail (5)'!$I$12:$BZ$12="New")*('Salary Detail (5)'!$I$74:$BZ$74='Budget Narrative (5)'!$G$2),0))</f>
        <v>#N/A</v>
      </c>
      <c r="D25" s="21"/>
      <c r="E25" s="11"/>
      <c r="F25" s="296"/>
      <c r="G25" s="7"/>
      <c r="H25" s="8"/>
      <c r="I25" s="8"/>
      <c r="J25" s="15"/>
    </row>
    <row r="26" spans="1:10">
      <c r="A26" s="765">
        <f>'Salary Detail (5)'!A36</f>
        <v>0</v>
      </c>
      <c r="B26" s="6" t="e">
        <f t="array" ref="B26">INDEX('Salary Detail (5)'!$I36:$BZ36,0,MATCH(1,('Salary Detail (5)'!$I$13:$BZ$13='Budget Narrative (5)'!$B$3)*('Salary Detail (5)'!$I$74:$BZ$74='Budget Narrative (5)'!$G$2),0))</f>
        <v>#N/A</v>
      </c>
      <c r="C26" s="274" t="e">
        <f t="array" ref="C26">INDEX('Salary Detail (5)'!$I36:$BZ36,0,MATCH(1,('Salary Detail (5)'!$I$12:$BZ$12="New")*('Salary Detail (5)'!$I$74:$BZ$74='Budget Narrative (5)'!$G$2),0))</f>
        <v>#N/A</v>
      </c>
      <c r="D26" s="21"/>
      <c r="E26" s="11"/>
      <c r="F26" s="296"/>
      <c r="G26" s="7"/>
      <c r="H26" s="8"/>
      <c r="I26" s="8"/>
      <c r="J26" s="15"/>
    </row>
    <row r="27" spans="1:10">
      <c r="A27" s="765">
        <f>'Salary Detail (5)'!A37</f>
        <v>0</v>
      </c>
      <c r="B27" s="6" t="e">
        <f t="array" ref="B27">INDEX('Salary Detail (5)'!$I37:$BZ37,0,MATCH(1,('Salary Detail (5)'!$I$13:$BZ$13='Budget Narrative (5)'!$B$3)*('Salary Detail (5)'!$I$74:$BZ$74='Budget Narrative (5)'!$G$2),0))</f>
        <v>#N/A</v>
      </c>
      <c r="C27" s="274" t="e">
        <f t="array" ref="C27">INDEX('Salary Detail (5)'!$I37:$BZ37,0,MATCH(1,('Salary Detail (5)'!$I$12:$BZ$12="New")*('Salary Detail (5)'!$I$74:$BZ$74='Budget Narrative (5)'!$G$2),0))</f>
        <v>#N/A</v>
      </c>
      <c r="D27" s="21"/>
      <c r="E27" s="11"/>
      <c r="F27" s="296"/>
      <c r="G27" s="7"/>
      <c r="H27" s="8"/>
      <c r="I27" s="8"/>
      <c r="J27" s="15"/>
    </row>
    <row r="28" spans="1:10">
      <c r="A28" s="765">
        <f>'Salary Detail (5)'!A38</f>
        <v>0</v>
      </c>
      <c r="B28" s="6" t="e">
        <f t="array" ref="B28">INDEX('Salary Detail (5)'!$I38:$BZ38,0,MATCH(1,('Salary Detail (5)'!$I$13:$BZ$13='Budget Narrative (5)'!$B$3)*('Salary Detail (5)'!$I$74:$BZ$74='Budget Narrative (5)'!$G$2),0))</f>
        <v>#N/A</v>
      </c>
      <c r="C28" s="274" t="e">
        <f t="array" ref="C28">INDEX('Salary Detail (5)'!$I38:$BZ38,0,MATCH(1,('Salary Detail (5)'!$I$12:$BZ$12="New")*('Salary Detail (5)'!$I$74:$BZ$74='Budget Narrative (5)'!$G$2),0))</f>
        <v>#N/A</v>
      </c>
      <c r="D28" s="21"/>
      <c r="E28" s="11"/>
      <c r="F28" s="296"/>
      <c r="G28" s="7"/>
      <c r="H28" s="8"/>
      <c r="I28" s="8"/>
      <c r="J28" s="15"/>
    </row>
    <row r="29" spans="1:10">
      <c r="A29" s="765">
        <f>'Salary Detail (5)'!A39</f>
        <v>0</v>
      </c>
      <c r="B29" s="6" t="e">
        <f t="array" ref="B29">INDEX('Salary Detail (5)'!$I39:$BZ39,0,MATCH(1,('Salary Detail (5)'!$I$13:$BZ$13='Budget Narrative (5)'!$B$3)*('Salary Detail (5)'!$I$74:$BZ$74='Budget Narrative (5)'!$G$2),0))</f>
        <v>#N/A</v>
      </c>
      <c r="C29" s="274" t="e">
        <f t="array" ref="C29">INDEX('Salary Detail (5)'!$I39:$BZ39,0,MATCH(1,('Salary Detail (5)'!$I$12:$BZ$12="New")*('Salary Detail (5)'!$I$74:$BZ$74='Budget Narrative (5)'!$G$2),0))</f>
        <v>#N/A</v>
      </c>
      <c r="D29" s="21"/>
      <c r="E29" s="11"/>
      <c r="F29" s="296"/>
      <c r="G29" s="7"/>
      <c r="H29" s="8"/>
      <c r="I29" s="8"/>
      <c r="J29" s="15"/>
    </row>
    <row r="30" spans="1:10">
      <c r="A30" s="765">
        <f>'Salary Detail (5)'!A40</f>
        <v>0</v>
      </c>
      <c r="B30" s="6" t="e">
        <f t="array" ref="B30">INDEX('Salary Detail (5)'!$I40:$BZ40,0,MATCH(1,('Salary Detail (5)'!$I$13:$BZ$13='Budget Narrative (5)'!$B$3)*('Salary Detail (5)'!$I$74:$BZ$74='Budget Narrative (5)'!$G$2),0))</f>
        <v>#N/A</v>
      </c>
      <c r="C30" s="274" t="e">
        <f t="array" ref="C30">INDEX('Salary Detail (5)'!$I40:$BZ40,0,MATCH(1,('Salary Detail (5)'!$I$12:$BZ$12="New")*('Salary Detail (5)'!$I$74:$BZ$74='Budget Narrative (5)'!$G$2),0))</f>
        <v>#N/A</v>
      </c>
      <c r="D30" s="21"/>
      <c r="E30" s="11"/>
      <c r="F30" s="296"/>
      <c r="G30" s="7"/>
      <c r="H30" s="8"/>
      <c r="I30" s="8"/>
      <c r="J30" s="15"/>
    </row>
    <row r="31" spans="1:10">
      <c r="A31" s="765">
        <f>'Salary Detail (5)'!A41</f>
        <v>0</v>
      </c>
      <c r="B31" s="6" t="e">
        <f t="array" ref="B31">INDEX('Salary Detail (5)'!$I41:$BZ41,0,MATCH(1,('Salary Detail (5)'!$I$13:$BZ$13='Budget Narrative (5)'!$B$3)*('Salary Detail (5)'!$I$74:$BZ$74='Budget Narrative (5)'!$G$2),0))</f>
        <v>#N/A</v>
      </c>
      <c r="C31" s="274" t="e">
        <f t="array" ref="C31">INDEX('Salary Detail (5)'!$I41:$BZ41,0,MATCH(1,('Salary Detail (5)'!$I$12:$BZ$12="New")*('Salary Detail (5)'!$I$74:$BZ$74='Budget Narrative (5)'!$G$2),0))</f>
        <v>#N/A</v>
      </c>
      <c r="D31" s="21"/>
      <c r="E31" s="11"/>
      <c r="F31" s="296"/>
      <c r="G31" s="7"/>
      <c r="H31" s="8"/>
      <c r="I31" s="8"/>
      <c r="J31" s="15"/>
    </row>
    <row r="32" spans="1:10">
      <c r="A32" s="765">
        <f>'Salary Detail (5)'!A42</f>
        <v>0</v>
      </c>
      <c r="B32" s="6" t="e">
        <f t="array" ref="B32">INDEX('Salary Detail (5)'!$I42:$BZ42,0,MATCH(1,('Salary Detail (5)'!$I$13:$BZ$13='Budget Narrative (5)'!$B$3)*('Salary Detail (5)'!$I$74:$BZ$74='Budget Narrative (5)'!$G$2),0))</f>
        <v>#N/A</v>
      </c>
      <c r="C32" s="274" t="e">
        <f t="array" ref="C32">INDEX('Salary Detail (5)'!$I42:$BZ42,0,MATCH(1,('Salary Detail (5)'!$I$12:$BZ$12="New")*('Salary Detail (5)'!$I$74:$BZ$74='Budget Narrative (5)'!$G$2),0))</f>
        <v>#N/A</v>
      </c>
      <c r="D32" s="21"/>
      <c r="E32" s="11"/>
      <c r="F32" s="296"/>
      <c r="G32" s="7"/>
      <c r="H32" s="8"/>
      <c r="I32" s="8"/>
      <c r="J32" s="15"/>
    </row>
    <row r="33" spans="1:10">
      <c r="A33" s="765">
        <f>'Salary Detail (5)'!A43</f>
        <v>0</v>
      </c>
      <c r="B33" s="6" t="e">
        <f t="array" ref="B33">INDEX('Salary Detail (5)'!$I43:$BZ43,0,MATCH(1,('Salary Detail (5)'!$I$13:$BZ$13='Budget Narrative (5)'!$B$3)*('Salary Detail (5)'!$I$74:$BZ$74='Budget Narrative (5)'!$G$2),0))</f>
        <v>#N/A</v>
      </c>
      <c r="C33" s="274" t="e">
        <f t="array" ref="C33">INDEX('Salary Detail (5)'!$I43:$BZ43,0,MATCH(1,('Salary Detail (5)'!$I$12:$BZ$12="New")*('Salary Detail (5)'!$I$74:$BZ$74='Budget Narrative (5)'!$G$2),0))</f>
        <v>#N/A</v>
      </c>
      <c r="D33" s="21"/>
      <c r="E33" s="11"/>
      <c r="F33" s="296"/>
      <c r="G33" s="7"/>
      <c r="H33" s="8"/>
      <c r="I33" s="8"/>
      <c r="J33" s="15"/>
    </row>
    <row r="34" spans="1:10">
      <c r="A34" s="765">
        <f>'Salary Detail (5)'!A44</f>
        <v>0</v>
      </c>
      <c r="B34" s="6" t="e">
        <f t="array" ref="B34">INDEX('Salary Detail (5)'!$I44:$BZ44,0,MATCH(1,('Salary Detail (5)'!$I$13:$BZ$13='Budget Narrative (5)'!$B$3)*('Salary Detail (5)'!$I$74:$BZ$74='Budget Narrative (5)'!$G$2),0))</f>
        <v>#N/A</v>
      </c>
      <c r="C34" s="274" t="e">
        <f t="array" ref="C34">INDEX('Salary Detail (5)'!$I44:$BZ44,0,MATCH(1,('Salary Detail (5)'!$I$12:$BZ$12="New")*('Salary Detail (5)'!$I$74:$BZ$74='Budget Narrative (5)'!$G$2),0))</f>
        <v>#N/A</v>
      </c>
      <c r="D34" s="21"/>
      <c r="E34" s="11"/>
      <c r="F34" s="296"/>
      <c r="G34" s="7"/>
      <c r="H34" s="8"/>
      <c r="I34" s="8"/>
      <c r="J34" s="15"/>
    </row>
    <row r="35" spans="1:10">
      <c r="A35" s="765">
        <f>'Salary Detail (5)'!A45</f>
        <v>0</v>
      </c>
      <c r="B35" s="6" t="e">
        <f t="array" ref="B35">INDEX('Salary Detail (5)'!$I45:$BZ45,0,MATCH(1,('Salary Detail (5)'!$I$13:$BZ$13='Budget Narrative (5)'!$B$3)*('Salary Detail (5)'!$I$74:$BZ$74='Budget Narrative (5)'!$G$2),0))</f>
        <v>#N/A</v>
      </c>
      <c r="C35" s="274" t="e">
        <f t="array" ref="C35">INDEX('Salary Detail (5)'!$I45:$BZ45,0,MATCH(1,('Salary Detail (5)'!$I$12:$BZ$12="New")*('Salary Detail (5)'!$I$74:$BZ$74='Budget Narrative (5)'!$G$2),0))</f>
        <v>#N/A</v>
      </c>
      <c r="D35" s="21"/>
      <c r="E35" s="11"/>
      <c r="F35" s="296"/>
      <c r="G35" s="7"/>
      <c r="H35" s="8"/>
      <c r="I35" s="8"/>
      <c r="J35" s="15"/>
    </row>
    <row r="36" spans="1:10">
      <c r="A36" s="765">
        <f>'Salary Detail (5)'!A46</f>
        <v>0</v>
      </c>
      <c r="B36" s="6" t="e">
        <f t="array" ref="B36">INDEX('Salary Detail (5)'!$I46:$BZ46,0,MATCH(1,('Salary Detail (5)'!$I$13:$BZ$13='Budget Narrative (5)'!$B$3)*('Salary Detail (5)'!$I$74:$BZ$74='Budget Narrative (5)'!$G$2),0))</f>
        <v>#N/A</v>
      </c>
      <c r="C36" s="274" t="e">
        <f t="array" ref="C36">INDEX('Salary Detail (5)'!$I46:$BZ46,0,MATCH(1,('Salary Detail (5)'!$I$12:$BZ$12="New")*('Salary Detail (5)'!$I$74:$BZ$74='Budget Narrative (5)'!$G$2),0))</f>
        <v>#N/A</v>
      </c>
      <c r="D36" s="21"/>
      <c r="E36" s="11"/>
      <c r="F36" s="296"/>
      <c r="G36" s="7"/>
      <c r="H36" s="8"/>
      <c r="I36" s="8"/>
      <c r="J36" s="15"/>
    </row>
    <row r="37" spans="1:10">
      <c r="A37" s="765">
        <f>'Salary Detail (5)'!A47</f>
        <v>0</v>
      </c>
      <c r="B37" s="6" t="e">
        <f t="array" ref="B37">INDEX('Salary Detail (5)'!$I47:$BZ47,0,MATCH(1,('Salary Detail (5)'!$I$13:$BZ$13='Budget Narrative (5)'!$B$3)*('Salary Detail (5)'!$I$74:$BZ$74='Budget Narrative (5)'!$G$2),0))</f>
        <v>#N/A</v>
      </c>
      <c r="C37" s="274" t="e">
        <f t="array" ref="C37">INDEX('Salary Detail (5)'!$I47:$BZ47,0,MATCH(1,('Salary Detail (5)'!$I$12:$BZ$12="New")*('Salary Detail (5)'!$I$74:$BZ$74='Budget Narrative (5)'!$G$2),0))</f>
        <v>#N/A</v>
      </c>
      <c r="D37" s="21"/>
      <c r="E37" s="11"/>
      <c r="F37" s="296"/>
      <c r="G37" s="7"/>
      <c r="H37" s="8"/>
      <c r="I37" s="8"/>
      <c r="J37" s="15"/>
    </row>
    <row r="38" spans="1:10">
      <c r="A38" s="765">
        <f>'Salary Detail (5)'!A48</f>
        <v>0</v>
      </c>
      <c r="B38" s="6" t="e">
        <f t="array" ref="B38">INDEX('Salary Detail (5)'!$I48:$BZ48,0,MATCH(1,('Salary Detail (5)'!$I$13:$BZ$13='Budget Narrative (5)'!$B$3)*('Salary Detail (5)'!$I$74:$BZ$74='Budget Narrative (5)'!$G$2),0))</f>
        <v>#N/A</v>
      </c>
      <c r="C38" s="274" t="e">
        <f t="array" ref="C38">INDEX('Salary Detail (5)'!$I48:$BZ48,0,MATCH(1,('Salary Detail (5)'!$I$12:$BZ$12="New")*('Salary Detail (5)'!$I$74:$BZ$74='Budget Narrative (5)'!$G$2),0))</f>
        <v>#N/A</v>
      </c>
      <c r="D38" s="21"/>
      <c r="E38" s="11"/>
      <c r="F38" s="296"/>
      <c r="G38" s="7"/>
      <c r="H38" s="8"/>
      <c r="I38" s="8"/>
      <c r="J38" s="15"/>
    </row>
    <row r="39" spans="1:10">
      <c r="A39" s="765">
        <f>'Salary Detail (5)'!A49</f>
        <v>0</v>
      </c>
      <c r="B39" s="6" t="e">
        <f t="array" ref="B39">INDEX('Salary Detail (5)'!$I49:$BZ49,0,MATCH(1,('Salary Detail (5)'!$I$13:$BZ$13='Budget Narrative (5)'!$B$3)*('Salary Detail (5)'!$I$74:$BZ$74='Budget Narrative (5)'!$G$2),0))</f>
        <v>#N/A</v>
      </c>
      <c r="C39" s="274" t="e">
        <f t="array" ref="C39">INDEX('Salary Detail (5)'!$I49:$BZ49,0,MATCH(1,('Salary Detail (5)'!$I$12:$BZ$12="New")*('Salary Detail (5)'!$I$74:$BZ$74='Budget Narrative (5)'!$G$2),0))</f>
        <v>#N/A</v>
      </c>
      <c r="D39" s="21"/>
      <c r="E39" s="11"/>
      <c r="F39" s="296"/>
      <c r="G39" s="7"/>
      <c r="H39" s="8"/>
      <c r="I39" s="8"/>
      <c r="J39" s="15"/>
    </row>
    <row r="40" spans="1:10">
      <c r="A40" s="765">
        <f>'Salary Detail (5)'!A50</f>
        <v>0</v>
      </c>
      <c r="B40" s="6" t="e">
        <f t="array" ref="B40">INDEX('Salary Detail (5)'!$I50:$BZ50,0,MATCH(1,('Salary Detail (5)'!$I$13:$BZ$13='Budget Narrative (5)'!$B$3)*('Salary Detail (5)'!$I$74:$BZ$74='Budget Narrative (5)'!$G$2),0))</f>
        <v>#N/A</v>
      </c>
      <c r="C40" s="274" t="e">
        <f t="array" ref="C40">INDEX('Salary Detail (5)'!$I50:$BZ50,0,MATCH(1,('Salary Detail (5)'!$I$12:$BZ$12="New")*('Salary Detail (5)'!$I$74:$BZ$74='Budget Narrative (5)'!$G$2),0))</f>
        <v>#N/A</v>
      </c>
      <c r="D40" s="21"/>
      <c r="F40" s="296"/>
    </row>
    <row r="41" spans="1:10">
      <c r="A41" s="765">
        <f>'Salary Detail (5)'!A51</f>
        <v>0</v>
      </c>
      <c r="B41" s="6" t="e">
        <f t="array" ref="B41">INDEX('Salary Detail (5)'!$I51:$BZ51,0,MATCH(1,('Salary Detail (5)'!$I$13:$BZ$13='Budget Narrative (5)'!$B$3)*('Salary Detail (5)'!$I$74:$BZ$74='Budget Narrative (5)'!$G$2),0))</f>
        <v>#N/A</v>
      </c>
      <c r="C41" s="274" t="e">
        <f t="array" ref="C41">INDEX('Salary Detail (5)'!$I51:$BZ51,0,MATCH(1,('Salary Detail (5)'!$I$12:$BZ$12="New")*('Salary Detail (5)'!$I$74:$BZ$74='Budget Narrative (5)'!$G$2),0))</f>
        <v>#N/A</v>
      </c>
      <c r="D41" s="21"/>
      <c r="F41" s="296"/>
    </row>
    <row r="42" spans="1:10" ht="15.6" customHeight="1">
      <c r="A42" s="765">
        <f>'Salary Detail (5)'!A52</f>
        <v>0</v>
      </c>
      <c r="B42" s="6" t="e">
        <f t="array" ref="B42">INDEX('Salary Detail (5)'!$I52:$BZ52,0,MATCH(1,('Salary Detail (5)'!$I$13:$BZ$13='Budget Narrative (5)'!$B$3)*('Salary Detail (5)'!$I$74:$BZ$74='Budget Narrative (5)'!$G$2),0))</f>
        <v>#N/A</v>
      </c>
      <c r="C42" s="274" t="e">
        <f t="array" ref="C42">INDEX('Salary Detail (5)'!$I52:$BZ52,0,MATCH(1,('Salary Detail (5)'!$I$12:$BZ$12="New")*('Salary Detail (5)'!$I$74:$BZ$74='Budget Narrative (5)'!$G$2),0))</f>
        <v>#N/A</v>
      </c>
      <c r="D42" s="21"/>
      <c r="E42" s="11"/>
      <c r="F42" s="296"/>
      <c r="G42" s="7"/>
      <c r="H42" s="8"/>
      <c r="I42" s="8"/>
      <c r="J42" s="15"/>
    </row>
    <row r="43" spans="1:10" ht="15.6" customHeight="1">
      <c r="A43" s="765">
        <f>'Salary Detail (5)'!A53</f>
        <v>0</v>
      </c>
      <c r="B43" s="6" t="e">
        <f t="array" ref="B43">INDEX('Salary Detail (5)'!$I53:$BZ53,0,MATCH(1,('Salary Detail (5)'!$I$13:$BZ$13='Budget Narrative (5)'!$B$3)*('Salary Detail (5)'!$I$74:$BZ$74='Budget Narrative (5)'!$G$2),0))</f>
        <v>#N/A</v>
      </c>
      <c r="C43" s="274" t="e">
        <f t="array" ref="C43">INDEX('Salary Detail (5)'!$I53:$BZ53,0,MATCH(1,('Salary Detail (5)'!$I$12:$BZ$12="New")*('Salary Detail (5)'!$I$74:$BZ$74='Budget Narrative (5)'!$G$2),0))</f>
        <v>#N/A</v>
      </c>
      <c r="D43" s="21"/>
      <c r="E43" s="11"/>
      <c r="F43" s="296"/>
      <c r="G43" s="7"/>
      <c r="H43" s="8"/>
      <c r="I43" s="8"/>
      <c r="J43" s="15"/>
    </row>
    <row r="44" spans="1:10" ht="15.6" customHeight="1">
      <c r="A44" s="765">
        <f>'Salary Detail (5)'!A54</f>
        <v>0</v>
      </c>
      <c r="B44" s="6" t="e">
        <f t="array" ref="B44">INDEX('Salary Detail (5)'!$I54:$BZ54,0,MATCH(1,('Salary Detail (5)'!$I$13:$BZ$13='Budget Narrative (5)'!$B$3)*('Salary Detail (5)'!$I$74:$BZ$74='Budget Narrative (5)'!$G$2),0))</f>
        <v>#N/A</v>
      </c>
      <c r="C44" s="274" t="e">
        <f t="array" ref="C44">INDEX('Salary Detail (5)'!$I54:$BZ54,0,MATCH(1,('Salary Detail (5)'!$I$12:$BZ$12="New")*('Salary Detail (5)'!$I$74:$BZ$74='Budget Narrative (5)'!$G$2),0))</f>
        <v>#N/A</v>
      </c>
      <c r="D44" s="21"/>
      <c r="E44" s="11"/>
      <c r="F44" s="296"/>
      <c r="G44" s="7"/>
      <c r="H44" s="8"/>
      <c r="I44" s="8"/>
      <c r="J44" s="15"/>
    </row>
    <row r="45" spans="1:10" ht="15.6" customHeight="1">
      <c r="A45" s="767">
        <f>'Salary Detail (5)'!A55</f>
        <v>0</v>
      </c>
      <c r="B45" s="6" t="e">
        <f t="array" ref="B45">INDEX('Salary Detail (5)'!$I55:$BZ55,0,MATCH(1,('Salary Detail (5)'!$I$13:$BZ$13='Budget Narrative (5)'!$B$3)*('Salary Detail (5)'!$I$74:$BZ$74='Budget Narrative (5)'!$G$2),0))</f>
        <v>#N/A</v>
      </c>
      <c r="C45" s="274" t="e">
        <f t="array" ref="C45">INDEX('Salary Detail (5)'!$I55:$BZ55,0,MATCH(1,('Salary Detail (5)'!$I$12:$BZ$12="New")*('Salary Detail (5)'!$I$74:$BZ$74='Budget Narrative (5)'!$G$2),0))</f>
        <v>#N/A</v>
      </c>
      <c r="D45" s="246"/>
      <c r="E45" s="247"/>
      <c r="F45" s="296"/>
      <c r="G45" s="7"/>
      <c r="H45" s="8"/>
      <c r="I45" s="8"/>
      <c r="J45" s="15"/>
    </row>
    <row r="46" spans="1:10" ht="15.6" customHeight="1">
      <c r="A46" s="767" t="s">
        <v>308</v>
      </c>
      <c r="B46" s="291" t="e">
        <f>SUM(B4:B45)</f>
        <v>#N/A</v>
      </c>
      <c r="C46" s="251" t="e">
        <f>SUM(C4:C45)</f>
        <v>#N/A</v>
      </c>
      <c r="D46" s="246"/>
      <c r="E46" s="247"/>
      <c r="F46" s="297"/>
      <c r="G46" s="7"/>
      <c r="H46" s="8"/>
      <c r="I46" s="8"/>
      <c r="J46" s="15"/>
    </row>
    <row r="47" spans="1:10" ht="26.25" thickBot="1">
      <c r="A47" s="298" t="s">
        <v>309</v>
      </c>
      <c r="B47" s="299"/>
      <c r="C47" s="300" t="e">
        <f t="array" ref="C47">INDEX('Salary Detail (5)'!$I60:$BZ60,0,MATCH(1,('Salary Detail (5)'!$I$12:$BZ$12="New")*('Salary Detail (5)'!$I$74:$BZ$74='Budget Narrative (5)'!$G$2),0))</f>
        <v>#N/A</v>
      </c>
      <c r="D47" s="301" t="s">
        <v>310</v>
      </c>
      <c r="E47" s="302"/>
      <c r="F47" s="303"/>
      <c r="G47" s="633"/>
      <c r="H47" s="8"/>
      <c r="I47" s="8"/>
      <c r="J47" s="4"/>
    </row>
    <row r="48" spans="1:10" ht="13.5" thickBot="1">
      <c r="A48" s="327" t="s">
        <v>311</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91" t="s">
        <v>312</v>
      </c>
      <c r="B50" s="1292"/>
      <c r="C50" s="294" t="s">
        <v>283</v>
      </c>
      <c r="D50" s="293" t="s">
        <v>305</v>
      </c>
      <c r="E50" s="295" t="s">
        <v>306</v>
      </c>
      <c r="F50" s="278"/>
    </row>
    <row r="51" spans="1:10">
      <c r="A51" s="1278" t="str">
        <f>'Operating Detail (5)'!A14</f>
        <v>Rental of Property</v>
      </c>
      <c r="B51" s="1279"/>
      <c r="C51" s="338" t="e">
        <f t="array" ref="C51">INDEX('Operating Detail (5)'!$B14:$AE14,0,MATCH(1,('Operating Detail (5)'!$B$12:$AE$12="New")*('Operating Detail (5)'!$B$121:$AE$121='Budget Narrative (5)'!$G$2),0))</f>
        <v>#N/A</v>
      </c>
      <c r="D51" s="21"/>
      <c r="E51" s="304"/>
      <c r="F51" s="766"/>
      <c r="H51" s="12"/>
      <c r="I51" s="12"/>
      <c r="J51" s="4"/>
    </row>
    <row r="52" spans="1:10">
      <c r="A52" s="1278" t="str">
        <f>'Operating Detail (5)'!A15</f>
        <v xml:space="preserve">Utilities(Elec, Water, Gas, Phone, Scavenger) </v>
      </c>
      <c r="B52" s="1279"/>
      <c r="C52" s="338" t="e">
        <f t="array" ref="C52">INDEX('Operating Detail (5)'!$B15:$AE15,0,MATCH(1,('Operating Detail (5)'!$B$12:$AE$12="New")*('Operating Detail (5)'!$B$121:$AE$121='Budget Narrative (5)'!$G$2),0))</f>
        <v>#N/A</v>
      </c>
      <c r="D52" s="21"/>
      <c r="E52" s="305"/>
      <c r="F52" s="766"/>
      <c r="H52" s="12"/>
      <c r="I52" s="12"/>
      <c r="J52" s="4"/>
    </row>
    <row r="53" spans="1:10">
      <c r="A53" s="1278" t="str">
        <f>'Operating Detail (5)'!A16</f>
        <v>Office Supplies, Postage</v>
      </c>
      <c r="B53" s="1279"/>
      <c r="C53" s="338" t="e">
        <f t="array" ref="C53">INDEX('Operating Detail (5)'!$B16:$AE16,0,MATCH(1,('Operating Detail (5)'!$B$12:$AE$12="New")*('Operating Detail (5)'!$B$121:$AE$121='Budget Narrative (5)'!$G$2),0))</f>
        <v>#N/A</v>
      </c>
      <c r="D53" s="21"/>
      <c r="E53" s="306"/>
      <c r="F53" s="766"/>
      <c r="G53" s="3"/>
      <c r="H53" s="8"/>
      <c r="I53" s="8"/>
      <c r="J53" s="15"/>
    </row>
    <row r="54" spans="1:10">
      <c r="A54" s="1278" t="str">
        <f>'Operating Detail (5)'!A17</f>
        <v>Building Maintenance Supplies and Repair</v>
      </c>
      <c r="B54" s="1279"/>
      <c r="C54" s="338" t="e">
        <f t="array" ref="C54">INDEX('Operating Detail (5)'!$B17:$AE17,0,MATCH(1,('Operating Detail (5)'!$B$12:$AE$12="New")*('Operating Detail (5)'!$B$121:$AE$121='Budget Narrative (5)'!$G$2),0))</f>
        <v>#N/A</v>
      </c>
      <c r="D54" s="21"/>
      <c r="E54" s="306"/>
      <c r="F54" s="766"/>
      <c r="G54" s="3"/>
      <c r="H54" s="8"/>
      <c r="I54" s="8"/>
      <c r="J54" s="15"/>
    </row>
    <row r="55" spans="1:10">
      <c r="A55" s="1278" t="str">
        <f>'Operating Detail (5)'!A18</f>
        <v>Printing and Reproduction</v>
      </c>
      <c r="B55" s="1279"/>
      <c r="C55" s="338" t="e">
        <f t="array" ref="C55">INDEX('Operating Detail (5)'!$B18:$AE18,0,MATCH(1,('Operating Detail (5)'!$B$12:$AE$12="New")*('Operating Detail (5)'!$B$121:$AE$121='Budget Narrative (5)'!$G$2),0))</f>
        <v>#N/A</v>
      </c>
      <c r="D55" s="21"/>
      <c r="E55" s="305"/>
      <c r="F55" s="766"/>
      <c r="H55" s="12"/>
      <c r="I55" s="12"/>
      <c r="J55" s="15"/>
    </row>
    <row r="56" spans="1:10">
      <c r="A56" s="1278" t="str">
        <f>'Operating Detail (5)'!A19</f>
        <v>Insurance</v>
      </c>
      <c r="B56" s="1279"/>
      <c r="C56" s="338" t="e">
        <f t="array" ref="C56">INDEX('Operating Detail (5)'!$B19:$AE19,0,MATCH(1,('Operating Detail (5)'!$B$12:$AE$12="New")*('Operating Detail (5)'!$B$121:$AE$121='Budget Narrative (5)'!$G$2),0))</f>
        <v>#N/A</v>
      </c>
      <c r="D56" s="21"/>
      <c r="E56" s="305"/>
      <c r="F56" s="766"/>
      <c r="H56" s="12"/>
      <c r="I56" s="12"/>
      <c r="J56" s="15"/>
    </row>
    <row r="57" spans="1:10">
      <c r="A57" s="1278" t="str">
        <f>'Operating Detail (5)'!A20</f>
        <v>Staff Training</v>
      </c>
      <c r="B57" s="1279"/>
      <c r="C57" s="338" t="e">
        <f t="array" ref="C57">INDEX('Operating Detail (5)'!$B20:$AE20,0,MATCH(1,('Operating Detail (5)'!$B$12:$AE$12="New")*('Operating Detail (5)'!$B$121:$AE$121='Budget Narrative (5)'!$G$2),0))</f>
        <v>#N/A</v>
      </c>
      <c r="D57" s="21"/>
      <c r="E57" s="305"/>
      <c r="F57" s="766"/>
      <c r="H57" s="12"/>
      <c r="I57" s="12"/>
      <c r="J57" s="15"/>
    </row>
    <row r="58" spans="1:10">
      <c r="A58" s="1278" t="str">
        <f>'Operating Detail (5)'!A21</f>
        <v>Staff Travel-(Local &amp; Out of Town)</v>
      </c>
      <c r="B58" s="1279"/>
      <c r="C58" s="338" t="e">
        <f t="array" ref="C58">INDEX('Operating Detail (5)'!$B21:$AE21,0,MATCH(1,('Operating Detail (5)'!$B$12:$AE$12="New")*('Operating Detail (5)'!$B$121:$AE$121='Budget Narrative (5)'!$G$2),0))</f>
        <v>#N/A</v>
      </c>
      <c r="D58" s="21"/>
      <c r="E58" s="305"/>
      <c r="F58" s="766"/>
      <c r="H58" s="12"/>
      <c r="I58" s="12"/>
      <c r="J58" s="15"/>
    </row>
    <row r="59" spans="1:10">
      <c r="A59" s="1278" t="str">
        <f>'Operating Detail (5)'!A22</f>
        <v>Rental of Equipment</v>
      </c>
      <c r="B59" s="1279"/>
      <c r="C59" s="338" t="e">
        <f t="array" ref="C59">INDEX('Operating Detail (5)'!$B22:$AE22,0,MATCH(1,('Operating Detail (5)'!$B$12:$AE$12="New")*('Operating Detail (5)'!$B$121:$AE$121='Budget Narrative (5)'!$G$2),0))</f>
        <v>#N/A</v>
      </c>
      <c r="D59" s="21"/>
      <c r="E59" s="305"/>
      <c r="F59" s="766"/>
      <c r="H59" s="12"/>
      <c r="I59" s="12"/>
      <c r="J59" s="15"/>
    </row>
    <row r="60" spans="1:10">
      <c r="A60" s="1278">
        <f>'Operating Detail (5)'!A23</f>
        <v>0</v>
      </c>
      <c r="B60" s="1279"/>
      <c r="C60" s="338" t="e">
        <f t="array" ref="C60">INDEX('Operating Detail (5)'!$B23:$AE23,0,MATCH(1,('Operating Detail (5)'!$B$12:$AE$12="New")*('Operating Detail (5)'!$B$121:$AE$121='Budget Narrative (5)'!$G$2),0))</f>
        <v>#N/A</v>
      </c>
      <c r="D60" s="21"/>
      <c r="E60" s="307"/>
      <c r="F60" s="766"/>
      <c r="H60" s="12"/>
      <c r="I60" s="12"/>
      <c r="J60" s="15"/>
    </row>
    <row r="61" spans="1:10">
      <c r="A61" s="1278">
        <f>'Operating Detail (5)'!A24</f>
        <v>0</v>
      </c>
      <c r="B61" s="1279"/>
      <c r="C61" s="338" t="e">
        <f t="array" ref="C61">INDEX('Operating Detail (5)'!$B24:$AE24,0,MATCH(1,('Operating Detail (5)'!$B$12:$AE$12="New")*('Operating Detail (5)'!$B$121:$AE$121='Budget Narrative (5)'!$G$2),0))</f>
        <v>#N/A</v>
      </c>
      <c r="D61" s="21"/>
      <c r="E61" s="308"/>
      <c r="F61" s="766"/>
      <c r="G61" s="3"/>
      <c r="H61" s="8"/>
      <c r="I61" s="8"/>
      <c r="J61" s="15"/>
    </row>
    <row r="62" spans="1:10">
      <c r="A62" s="1278">
        <f>'Operating Detail (5)'!A25</f>
        <v>0</v>
      </c>
      <c r="B62" s="1279"/>
      <c r="C62" s="338" t="e">
        <f t="array" ref="C62">INDEX('Operating Detail (5)'!$B25:$AE25,0,MATCH(1,('Operating Detail (5)'!$B$12:$AE$12="New")*('Operating Detail (5)'!$B$121:$AE$121='Budget Narrative (5)'!$G$2),0))</f>
        <v>#N/A</v>
      </c>
      <c r="D62" s="21"/>
      <c r="E62" s="308"/>
      <c r="F62" s="766"/>
      <c r="G62" s="3"/>
      <c r="H62" s="8"/>
      <c r="I62" s="8"/>
      <c r="J62" s="15"/>
    </row>
    <row r="63" spans="1:10">
      <c r="A63" s="1278">
        <f>'Operating Detail (5)'!A26</f>
        <v>0</v>
      </c>
      <c r="B63" s="1279"/>
      <c r="C63" s="338" t="e">
        <f t="array" ref="C63">INDEX('Operating Detail (5)'!$B26:$AE26,0,MATCH(1,('Operating Detail (5)'!$B$12:$AE$12="New")*('Operating Detail (5)'!$B$121:$AE$121='Budget Narrative (5)'!$G$2),0))</f>
        <v>#N/A</v>
      </c>
      <c r="D63" s="21"/>
      <c r="E63" s="308"/>
      <c r="F63" s="766"/>
      <c r="G63" s="3"/>
      <c r="H63" s="8"/>
      <c r="I63" s="8"/>
      <c r="J63" s="15"/>
    </row>
    <row r="64" spans="1:10">
      <c r="A64" s="1278">
        <f>'Operating Detail (5)'!A27</f>
        <v>0</v>
      </c>
      <c r="B64" s="1279"/>
      <c r="C64" s="338" t="e">
        <f t="array" ref="C64">INDEX('Operating Detail (5)'!$B27:$AE27,0,MATCH(1,('Operating Detail (5)'!$B$12:$AE$12="New")*('Operating Detail (5)'!$B$121:$AE$121='Budget Narrative (5)'!$G$2),0))</f>
        <v>#N/A</v>
      </c>
      <c r="D64" s="21"/>
      <c r="E64" s="309"/>
      <c r="F64" s="766"/>
      <c r="G64" s="3"/>
      <c r="H64" s="8"/>
      <c r="I64" s="8"/>
      <c r="J64" s="15"/>
    </row>
    <row r="65" spans="1:10">
      <c r="A65" s="1278">
        <f>'Operating Detail (5)'!A28</f>
        <v>0</v>
      </c>
      <c r="B65" s="1279"/>
      <c r="C65" s="338" t="e">
        <f t="array" ref="C65">INDEX('Operating Detail (5)'!$B28:$AE28,0,MATCH(1,('Operating Detail (5)'!$B$12:$AE$12="New")*('Operating Detail (5)'!$B$121:$AE$121='Budget Narrative (5)'!$G$2),0))</f>
        <v>#N/A</v>
      </c>
      <c r="D65" s="21"/>
      <c r="E65" s="308"/>
      <c r="F65" s="766"/>
      <c r="G65" s="3"/>
    </row>
    <row r="66" spans="1:10">
      <c r="A66" s="1278">
        <f>'Operating Detail (5)'!A29</f>
        <v>0</v>
      </c>
      <c r="B66" s="1279"/>
      <c r="C66" s="338" t="e">
        <f t="array" ref="C66">INDEX('Operating Detail (5)'!$B29:$AE29,0,MATCH(1,('Operating Detail (5)'!$B$12:$AE$12="New")*('Operating Detail (5)'!$B$121:$AE$121='Budget Narrative (5)'!$G$2),0))</f>
        <v>#N/A</v>
      </c>
      <c r="D66" s="21"/>
      <c r="E66" s="308"/>
      <c r="F66" s="766"/>
      <c r="G66" s="3"/>
      <c r="H66" s="8"/>
      <c r="I66" s="8"/>
      <c r="J66" s="15"/>
    </row>
    <row r="67" spans="1:10">
      <c r="A67" s="1278">
        <f>'Operating Detail (5)'!A30</f>
        <v>0</v>
      </c>
      <c r="B67" s="1279"/>
      <c r="C67" s="338" t="e">
        <f t="array" ref="C67">INDEX('Operating Detail (5)'!$B30:$AE30,0,MATCH(1,('Operating Detail (5)'!$B$12:$AE$12="New")*('Operating Detail (5)'!$B$121:$AE$121='Budget Narrative (5)'!$G$2),0))</f>
        <v>#N/A</v>
      </c>
      <c r="D67" s="21"/>
      <c r="E67" s="308"/>
      <c r="F67" s="766"/>
      <c r="G67" s="3"/>
      <c r="H67" s="8"/>
      <c r="I67" s="8"/>
      <c r="J67" s="15"/>
    </row>
    <row r="68" spans="1:10">
      <c r="A68" s="1278">
        <f>'Operating Detail (5)'!A31</f>
        <v>0</v>
      </c>
      <c r="B68" s="1279"/>
      <c r="C68" s="338" t="e">
        <f t="array" ref="C68">INDEX('Operating Detail (5)'!$B31:$AE31,0,MATCH(1,('Operating Detail (5)'!$B$12:$AE$12="New")*('Operating Detail (5)'!$B$121:$AE$121='Budget Narrative (5)'!$G$2),0))</f>
        <v>#N/A</v>
      </c>
      <c r="D68" s="21"/>
      <c r="E68" s="308"/>
      <c r="F68" s="766"/>
      <c r="G68" s="3"/>
      <c r="H68" s="8"/>
      <c r="I68" s="8"/>
      <c r="J68" s="15"/>
    </row>
    <row r="69" spans="1:10">
      <c r="A69" s="1278">
        <f>'Operating Detail (5)'!A32</f>
        <v>0</v>
      </c>
      <c r="B69" s="1279"/>
      <c r="C69" s="338" t="e">
        <f t="array" ref="C69">INDEX('Operating Detail (5)'!$B32:$AE32,0,MATCH(1,('Operating Detail (5)'!$B$12:$AE$12="New")*('Operating Detail (5)'!$B$121:$AE$121='Budget Narrative (5)'!$G$2),0))</f>
        <v>#N/A</v>
      </c>
      <c r="D69" s="21"/>
      <c r="E69" s="308"/>
      <c r="F69" s="766"/>
      <c r="G69" s="3"/>
      <c r="H69" s="8"/>
      <c r="I69" s="8"/>
    </row>
    <row r="70" spans="1:10">
      <c r="A70" s="1278">
        <f>'Operating Detail (5)'!A33</f>
        <v>0</v>
      </c>
      <c r="B70" s="1279"/>
      <c r="C70" s="338" t="e">
        <f t="array" ref="C70">INDEX('Operating Detail (5)'!$B33:$AE33,0,MATCH(1,('Operating Detail (5)'!$B$12:$AE$12="New")*('Operating Detail (5)'!$B$121:$AE$121='Budget Narrative (5)'!$G$2),0))</f>
        <v>#N/A</v>
      </c>
      <c r="D70" s="21"/>
      <c r="E70" s="308"/>
      <c r="F70" s="766"/>
      <c r="G70" s="3"/>
      <c r="H70" s="8"/>
      <c r="I70" s="8"/>
      <c r="J70" s="15"/>
    </row>
    <row r="71" spans="1:10">
      <c r="A71" s="1278">
        <f>'Operating Detail (5)'!A34</f>
        <v>0</v>
      </c>
      <c r="B71" s="1279"/>
      <c r="C71" s="338" t="e">
        <f t="array" ref="C71">INDEX('Operating Detail (5)'!$B34:$AE34,0,MATCH(1,('Operating Detail (5)'!$B$12:$AE$12="New")*('Operating Detail (5)'!$B$121:$AE$121='Budget Narrative (5)'!$G$2),0))</f>
        <v>#N/A</v>
      </c>
      <c r="D71" s="21"/>
      <c r="E71" s="310"/>
      <c r="F71" s="766"/>
      <c r="G71" s="3"/>
      <c r="H71" s="8"/>
      <c r="I71" s="8"/>
      <c r="J71" s="15"/>
    </row>
    <row r="72" spans="1:10">
      <c r="A72" s="1278">
        <f>'Operating Detail (5)'!A35</f>
        <v>0</v>
      </c>
      <c r="B72" s="1279"/>
      <c r="C72" s="338" t="e">
        <f t="array" ref="C72">INDEX('Operating Detail (5)'!$B35:$AE35,0,MATCH(1,('Operating Detail (5)'!$B$12:$AE$12="New")*('Operating Detail (5)'!$B$121:$AE$121='Budget Narrative (5)'!$G$2),0))</f>
        <v>#N/A</v>
      </c>
      <c r="D72" s="21"/>
      <c r="E72" s="308"/>
      <c r="F72" s="766"/>
      <c r="G72" s="3"/>
      <c r="H72" s="8"/>
      <c r="I72" s="8"/>
      <c r="J72" s="15"/>
    </row>
    <row r="73" spans="1:10">
      <c r="A73" s="1278">
        <f>'Operating Detail (5)'!A36</f>
        <v>0</v>
      </c>
      <c r="B73" s="1279"/>
      <c r="C73" s="338" t="e">
        <f t="array" ref="C73">INDEX('Operating Detail (5)'!$B36:$AE36,0,MATCH(1,('Operating Detail (5)'!$B$12:$AE$12="New")*('Operating Detail (5)'!$B$121:$AE$121='Budget Narrative (5)'!$G$2),0))</f>
        <v>#N/A</v>
      </c>
      <c r="D73" s="21"/>
      <c r="E73" s="308"/>
      <c r="F73" s="766"/>
    </row>
    <row r="74" spans="1:10">
      <c r="A74" s="1278">
        <f>'Operating Detail (5)'!A37</f>
        <v>0</v>
      </c>
      <c r="B74" s="1279"/>
      <c r="C74" s="338" t="e">
        <f t="array" ref="C74">INDEX('Operating Detail (5)'!$B37:$AE37,0,MATCH(1,('Operating Detail (5)'!$B$12:$AE$12="New")*('Operating Detail (5)'!$B$121:$AE$121='Budget Narrative (5)'!$G$2),0))</f>
        <v>#N/A</v>
      </c>
      <c r="D74" s="21"/>
      <c r="E74" s="308"/>
      <c r="F74" s="766"/>
      <c r="G74" s="3"/>
      <c r="H74" s="8"/>
      <c r="I74" s="8"/>
      <c r="J74" s="4"/>
    </row>
    <row r="75" spans="1:10">
      <c r="A75" s="1278">
        <f>'Operating Detail (5)'!A38</f>
        <v>0</v>
      </c>
      <c r="B75" s="1279"/>
      <c r="C75" s="338" t="e">
        <f t="array" ref="C75">INDEX('Operating Detail (5)'!$B38:$AE38,0,MATCH(1,('Operating Detail (5)'!$B$12:$AE$12="New")*('Operating Detail (5)'!$B$121:$AE$121='Budget Narrative (5)'!$G$2),0))</f>
        <v>#N/A</v>
      </c>
      <c r="D75" s="21"/>
      <c r="E75" s="308"/>
      <c r="F75" s="766"/>
      <c r="G75" s="3"/>
      <c r="H75" s="8"/>
      <c r="I75" s="8"/>
      <c r="J75" s="4"/>
    </row>
    <row r="76" spans="1:10">
      <c r="A76" s="1278">
        <f>'Operating Detail (5)'!A39</f>
        <v>0</v>
      </c>
      <c r="B76" s="1279"/>
      <c r="C76" s="338" t="e">
        <f t="array" ref="C76">INDEX('Operating Detail (5)'!$B39:$AE39,0,MATCH(1,('Operating Detail (5)'!$B$12:$AE$12="New")*('Operating Detail (5)'!$B$121:$AE$121='Budget Narrative (5)'!$G$2),0))</f>
        <v>#N/A</v>
      </c>
      <c r="D76" s="21"/>
      <c r="E76" s="308"/>
      <c r="F76" s="766"/>
      <c r="G76" s="3"/>
      <c r="H76" s="8"/>
      <c r="I76" s="8"/>
      <c r="J76" s="4"/>
    </row>
    <row r="77" spans="1:10">
      <c r="A77" s="1278">
        <f>'Operating Detail (5)'!A40</f>
        <v>0</v>
      </c>
      <c r="B77" s="1279"/>
      <c r="C77" s="338" t="e">
        <f t="array" ref="C77">INDEX('Operating Detail (5)'!$B40:$AE40,0,MATCH(1,('Operating Detail (5)'!$B$12:$AE$12="New")*('Operating Detail (5)'!$B$121:$AE$121='Budget Narrative (5)'!$G$2),0))</f>
        <v>#N/A</v>
      </c>
      <c r="D77" s="21"/>
      <c r="E77" s="308"/>
      <c r="F77" s="766"/>
      <c r="G77" s="3"/>
    </row>
    <row r="78" spans="1:10">
      <c r="A78" s="1278">
        <f>'Operating Detail (5)'!A41</f>
        <v>0</v>
      </c>
      <c r="B78" s="1279"/>
      <c r="C78" s="338" t="e">
        <f t="array" ref="C78">INDEX('Operating Detail (5)'!$B41:$AE41,0,MATCH(1,('Operating Detail (5)'!$B$12:$AE$12="New")*('Operating Detail (5)'!$B$121:$AE$121='Budget Narrative (5)'!$G$2),0))</f>
        <v>#N/A</v>
      </c>
      <c r="D78" s="21"/>
      <c r="E78" s="308"/>
      <c r="F78" s="766"/>
      <c r="G78" s="3"/>
      <c r="H78" s="8"/>
      <c r="I78" s="8"/>
      <c r="J78" s="15"/>
    </row>
    <row r="79" spans="1:10">
      <c r="A79" s="1278">
        <f>'Operating Detail (5)'!A42</f>
        <v>0</v>
      </c>
      <c r="B79" s="1279"/>
      <c r="C79" s="338" t="e">
        <f t="array" ref="C79">INDEX('Operating Detail (5)'!$B42:$AE42,0,MATCH(1,('Operating Detail (5)'!$B$12:$AE$12="New")*('Operating Detail (5)'!$B$121:$AE$121='Budget Narrative (5)'!$G$2),0))</f>
        <v>#N/A</v>
      </c>
      <c r="D79" s="21"/>
      <c r="E79" s="308"/>
      <c r="F79" s="766"/>
      <c r="G79" s="3"/>
      <c r="H79" s="8"/>
      <c r="I79" s="8"/>
      <c r="J79" s="15"/>
    </row>
    <row r="80" spans="1:10">
      <c r="A80" s="1278">
        <f>'Operating Detail (5)'!A43</f>
        <v>0</v>
      </c>
      <c r="B80" s="1279"/>
      <c r="C80" s="338" t="e">
        <f t="array" ref="C80">INDEX('Operating Detail (5)'!$B43:$AE43,0,MATCH(1,('Operating Detail (5)'!$B$12:$AE$12="New")*('Operating Detail (5)'!$B$121:$AE$121='Budget Narrative (5)'!$G$2),0))</f>
        <v>#N/A</v>
      </c>
      <c r="D80" s="21"/>
      <c r="E80" s="308"/>
      <c r="F80" s="766"/>
      <c r="G80" s="3"/>
      <c r="H80" s="8"/>
      <c r="I80" s="8"/>
      <c r="J80" s="15"/>
    </row>
    <row r="81" spans="1:10">
      <c r="A81" s="1278">
        <f>'Operating Detail (5)'!A44</f>
        <v>0</v>
      </c>
      <c r="B81" s="1279"/>
      <c r="C81" s="338" t="e">
        <f t="array" ref="C81">INDEX('Operating Detail (5)'!$B44:$AE44,0,MATCH(1,('Operating Detail (5)'!$B$12:$AE$12="New")*('Operating Detail (5)'!$B$121:$AE$121='Budget Narrative (5)'!$G$2),0))</f>
        <v>#N/A</v>
      </c>
      <c r="D81" s="21"/>
      <c r="E81" s="308"/>
      <c r="F81" s="766"/>
      <c r="G81" s="3"/>
      <c r="H81" s="8"/>
      <c r="I81" s="8"/>
      <c r="J81" s="15"/>
    </row>
    <row r="82" spans="1:10">
      <c r="A82" s="1278">
        <f>'Operating Detail (5)'!A45</f>
        <v>0</v>
      </c>
      <c r="B82" s="1279"/>
      <c r="C82" s="338" t="e">
        <f t="array" ref="C82">INDEX('Operating Detail (5)'!$B45:$AE45,0,MATCH(1,('Operating Detail (5)'!$B$12:$AE$12="New")*('Operating Detail (5)'!$B$121:$AE$121='Budget Narrative (5)'!$G$2),0))</f>
        <v>#N/A</v>
      </c>
      <c r="D82" s="21"/>
      <c r="E82" s="308"/>
      <c r="F82" s="766"/>
      <c r="G82" s="3"/>
      <c r="H82" s="8"/>
      <c r="I82" s="8"/>
      <c r="J82" s="15"/>
    </row>
    <row r="83" spans="1:10">
      <c r="A83" s="1278">
        <f>'Operating Detail (5)'!A46</f>
        <v>0</v>
      </c>
      <c r="B83" s="1279"/>
      <c r="C83" s="338" t="e">
        <f t="array" ref="C83">INDEX('Operating Detail (5)'!$B46:$AE46,0,MATCH(1,('Operating Detail (5)'!$B$12:$AE$12="New")*('Operating Detail (5)'!$B$121:$AE$121='Budget Narrative (5)'!$G$2),0))</f>
        <v>#N/A</v>
      </c>
      <c r="D83" s="21"/>
      <c r="E83" s="308"/>
      <c r="F83" s="766"/>
      <c r="G83" s="3"/>
      <c r="H83" s="8"/>
      <c r="I83" s="8"/>
      <c r="J83" s="15"/>
    </row>
    <row r="84" spans="1:10">
      <c r="A84" s="1278">
        <f>'Operating Detail (5)'!A47</f>
        <v>0</v>
      </c>
      <c r="B84" s="1279"/>
      <c r="C84" s="338" t="e">
        <f t="array" ref="C84">INDEX('Operating Detail (5)'!$B47:$AE47,0,MATCH(1,('Operating Detail (5)'!$B$12:$AE$12="New")*('Operating Detail (5)'!$B$121:$AE$121='Budget Narrative (5)'!$G$2),0))</f>
        <v>#N/A</v>
      </c>
      <c r="D84" s="21"/>
      <c r="E84" s="308"/>
      <c r="F84" s="766"/>
      <c r="G84" s="3"/>
      <c r="H84" s="8"/>
      <c r="I84" s="8"/>
      <c r="J84" s="15"/>
    </row>
    <row r="85" spans="1:10">
      <c r="A85" s="1278">
        <f>'Operating Detail (5)'!A48</f>
        <v>0</v>
      </c>
      <c r="B85" s="1279"/>
      <c r="C85" s="338" t="e">
        <f t="array" ref="C85">INDEX('Operating Detail (5)'!$B48:$AE48,0,MATCH(1,('Operating Detail (5)'!$B$12:$AE$12="New")*('Operating Detail (5)'!$B$121:$AE$121='Budget Narrative (5)'!$G$2),0))</f>
        <v>#N/A</v>
      </c>
      <c r="D85" s="21"/>
      <c r="E85" s="308"/>
      <c r="F85" s="766"/>
      <c r="G85" s="3"/>
      <c r="H85" s="8"/>
      <c r="I85" s="8"/>
      <c r="J85" s="15"/>
    </row>
    <row r="86" spans="1:10">
      <c r="A86" s="1278">
        <f>'Operating Detail (5)'!A49</f>
        <v>0</v>
      </c>
      <c r="B86" s="1279"/>
      <c r="C86" s="338" t="e">
        <f t="array" ref="C86">INDEX('Operating Detail (5)'!$B49:$AE49,0,MATCH(1,('Operating Detail (5)'!$B$12:$AE$12="New")*('Operating Detail (5)'!$B$121:$AE$121='Budget Narrative (5)'!$G$2),0))</f>
        <v>#N/A</v>
      </c>
      <c r="D86" s="21"/>
      <c r="E86" s="308"/>
      <c r="F86" s="766"/>
      <c r="G86" s="3"/>
      <c r="H86" s="8"/>
      <c r="I86" s="8"/>
      <c r="J86" s="15"/>
    </row>
    <row r="87" spans="1:10">
      <c r="A87" s="1278">
        <f>'Operating Detail (5)'!A50</f>
        <v>0</v>
      </c>
      <c r="B87" s="1279"/>
      <c r="C87" s="338" t="e">
        <f t="array" ref="C87">INDEX('Operating Detail (5)'!$B50:$AE50,0,MATCH(1,('Operating Detail (5)'!$B$12:$AE$12="New")*('Operating Detail (5)'!$B$121:$AE$121='Budget Narrative (5)'!$G$2),0))</f>
        <v>#N/A</v>
      </c>
      <c r="D87" s="21"/>
      <c r="E87" s="308"/>
      <c r="F87" s="766"/>
      <c r="G87" s="3"/>
      <c r="H87" s="8"/>
      <c r="I87" s="8"/>
      <c r="J87" s="15"/>
    </row>
    <row r="88" spans="1:10">
      <c r="A88" s="1278">
        <f>'Operating Detail (5)'!A51</f>
        <v>0</v>
      </c>
      <c r="B88" s="1279"/>
      <c r="C88" s="338" t="e">
        <f t="array" ref="C88">INDEX('Operating Detail (5)'!$B51:$AE51,0,MATCH(1,('Operating Detail (5)'!$B$12:$AE$12="New")*('Operating Detail (5)'!$B$121:$AE$121='Budget Narrative (5)'!$G$2),0))</f>
        <v>#N/A</v>
      </c>
      <c r="D88" s="15"/>
      <c r="E88" s="308"/>
      <c r="F88" s="766"/>
      <c r="G88" s="3"/>
      <c r="H88" s="8"/>
      <c r="I88" s="8"/>
      <c r="J88" s="15"/>
    </row>
    <row r="89" spans="1:10">
      <c r="A89" s="1278">
        <f>'Operating Detail (5)'!A52</f>
        <v>0</v>
      </c>
      <c r="B89" s="1279"/>
      <c r="C89" s="338" t="e">
        <f t="array" ref="C89">INDEX('Operating Detail (5)'!$B52:$AE52,0,MATCH(1,('Operating Detail (5)'!$B$12:$AE$12="New")*('Operating Detail (5)'!$B$121:$AE$121='Budget Narrative (5)'!$G$2),0))</f>
        <v>#N/A</v>
      </c>
      <c r="D89" s="15"/>
      <c r="E89" s="308"/>
      <c r="F89" s="766"/>
      <c r="G89" s="3"/>
      <c r="H89" s="8"/>
      <c r="I89" s="8"/>
      <c r="J89" s="15"/>
    </row>
    <row r="90" spans="1:10">
      <c r="A90" s="1278">
        <f>'Operating Detail (5)'!A53</f>
        <v>0</v>
      </c>
      <c r="B90" s="1279"/>
      <c r="C90" s="338" t="e">
        <f t="array" ref="C90">INDEX('Operating Detail (5)'!$B53:$AE53,0,MATCH(1,('Operating Detail (5)'!$B$12:$AE$12="New")*('Operating Detail (5)'!$B$121:$AE$121='Budget Narrative (5)'!$G$2),0))</f>
        <v>#N/A</v>
      </c>
      <c r="D90" s="15"/>
      <c r="E90" s="308"/>
      <c r="F90" s="766"/>
      <c r="G90" s="3"/>
      <c r="H90" s="8"/>
      <c r="I90" s="8"/>
      <c r="J90" s="15"/>
    </row>
    <row r="91" spans="1:10">
      <c r="A91" s="1278">
        <f>'Operating Detail (5)'!A54</f>
        <v>0</v>
      </c>
      <c r="B91" s="1279"/>
      <c r="C91" s="338" t="e">
        <f t="array" ref="C91">INDEX('Operating Detail (5)'!$B54:$AE54,0,MATCH(1,('Operating Detail (5)'!$B$12:$AE$12="New")*('Operating Detail (5)'!$B$121:$AE$121='Budget Narrative (5)'!$G$2),0))</f>
        <v>#N/A</v>
      </c>
      <c r="D91" s="15"/>
      <c r="E91" s="308"/>
      <c r="F91" s="766"/>
      <c r="G91" s="3"/>
      <c r="H91" s="8"/>
      <c r="I91" s="8"/>
      <c r="J91" s="15"/>
    </row>
    <row r="92" spans="1:10">
      <c r="A92" s="1278">
        <f>'Operating Detail (5)'!A55</f>
        <v>0</v>
      </c>
      <c r="B92" s="1279"/>
      <c r="C92" s="338" t="e">
        <f t="array" ref="C92">INDEX('Operating Detail (5)'!$B55:$AE55,0,MATCH(1,('Operating Detail (5)'!$B$12:$AE$12="New")*('Operating Detail (5)'!$B$121:$AE$121='Budget Narrative (5)'!$G$2),0))</f>
        <v>#N/A</v>
      </c>
      <c r="D92" s="15"/>
      <c r="E92" s="308"/>
      <c r="F92" s="766"/>
      <c r="G92" s="3"/>
      <c r="H92" s="8"/>
      <c r="I92" s="8"/>
      <c r="J92" s="15"/>
    </row>
    <row r="93" spans="1:10">
      <c r="A93" s="1278" t="str">
        <f>'Operating Detail (5)'!A56</f>
        <v>Consultants</v>
      </c>
      <c r="B93" s="1279"/>
      <c r="C93" s="338" t="e">
        <f t="array" ref="C93">INDEX('Operating Detail (5)'!$B56:$AE56,0,MATCH(1,('Operating Detail (5)'!$B$12:$AE$12="New")*('Operating Detail (5)'!$B$121:$AE$121='Budget Narrative (5)'!$G$2),0))</f>
        <v>#N/A</v>
      </c>
      <c r="D93" s="15"/>
      <c r="E93" s="308"/>
      <c r="F93" s="766"/>
      <c r="G93" s="3"/>
      <c r="H93" s="8"/>
      <c r="I93" s="8"/>
      <c r="J93" s="15"/>
    </row>
    <row r="94" spans="1:10">
      <c r="A94" s="1278">
        <f>'Operating Detail (5)'!A57</f>
        <v>0</v>
      </c>
      <c r="B94" s="1279"/>
      <c r="C94" s="338" t="e">
        <f t="array" ref="C94">INDEX('Operating Detail (5)'!$B57:$AE57,0,MATCH(1,('Operating Detail (5)'!$B$12:$AE$12="New")*('Operating Detail (5)'!$B$121:$AE$121='Budget Narrative (5)'!$G$2),0))</f>
        <v>#N/A</v>
      </c>
      <c r="D94" s="15"/>
      <c r="E94" s="308"/>
      <c r="F94" s="766"/>
      <c r="G94" s="3"/>
      <c r="H94" s="8"/>
      <c r="I94" s="8"/>
      <c r="J94" s="15"/>
    </row>
    <row r="95" spans="1:10">
      <c r="A95" s="1278">
        <f>'Operating Detail (5)'!A58</f>
        <v>0</v>
      </c>
      <c r="B95" s="1279"/>
      <c r="C95" s="338" t="e">
        <f t="array" ref="C95">INDEX('Operating Detail (5)'!$B58:$AE58,0,MATCH(1,('Operating Detail (5)'!$B$12:$AE$12="New")*('Operating Detail (5)'!$B$121:$AE$121='Budget Narrative (5)'!$G$2),0))</f>
        <v>#N/A</v>
      </c>
      <c r="D95" s="15"/>
      <c r="E95" s="308"/>
      <c r="F95" s="766"/>
      <c r="G95" s="3"/>
      <c r="H95" s="8"/>
      <c r="I95" s="8"/>
      <c r="J95" s="15"/>
    </row>
    <row r="96" spans="1:10">
      <c r="A96" s="1278" t="e">
        <f>'Operating Detail (5)'!#REF!</f>
        <v>#REF!</v>
      </c>
      <c r="B96" s="1279"/>
      <c r="C96" s="338" t="e">
        <f t="array" ref="C96">INDEX('Operating Detail (5)'!#REF!,0,MATCH(1,('Operating Detail (5)'!$B$12:$AE$12="New")*('Operating Detail (5)'!$B$121:$AE$121='Budget Narrative (5)'!$G$2),0))</f>
        <v>#REF!</v>
      </c>
      <c r="D96" s="15"/>
      <c r="E96" s="308"/>
      <c r="F96" s="766"/>
      <c r="G96" s="3"/>
      <c r="H96" s="8"/>
      <c r="I96" s="8"/>
      <c r="J96" s="15"/>
    </row>
    <row r="97" spans="1:10">
      <c r="A97" s="1278">
        <f>'Operating Detail (5)'!A59</f>
        <v>0</v>
      </c>
      <c r="B97" s="1279"/>
      <c r="C97" s="338" t="e">
        <f t="array" ref="C97">INDEX('Operating Detail (5)'!$B59:$AE59,0,MATCH(1,('Operating Detail (5)'!$B$12:$AE$12="New")*('Operating Detail (5)'!$B$121:$AE$121='Budget Narrative (5)'!$G$2),0))</f>
        <v>#N/A</v>
      </c>
      <c r="D97" s="15"/>
      <c r="E97" s="308"/>
      <c r="F97" s="766"/>
      <c r="G97" s="3"/>
      <c r="H97" s="8"/>
      <c r="I97" s="8"/>
      <c r="J97" s="15"/>
    </row>
    <row r="98" spans="1:10">
      <c r="A98" s="1278">
        <f>'Operating Detail (5)'!A60</f>
        <v>0</v>
      </c>
      <c r="B98" s="1279"/>
      <c r="C98" s="338" t="e">
        <f t="array" ref="C98">INDEX('Operating Detail (5)'!$B60:$AE60,0,MATCH(1,('Operating Detail (5)'!$B$12:$AE$12="New")*('Operating Detail (5)'!$B$121:$AE$121='Budget Narrative (5)'!$G$2),0))</f>
        <v>#N/A</v>
      </c>
      <c r="D98" s="15"/>
      <c r="E98" s="308"/>
      <c r="F98" s="766"/>
      <c r="G98" s="3"/>
      <c r="H98" s="8"/>
      <c r="I98" s="8"/>
      <c r="J98" s="15"/>
    </row>
    <row r="99" spans="1:10">
      <c r="A99" s="1278">
        <f>'Operating Detail (5)'!A61</f>
        <v>0</v>
      </c>
      <c r="B99" s="1279"/>
      <c r="C99" s="338" t="e">
        <f t="array" ref="C99">INDEX('Operating Detail (5)'!$B61:$AE61,0,MATCH(1,('Operating Detail (5)'!$B$12:$AE$12="New")*('Operating Detail (5)'!$B$121:$AE$121='Budget Narrative (5)'!$G$2),0))</f>
        <v>#N/A</v>
      </c>
      <c r="D99" s="15"/>
      <c r="E99" s="308"/>
      <c r="F99" s="766"/>
      <c r="G99" s="3"/>
      <c r="H99" s="8"/>
      <c r="I99" s="8"/>
      <c r="J99" s="15"/>
    </row>
    <row r="100" spans="1:10">
      <c r="A100" s="1278">
        <f>'Operating Detail (5)'!A62</f>
        <v>0</v>
      </c>
      <c r="B100" s="1279"/>
      <c r="C100" s="338" t="e">
        <f t="array" ref="C100">INDEX('Operating Detail (5)'!$B62:$AE62,0,MATCH(1,('Operating Detail (5)'!$B$12:$AE$12="New")*('Operating Detail (5)'!$B$121:$AE$121='Budget Narrative (5)'!$G$2),0))</f>
        <v>#N/A</v>
      </c>
      <c r="D100" s="15"/>
      <c r="E100" s="308"/>
      <c r="F100" s="766"/>
      <c r="G100" s="3"/>
      <c r="H100" s="8"/>
      <c r="I100" s="8"/>
      <c r="J100" s="15"/>
    </row>
    <row r="101" spans="1:10">
      <c r="A101" s="1278">
        <f>'Operating Detail (5)'!A63</f>
        <v>0</v>
      </c>
      <c r="B101" s="1279"/>
      <c r="C101" s="338" t="e">
        <f t="array" ref="C101">INDEX('Operating Detail (5)'!$B63:$AE63,0,MATCH(1,('Operating Detail (5)'!$B$12:$AE$12="New")*('Operating Detail (5)'!$B$121:$AE$121='Budget Narrative (5)'!$G$2),0))</f>
        <v>#N/A</v>
      </c>
      <c r="D101" s="15"/>
      <c r="E101" s="308"/>
      <c r="F101" s="766"/>
      <c r="G101" s="3"/>
      <c r="H101" s="8"/>
      <c r="I101" s="8"/>
      <c r="J101" s="15"/>
    </row>
    <row r="102" spans="1:10">
      <c r="A102" s="1278">
        <f>'Operating Detail (5)'!A64</f>
        <v>0</v>
      </c>
      <c r="B102" s="1279"/>
      <c r="C102" s="338" t="e">
        <f t="array" ref="C102">INDEX('Operating Detail (5)'!$B64:$AE64,0,MATCH(1,('Operating Detail (5)'!$B$12:$AE$12="New")*('Operating Detail (5)'!$B$121:$AE$121='Budget Narrative (5)'!$G$2),0))</f>
        <v>#N/A</v>
      </c>
      <c r="D102" s="15"/>
      <c r="E102" s="308"/>
      <c r="F102" s="766"/>
      <c r="G102" s="3"/>
      <c r="H102" s="8"/>
      <c r="I102" s="8"/>
      <c r="J102" s="15"/>
    </row>
    <row r="103" spans="1:10">
      <c r="A103" s="1278">
        <f>'Operating Detail (5)'!A65</f>
        <v>0</v>
      </c>
      <c r="B103" s="1279"/>
      <c r="C103" s="338" t="e">
        <f t="array" ref="C103">INDEX('Operating Detail (5)'!$B65:$AE65,0,MATCH(1,('Operating Detail (5)'!$B$12:$AE$12="New")*('Operating Detail (5)'!$B$121:$AE$121='Budget Narrative (5)'!$G$2),0))</f>
        <v>#N/A</v>
      </c>
      <c r="D103" s="15"/>
      <c r="E103" s="308"/>
      <c r="F103" s="766"/>
      <c r="G103" s="3"/>
      <c r="H103" s="8"/>
      <c r="I103" s="8"/>
      <c r="J103" s="15"/>
    </row>
    <row r="104" spans="1:10">
      <c r="A104" s="1278">
        <f>'Operating Detail (5)'!A66</f>
        <v>0</v>
      </c>
      <c r="B104" s="1279"/>
      <c r="C104" s="338" t="e">
        <f t="array" ref="C104">INDEX('Operating Detail (5)'!$B66:$AE66,0,MATCH(1,('Operating Detail (5)'!$B$12:$AE$12="New")*('Operating Detail (5)'!$B$121:$AE$121='Budget Narrative (5)'!$G$2),0))</f>
        <v>#N/A</v>
      </c>
      <c r="D104" s="15"/>
      <c r="E104" s="308"/>
      <c r="F104" s="766"/>
      <c r="G104" s="3"/>
      <c r="H104" s="8"/>
      <c r="I104" s="8"/>
      <c r="J104" s="15"/>
    </row>
    <row r="105" spans="1:10">
      <c r="A105" s="1312">
        <f>'Operating Detail (5)'!A67</f>
        <v>0</v>
      </c>
      <c r="B105" s="1313"/>
      <c r="C105" s="490"/>
      <c r="D105" s="248"/>
      <c r="E105" s="311"/>
      <c r="F105" s="766"/>
      <c r="G105" s="3"/>
      <c r="H105" s="8"/>
      <c r="I105" s="8"/>
      <c r="J105" s="15"/>
    </row>
    <row r="106" spans="1:10">
      <c r="A106" s="1294" t="str">
        <f>'Operating Detail (5)'!A68</f>
        <v>TOTAL OPERATING EXPENSES</v>
      </c>
      <c r="B106" s="1295"/>
      <c r="C106" s="251" t="e">
        <f>SUM(C51:C105)</f>
        <v>#N/A</v>
      </c>
      <c r="D106" s="15"/>
      <c r="E106" s="308"/>
      <c r="F106" s="3"/>
      <c r="G106" s="3"/>
      <c r="H106" s="8"/>
      <c r="I106" s="8"/>
      <c r="J106" s="15"/>
    </row>
    <row r="107" spans="1:10" ht="13.5" thickBot="1">
      <c r="A107" s="312" t="s">
        <v>313</v>
      </c>
      <c r="B107" s="313" t="e">
        <f t="array" ref="B107">INDEX('Summary (5)'!E26:AH26,0,MATCH(1,('Summary (5)'!$E$21:$AH$21="New")*('Summary (5)'!$E$88:$AH$88='Budget Narrative (5)'!$G$2),0))</f>
        <v>#N/A</v>
      </c>
      <c r="C107" s="314" t="e">
        <f t="array" ref="C107">INDEX('Summary (5)'!E27:AH27,0,MATCH(1,('Summary (5)'!$E$21:$AH$21="New")*('Summary (5)'!$E$88:$AH$88='Budget Narrative (5)'!$G$2),0))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91" t="s">
        <v>314</v>
      </c>
      <c r="B110" s="1292"/>
      <c r="C110" s="294" t="s">
        <v>315</v>
      </c>
      <c r="D110" s="293" t="s">
        <v>305</v>
      </c>
      <c r="E110" s="295" t="s">
        <v>306</v>
      </c>
      <c r="F110" s="278"/>
    </row>
    <row r="111" spans="1:10">
      <c r="A111" s="1278">
        <f>'Operating Detail (5)'!A71</f>
        <v>0</v>
      </c>
      <c r="B111" s="1279"/>
      <c r="C111" s="338" t="e">
        <f t="array" ref="C111">INDEX('Operating Detail (5)'!$B71:$AE71,0,MATCH(1,('Operating Detail (5)'!$B$12:$AE$12="New")*('Operating Detail (5)'!$B$121:$AE$121='Budget Narrative (5)'!$G$2),0))</f>
        <v>#N/A</v>
      </c>
      <c r="D111" s="21"/>
      <c r="E111" s="304"/>
      <c r="F111" s="766"/>
    </row>
    <row r="112" spans="1:10">
      <c r="A112" s="1278" t="str">
        <f>'Operating Detail (5)'!A81</f>
        <v>Subcontractors</v>
      </c>
      <c r="B112" s="1279"/>
      <c r="C112" s="338" t="e">
        <f t="array" ref="C112">INDEX('Operating Detail (5)'!$B81:$AE81,0,MATCH(1,('Operating Detail (5)'!$B$12:$AE$12="New")*('Operating Detail (5)'!$B$121:$AE$121='Budget Narrative (5)'!$G$2),0))</f>
        <v>#N/A</v>
      </c>
      <c r="D112" s="21"/>
      <c r="E112" s="305"/>
      <c r="F112" s="766"/>
    </row>
    <row r="113" spans="1:6">
      <c r="A113" s="1278">
        <f>'Operating Detail (5)'!A82</f>
        <v>0</v>
      </c>
      <c r="B113" s="1279"/>
      <c r="C113" s="338" t="e">
        <f t="array" ref="C113">INDEX('Operating Detail (5)'!$B82:$AE82,0,MATCH(1,('Operating Detail (5)'!$B$12:$AE$12="New")*('Operating Detail (5)'!$B$121:$AE$121='Budget Narrative (5)'!$G$2),0))</f>
        <v>#N/A</v>
      </c>
      <c r="D113" s="21"/>
      <c r="E113" s="306"/>
      <c r="F113" s="766"/>
    </row>
    <row r="114" spans="1:6">
      <c r="A114" s="1278">
        <f>'Operating Detail (5)'!A83</f>
        <v>0</v>
      </c>
      <c r="B114" s="1279"/>
      <c r="C114" s="338" t="e">
        <f t="array" ref="C114">INDEX('Operating Detail (5)'!$B83:$AE83,0,MATCH(1,('Operating Detail (5)'!$B$12:$AE$12="New")*('Operating Detail (5)'!$B$121:$AE$121='Budget Narrative (5)'!$G$2),0))</f>
        <v>#N/A</v>
      </c>
      <c r="D114" s="21"/>
      <c r="E114" s="306"/>
      <c r="F114" s="766"/>
    </row>
    <row r="115" spans="1:6">
      <c r="A115" s="1278">
        <f>'Operating Detail (5)'!A84</f>
        <v>0</v>
      </c>
      <c r="B115" s="1279"/>
      <c r="C115" s="338" t="e">
        <f t="array" ref="C115">INDEX('Operating Detail (5)'!$B84:$AE84,0,MATCH(1,('Operating Detail (5)'!$B$12:$AE$12="New")*('Operating Detail (5)'!$B$121:$AE$121='Budget Narrative (5)'!$G$2),0))</f>
        <v>#N/A</v>
      </c>
      <c r="D115" s="21"/>
      <c r="E115" s="305"/>
      <c r="F115" s="766"/>
    </row>
    <row r="116" spans="1:6">
      <c r="A116" s="1278">
        <f>'Operating Detail (5)'!A85</f>
        <v>0</v>
      </c>
      <c r="B116" s="1279"/>
      <c r="C116" s="338" t="e">
        <f t="array" ref="C116">INDEX('Operating Detail (5)'!$B85:$AE85,0,MATCH(1,('Operating Detail (5)'!$B$12:$AE$12="New")*('Operating Detail (5)'!$B$121:$AE$121='Budget Narrative (5)'!$G$2),0))</f>
        <v>#N/A</v>
      </c>
      <c r="D116" s="21"/>
      <c r="E116" s="305"/>
      <c r="F116" s="766"/>
    </row>
    <row r="117" spans="1:6">
      <c r="A117" s="1278">
        <f>'Operating Detail (5)'!A86</f>
        <v>0</v>
      </c>
      <c r="B117" s="1279"/>
      <c r="C117" s="338" t="e">
        <f t="array" ref="C117">INDEX('Operating Detail (5)'!$B86:$AE86,0,MATCH(1,('Operating Detail (5)'!$B$12:$AE$12="New")*('Operating Detail (5)'!$B$121:$AE$121='Budget Narrative (5)'!$G$2),0))</f>
        <v>#N/A</v>
      </c>
      <c r="D117" s="21"/>
      <c r="E117" s="305"/>
      <c r="F117" s="766"/>
    </row>
    <row r="118" spans="1:6">
      <c r="A118" s="1278">
        <f>'Operating Detail (5)'!A87</f>
        <v>0</v>
      </c>
      <c r="B118" s="1279"/>
      <c r="C118" s="338" t="e">
        <f t="array" ref="C118">INDEX('Operating Detail (5)'!$B87:$AE87,0,MATCH(1,('Operating Detail (5)'!$B$12:$AE$12="New")*('Operating Detail (5)'!$B$121:$AE$121='Budget Narrative (5)'!$G$2),0))</f>
        <v>#N/A</v>
      </c>
      <c r="D118" s="21"/>
      <c r="E118" s="305"/>
      <c r="F118" s="766"/>
    </row>
    <row r="119" spans="1:6">
      <c r="A119" s="1278">
        <f>'Operating Detail (5)'!A88</f>
        <v>0</v>
      </c>
      <c r="B119" s="1279"/>
      <c r="C119" s="338" t="e">
        <f t="array" ref="C119">INDEX('Operating Detail (5)'!$B88:$AE88,0,MATCH(1,('Operating Detail (5)'!$B$12:$AE$12="New")*('Operating Detail (5)'!$B$121:$AE$121='Budget Narrative (5)'!$G$2),0))</f>
        <v>#N/A</v>
      </c>
      <c r="E119" s="307"/>
    </row>
    <row r="120" spans="1:6">
      <c r="A120" s="1278">
        <f>'Operating Detail (5)'!A89</f>
        <v>0</v>
      </c>
      <c r="B120" s="1279"/>
      <c r="C120" s="338" t="e">
        <f t="array" ref="C120">INDEX('Operating Detail (5)'!$B89:$AE89,0,MATCH(1,('Operating Detail (5)'!$B$12:$AE$12="New")*('Operating Detail (5)'!$B$121:$AE$121='Budget Narrative (5)'!$G$2),0))</f>
        <v>#N/A</v>
      </c>
      <c r="E120" s="307"/>
    </row>
    <row r="121" spans="1:6">
      <c r="A121" s="1278">
        <f>'Operating Detail (5)'!A90</f>
        <v>0</v>
      </c>
      <c r="B121" s="1279"/>
      <c r="C121" s="338" t="e">
        <f t="array" ref="C121">INDEX('Operating Detail (5)'!$B90:$AE90,0,MATCH(1,('Operating Detail (5)'!$B$12:$AE$12="New")*('Operating Detail (5)'!$B$121:$AE$121='Budget Narrative (5)'!$G$2),0))</f>
        <v>#N/A</v>
      </c>
      <c r="E121" s="307"/>
    </row>
    <row r="122" spans="1:6">
      <c r="A122" s="1278" t="str">
        <f>'Operating Detail (5)'!A91</f>
        <v>Subcontractor indirect (First $25k only)</v>
      </c>
      <c r="B122" s="1279"/>
      <c r="C122" s="338" t="e">
        <f t="array" ref="C122">INDEX('Operating Detail (5)'!$B91:$AE91,0,MATCH(1,('Operating Detail (5)'!$B$12:$AE$12="New")*('Operating Detail (5)'!$B$121:$AE$121='Budget Narrative (5)'!$G$2),0))</f>
        <v>#N/A</v>
      </c>
      <c r="E122" s="307"/>
    </row>
    <row r="123" spans="1:6">
      <c r="A123" s="1278"/>
      <c r="B123" s="1279"/>
      <c r="C123" s="338"/>
      <c r="E123" s="307"/>
    </row>
    <row r="124" spans="1:6" ht="13.5" thickBot="1">
      <c r="A124" s="1284" t="str">
        <f>'Operating Detail (5)'!A93</f>
        <v>TOTAL OTHER EXPENSES</v>
      </c>
      <c r="B124" s="1285"/>
      <c r="C124" s="314" t="e">
        <f>SUM(C111:C122)</f>
        <v>#N/A</v>
      </c>
      <c r="D124" s="315"/>
      <c r="E124" s="317"/>
      <c r="F124" s="3"/>
    </row>
    <row r="125" spans="1:6">
      <c r="A125" s="1279">
        <f>'Operating Detail (5)'!A94</f>
        <v>0</v>
      </c>
      <c r="B125" s="1279"/>
      <c r="C125" s="338"/>
    </row>
    <row r="126" spans="1:6" ht="13.5" thickBot="1">
      <c r="A126" s="766"/>
      <c r="B126" s="766"/>
      <c r="C126" s="338"/>
    </row>
    <row r="127" spans="1:6" ht="12.75" customHeight="1">
      <c r="A127" s="1291" t="str">
        <f>'Operating Detail (5)'!A95</f>
        <v>CAPITAL EXPENSES</v>
      </c>
      <c r="B127" s="1292"/>
      <c r="C127" s="294" t="s">
        <v>315</v>
      </c>
      <c r="D127" s="293" t="s">
        <v>305</v>
      </c>
      <c r="E127" s="295" t="s">
        <v>306</v>
      </c>
    </row>
    <row r="128" spans="1:6">
      <c r="A128" s="1278">
        <f>'Operating Detail (5)'!A96</f>
        <v>0</v>
      </c>
      <c r="B128" s="1279"/>
      <c r="C128" s="338" t="e">
        <f t="array" ref="C128">INDEX('Operating Detail (5)'!$B96:$AE96,0,MATCH(1,('Operating Detail (5)'!$B$12:$AE$12="New")*('Operating Detail (5)'!$B$121:$AE$121='Budget Narrative (5)'!$G$2),0))</f>
        <v>#N/A</v>
      </c>
      <c r="E128" s="307"/>
    </row>
    <row r="129" spans="1:6">
      <c r="A129" s="1278">
        <f>'Operating Detail (5)'!A97</f>
        <v>0</v>
      </c>
      <c r="B129" s="1279"/>
      <c r="C129" s="338" t="e">
        <f t="array" ref="C129">INDEX('Operating Detail (5)'!$B97:$AE97,0,MATCH(1,('Operating Detail (5)'!$B$12:$AE$12="New")*('Operating Detail (5)'!$B$121:$AE$121='Budget Narrative (5)'!$G$2),0))</f>
        <v>#N/A</v>
      </c>
      <c r="E129" s="307"/>
    </row>
    <row r="130" spans="1:6">
      <c r="A130" s="1278">
        <f>'Operating Detail (5)'!A98</f>
        <v>0</v>
      </c>
      <c r="B130" s="1279"/>
      <c r="C130" s="338" t="e">
        <f t="array" ref="C130">INDEX('Operating Detail (5)'!$B98:$AE98,0,MATCH(1,('Operating Detail (5)'!$B$12:$AE$12="New")*('Operating Detail (5)'!$B$121:$AE$121='Budget Narrative (5)'!$G$2),0))</f>
        <v>#N/A</v>
      </c>
      <c r="E130" s="307"/>
    </row>
    <row r="131" spans="1:6">
      <c r="A131" s="1278">
        <f>'Operating Detail (5)'!A99</f>
        <v>0</v>
      </c>
      <c r="B131" s="1279"/>
      <c r="C131" s="338" t="e">
        <f t="array" ref="C131">INDEX('Operating Detail (5)'!$B99:$AE99,0,MATCH(1,('Operating Detail (5)'!$B$12:$AE$12="New")*('Operating Detail (5)'!$B$121:$AE$121='Budget Narrative (5)'!$G$2),0))</f>
        <v>#N/A</v>
      </c>
      <c r="E131" s="307"/>
    </row>
    <row r="132" spans="1:6">
      <c r="A132" s="1278">
        <f>'Operating Detail (5)'!A100</f>
        <v>0</v>
      </c>
      <c r="B132" s="1279"/>
      <c r="C132" s="338" t="e">
        <f t="array" ref="C132">INDEX('Operating Detail (5)'!$B100:$AE100,0,MATCH(1,('Operating Detail (5)'!$B$12:$AE$12="New")*('Operating Detail (5)'!$B$121:$AE$121='Budget Narrative (5)'!$G$2),0))</f>
        <v>#N/A</v>
      </c>
      <c r="E132" s="307"/>
    </row>
    <row r="133" spans="1:6">
      <c r="A133" s="1278">
        <f>'Operating Detail (5)'!A101</f>
        <v>0</v>
      </c>
      <c r="B133" s="1279"/>
      <c r="C133" s="338" t="e">
        <f t="array" ref="C133">INDEX('Operating Detail (5)'!$B101:$AE101,0,MATCH(1,('Operating Detail (5)'!$B$12:$AE$12="New")*('Operating Detail (5)'!$B$121:$AE$121='Budget Narrative (5)'!$G$2),0))</f>
        <v>#N/A</v>
      </c>
      <c r="E133" s="307"/>
    </row>
    <row r="134" spans="1:6">
      <c r="A134" s="1278">
        <f>'Operating Detail (5)'!A102</f>
        <v>0</v>
      </c>
      <c r="B134" s="1279"/>
      <c r="C134" s="338" t="e">
        <f t="array" ref="C134">INDEX('Operating Detail (5)'!$B102:$AE102,0,MATCH(1,('Operating Detail (5)'!$B$12:$AE$12="New")*('Operating Detail (5)'!$B$121:$AE$121='Budget Narrative (5)'!$G$2),0))</f>
        <v>#N/A</v>
      </c>
      <c r="E134" s="307"/>
    </row>
    <row r="135" spans="1:6">
      <c r="A135" s="1278">
        <f>'Operating Detail (5)'!A103</f>
        <v>0</v>
      </c>
      <c r="B135" s="1279"/>
      <c r="C135" s="338"/>
      <c r="E135" s="307"/>
    </row>
    <row r="136" spans="1:6" ht="13.5" thickBot="1">
      <c r="A136" s="1284" t="str">
        <f>'Operating Detail (5)'!A104</f>
        <v>TOTAL CAPITAL EXPENSES</v>
      </c>
      <c r="B136" s="1285"/>
      <c r="C136" s="314" t="e">
        <f>SUM(C128:C134)</f>
        <v>#N/A</v>
      </c>
      <c r="D136" s="315"/>
      <c r="E136" s="317"/>
      <c r="F136" s="3"/>
    </row>
    <row r="137" spans="1:6">
      <c r="A137" s="1279"/>
      <c r="B137" s="1279"/>
      <c r="C137" s="338"/>
    </row>
    <row r="138" spans="1:6" ht="13.5" thickBot="1">
      <c r="A138" s="1279"/>
      <c r="B138" s="1279"/>
      <c r="C138" s="338"/>
    </row>
    <row r="139" spans="1:6">
      <c r="A139" s="1291" t="s">
        <v>263</v>
      </c>
      <c r="B139" s="1292"/>
      <c r="C139" s="294" t="s">
        <v>315</v>
      </c>
      <c r="D139" s="293" t="s">
        <v>305</v>
      </c>
      <c r="E139" s="295" t="s">
        <v>306</v>
      </c>
    </row>
    <row r="140" spans="1:6">
      <c r="A140" s="1278"/>
      <c r="B140" s="1279"/>
      <c r="C140" s="338"/>
      <c r="E140" s="307"/>
    </row>
    <row r="141" spans="1:6">
      <c r="A141" s="1278"/>
      <c r="B141" s="1279"/>
      <c r="C141" s="338"/>
      <c r="E141" s="307"/>
    </row>
    <row r="142" spans="1:6">
      <c r="A142" s="1278"/>
      <c r="B142" s="1279"/>
      <c r="C142" s="338"/>
      <c r="E142" s="307"/>
    </row>
    <row r="143" spans="1:6">
      <c r="A143" s="1278"/>
      <c r="B143" s="1279"/>
      <c r="C143" s="338"/>
      <c r="E143" s="307"/>
    </row>
    <row r="144" spans="1:6">
      <c r="A144" s="1278"/>
      <c r="B144" s="1279"/>
      <c r="C144" s="338"/>
      <c r="E144" s="307"/>
    </row>
    <row r="145" spans="1:5">
      <c r="A145" s="1278"/>
      <c r="B145" s="1279"/>
      <c r="C145" s="338"/>
      <c r="E145" s="307"/>
    </row>
    <row r="146" spans="1:5">
      <c r="A146" s="1278"/>
      <c r="B146" s="1279"/>
      <c r="C146" s="338"/>
      <c r="E146" s="307"/>
    </row>
    <row r="147" spans="1:5">
      <c r="A147" s="1278"/>
      <c r="B147" s="1279"/>
      <c r="C147" s="338"/>
      <c r="E147" s="307"/>
    </row>
    <row r="148" spans="1:5">
      <c r="A148" s="1278"/>
      <c r="B148" s="1279"/>
      <c r="C148" s="338"/>
      <c r="E148" s="307"/>
    </row>
    <row r="149" spans="1:5">
      <c r="A149" s="1278"/>
      <c r="B149" s="1279"/>
      <c r="C149" s="338"/>
      <c r="E149" s="307"/>
    </row>
    <row r="150" spans="1:5">
      <c r="A150" s="1278"/>
      <c r="B150" s="1279"/>
      <c r="C150" s="338"/>
      <c r="E150" s="307"/>
    </row>
    <row r="151" spans="1:5">
      <c r="A151" s="1278"/>
      <c r="B151" s="1279"/>
      <c r="C151" s="338"/>
      <c r="E151" s="307"/>
    </row>
    <row r="152" spans="1:5">
      <c r="A152" s="1278"/>
      <c r="B152" s="1279"/>
      <c r="C152" s="338"/>
      <c r="E152" s="307"/>
    </row>
    <row r="153" spans="1:5">
      <c r="A153" s="1278"/>
      <c r="B153" s="1279"/>
      <c r="C153" s="338"/>
      <c r="E153" s="307"/>
    </row>
    <row r="154" spans="1:5">
      <c r="A154" s="1278"/>
      <c r="B154" s="1279"/>
      <c r="C154" s="338"/>
      <c r="E154" s="307"/>
    </row>
    <row r="155" spans="1:5">
      <c r="A155" s="1278"/>
      <c r="B155" s="1279"/>
      <c r="C155" s="338"/>
      <c r="E155" s="307"/>
    </row>
    <row r="156" spans="1:5">
      <c r="A156" s="1278"/>
      <c r="B156" s="1279"/>
      <c r="C156" s="338"/>
      <c r="E156" s="307"/>
    </row>
    <row r="157" spans="1:5">
      <c r="A157" s="1278"/>
      <c r="B157" s="1279"/>
      <c r="C157" s="338"/>
      <c r="E157" s="307"/>
    </row>
    <row r="158" spans="1:5">
      <c r="A158" s="1278"/>
      <c r="B158" s="1279"/>
      <c r="C158" s="338"/>
      <c r="E158" s="307"/>
    </row>
    <row r="159" spans="1:5">
      <c r="A159" s="1278"/>
      <c r="B159" s="1279"/>
      <c r="C159" s="338"/>
      <c r="E159" s="307"/>
    </row>
    <row r="160" spans="1:5">
      <c r="A160" s="1278"/>
      <c r="B160" s="1279"/>
      <c r="C160" s="338"/>
      <c r="E160" s="307"/>
    </row>
    <row r="161" spans="1:9">
      <c r="A161" s="1278"/>
      <c r="B161" s="1279"/>
      <c r="C161" s="338"/>
      <c r="E161" s="307"/>
    </row>
    <row r="162" spans="1:9">
      <c r="A162" s="1278"/>
      <c r="B162" s="1279"/>
      <c r="C162" s="338"/>
      <c r="E162" s="307"/>
    </row>
    <row r="163" spans="1:9">
      <c r="A163" s="1278"/>
      <c r="B163" s="1279"/>
      <c r="C163" s="338"/>
      <c r="E163" s="307"/>
    </row>
    <row r="164" spans="1:9">
      <c r="A164" s="1278"/>
      <c r="B164" s="1279"/>
      <c r="C164" s="338"/>
      <c r="E164" s="307"/>
    </row>
    <row r="165" spans="1:9">
      <c r="A165" s="1278"/>
      <c r="B165" s="1279"/>
      <c r="C165" s="338"/>
      <c r="E165" s="307"/>
    </row>
    <row r="166" spans="1:9">
      <c r="A166" s="1278"/>
      <c r="B166" s="1279"/>
      <c r="C166" s="338"/>
      <c r="E166" s="307"/>
    </row>
    <row r="167" spans="1:9">
      <c r="A167" s="1278"/>
      <c r="B167" s="1279"/>
      <c r="C167" s="338"/>
      <c r="E167" s="307"/>
    </row>
    <row r="168" spans="1:9">
      <c r="A168" s="1278"/>
      <c r="B168" s="1279"/>
      <c r="C168" s="338"/>
      <c r="E168" s="307"/>
    </row>
    <row r="169" spans="1:9">
      <c r="A169" s="1282" t="s">
        <v>316</v>
      </c>
      <c r="B169" s="1283"/>
      <c r="C169" s="491">
        <f>SUM(C140:C168)</f>
        <v>0</v>
      </c>
      <c r="D169" s="339"/>
      <c r="E169" s="340"/>
    </row>
    <row r="170" spans="1:9" ht="13.5" thickBot="1">
      <c r="A170" s="1284" t="s">
        <v>317</v>
      </c>
      <c r="B170" s="1285"/>
      <c r="C170" s="492" t="e">
        <f t="array" ref="C170">INDEX('Summary (5)'!$E30:$AH30,0,MATCH(1,('Summary (5)'!$E21:$AH21="New")*('Summary (5)'!$E88:$AH88='Budget Narrative (5)'!$G$2),0))</f>
        <v>#N/A</v>
      </c>
      <c r="D170" s="315"/>
      <c r="E170" s="317"/>
    </row>
    <row r="171" spans="1:9">
      <c r="A171" s="1279" t="s">
        <v>318</v>
      </c>
      <c r="B171" s="1279"/>
      <c r="C171" s="338" t="e">
        <f>C170-C169</f>
        <v>#N/A</v>
      </c>
    </row>
    <row r="172" spans="1:9" ht="13.5" thickBot="1">
      <c r="A172" s="1279"/>
      <c r="B172" s="1279"/>
      <c r="C172" s="338"/>
    </row>
    <row r="173" spans="1:9" ht="15">
      <c r="A173" s="1287" t="s">
        <v>319</v>
      </c>
      <c r="B173" s="1288"/>
      <c r="C173" s="1288"/>
      <c r="D173" s="1288"/>
      <c r="E173" s="1288"/>
      <c r="F173" s="1288"/>
      <c r="G173" s="1288"/>
      <c r="H173" s="1288"/>
      <c r="I173" s="1289"/>
    </row>
    <row r="174" spans="1:9">
      <c r="A174" s="1281" t="s">
        <v>320</v>
      </c>
      <c r="B174" s="1281"/>
      <c r="C174" s="1281"/>
      <c r="D174" s="487" t="s">
        <v>1</v>
      </c>
      <c r="E174" s="1265" t="s">
        <v>321</v>
      </c>
      <c r="F174" s="1265"/>
      <c r="G174" s="1265" t="s">
        <v>2</v>
      </c>
      <c r="H174" s="1265"/>
      <c r="I174" s="1265"/>
    </row>
    <row r="175" spans="1:9" ht="96.75" customHeight="1">
      <c r="A175" s="1286" t="s">
        <v>322</v>
      </c>
      <c r="B175" s="1286"/>
      <c r="C175" s="1286"/>
      <c r="D175" s="488" t="s">
        <v>323</v>
      </c>
      <c r="E175" s="1266"/>
      <c r="F175" s="1266"/>
      <c r="G175" s="1269" t="s">
        <v>324</v>
      </c>
      <c r="H175" s="1270"/>
      <c r="I175" s="1271"/>
    </row>
    <row r="176" spans="1:9">
      <c r="A176" s="1286"/>
      <c r="B176" s="1286"/>
      <c r="C176" s="1286"/>
      <c r="D176" s="488" t="s">
        <v>325</v>
      </c>
      <c r="E176" s="1267" t="s">
        <v>343</v>
      </c>
      <c r="F176" s="1268"/>
      <c r="G176" s="1272"/>
      <c r="H176" s="1273"/>
      <c r="I176" s="1274"/>
    </row>
    <row r="177" spans="1:9">
      <c r="A177" s="1286"/>
      <c r="B177" s="1286"/>
      <c r="C177" s="1286"/>
      <c r="D177" s="488" t="s">
        <v>326</v>
      </c>
      <c r="E177" s="1267" t="s">
        <v>344</v>
      </c>
      <c r="F177" s="1268"/>
      <c r="G177" s="1272"/>
      <c r="H177" s="1273"/>
      <c r="I177" s="1274"/>
    </row>
    <row r="178" spans="1:9" ht="25.5">
      <c r="A178" s="1286"/>
      <c r="B178" s="1286"/>
      <c r="C178" s="1286"/>
      <c r="D178" s="488" t="s">
        <v>327</v>
      </c>
      <c r="E178" s="1267" t="s">
        <v>345</v>
      </c>
      <c r="F178" s="1268"/>
      <c r="G178" s="1272"/>
      <c r="H178" s="1273"/>
      <c r="I178" s="1274"/>
    </row>
    <row r="179" spans="1:9" ht="25.5">
      <c r="A179" s="1286"/>
      <c r="B179" s="1286"/>
      <c r="C179" s="1286"/>
      <c r="D179" s="488" t="s">
        <v>328</v>
      </c>
      <c r="E179" s="1267" t="s">
        <v>346</v>
      </c>
      <c r="F179" s="1268"/>
      <c r="G179" s="1272"/>
      <c r="H179" s="1273"/>
      <c r="I179" s="1274"/>
    </row>
    <row r="180" spans="1:9" ht="25.5">
      <c r="A180" s="1286"/>
      <c r="B180" s="1286"/>
      <c r="C180" s="1286"/>
      <c r="D180" s="488" t="s">
        <v>329</v>
      </c>
      <c r="E180" s="1267" t="s">
        <v>346</v>
      </c>
      <c r="F180" s="1268"/>
      <c r="G180" s="1272"/>
      <c r="H180" s="1273"/>
      <c r="I180" s="1274"/>
    </row>
    <row r="181" spans="1:9">
      <c r="A181" s="1286"/>
      <c r="B181" s="1286"/>
      <c r="C181" s="1286"/>
      <c r="D181" s="488" t="s">
        <v>330</v>
      </c>
      <c r="E181" s="1267" t="s">
        <v>347</v>
      </c>
      <c r="F181" s="1268"/>
      <c r="G181" s="1272"/>
      <c r="H181" s="1273"/>
      <c r="I181" s="1274"/>
    </row>
    <row r="182" spans="1:9">
      <c r="A182" s="1286"/>
      <c r="B182" s="1286"/>
      <c r="C182" s="1286"/>
      <c r="D182" s="488" t="s">
        <v>331</v>
      </c>
      <c r="E182" s="1267" t="s">
        <v>348</v>
      </c>
      <c r="F182" s="1268"/>
      <c r="G182" s="1272"/>
      <c r="H182" s="1273"/>
      <c r="I182" s="1274"/>
    </row>
    <row r="183" spans="1:9" ht="25.5">
      <c r="A183" s="1286"/>
      <c r="B183" s="1286"/>
      <c r="C183" s="1286"/>
      <c r="D183" s="488" t="s">
        <v>332</v>
      </c>
      <c r="E183" s="1267" t="s">
        <v>349</v>
      </c>
      <c r="F183" s="1268"/>
      <c r="G183" s="1275"/>
      <c r="H183" s="1276"/>
      <c r="I183" s="1277"/>
    </row>
    <row r="184" spans="1:9">
      <c r="A184" s="1286"/>
      <c r="B184" s="1286"/>
      <c r="C184" s="1286"/>
      <c r="D184" s="489"/>
      <c r="E184" s="1258"/>
      <c r="F184" s="1259"/>
      <c r="G184" s="1260"/>
      <c r="H184" s="1261"/>
      <c r="I184" s="1262"/>
    </row>
    <row r="185" spans="1:9" ht="15.75">
      <c r="A185" s="1286"/>
      <c r="B185" s="1286"/>
      <c r="C185" s="1286"/>
      <c r="D185" s="488" t="s">
        <v>333</v>
      </c>
      <c r="E185" s="1267" t="s">
        <v>350</v>
      </c>
      <c r="F185" s="1268"/>
      <c r="G185" s="1263"/>
      <c r="H185" s="1263"/>
      <c r="I185" s="1263"/>
    </row>
    <row r="186" spans="1:9" ht="28.5">
      <c r="A186" s="1286"/>
      <c r="B186" s="1286"/>
      <c r="C186" s="1286"/>
      <c r="D186" s="488" t="s">
        <v>334</v>
      </c>
      <c r="E186" s="1267" t="s">
        <v>351</v>
      </c>
      <c r="F186" s="1268"/>
      <c r="G186" s="1263"/>
      <c r="H186" s="1263"/>
      <c r="I186" s="1263"/>
    </row>
    <row r="187" spans="1:9" ht="28.5">
      <c r="A187" s="1286"/>
      <c r="B187" s="1286"/>
      <c r="C187" s="1286"/>
      <c r="D187" s="488" t="s">
        <v>335</v>
      </c>
      <c r="E187" s="1267" t="s">
        <v>352</v>
      </c>
      <c r="F187" s="1268"/>
      <c r="G187" s="1263"/>
      <c r="H187" s="1263"/>
      <c r="I187" s="1263"/>
    </row>
    <row r="188" spans="1:9" ht="25.5">
      <c r="A188" s="1286" t="s">
        <v>336</v>
      </c>
      <c r="B188" s="1286"/>
      <c r="C188" s="1286"/>
      <c r="D188" s="764" t="s">
        <v>337</v>
      </c>
      <c r="E188" s="1267" t="s">
        <v>353</v>
      </c>
      <c r="F188" s="1268"/>
      <c r="G188" s="1263"/>
      <c r="H188" s="1263"/>
      <c r="I188" s="1263"/>
    </row>
    <row r="189" spans="1:9" ht="15.75">
      <c r="A189" s="1264" t="s">
        <v>338</v>
      </c>
      <c r="B189" s="1264"/>
      <c r="C189" s="1264"/>
      <c r="D189" s="764" t="s">
        <v>339</v>
      </c>
      <c r="E189" s="1268"/>
      <c r="F189" s="1268"/>
      <c r="G189" s="1263"/>
      <c r="H189" s="1263"/>
      <c r="I189" s="1263"/>
    </row>
    <row r="190" spans="1:9">
      <c r="A190" s="1290" t="s">
        <v>340</v>
      </c>
      <c r="B190" s="1290"/>
      <c r="C190" s="1290"/>
      <c r="D190" s="1290"/>
      <c r="E190" s="1290"/>
      <c r="F190" s="1290"/>
      <c r="G190" s="1290"/>
      <c r="H190" s="1290"/>
      <c r="I190" s="1290"/>
    </row>
    <row r="191" spans="1:9">
      <c r="A191" s="1256" t="s">
        <v>341</v>
      </c>
      <c r="B191" s="1257"/>
      <c r="C191" s="1257"/>
      <c r="D191" s="1257"/>
      <c r="E191" s="1257"/>
      <c r="F191" s="1257"/>
      <c r="G191" s="1257"/>
      <c r="H191" s="1257"/>
      <c r="I191" s="1257"/>
    </row>
    <row r="192" spans="1:9">
      <c r="A192" s="1279">
        <f>'Operating Detail (5)'!A160</f>
        <v>0</v>
      </c>
      <c r="B192" s="1279"/>
      <c r="C192" s="338"/>
    </row>
    <row r="193" spans="1:2">
      <c r="A193" s="1279">
        <f>'Operating Detail (5)'!A161</f>
        <v>0</v>
      </c>
      <c r="B193" s="1279"/>
    </row>
    <row r="194" spans="1:2">
      <c r="A194" s="1280"/>
      <c r="B194" s="1280"/>
    </row>
    <row r="195" spans="1:2">
      <c r="A195" s="1280"/>
      <c r="B195" s="1280"/>
    </row>
    <row r="196" spans="1:2">
      <c r="A196" s="1280"/>
      <c r="B196" s="1280"/>
    </row>
    <row r="197" spans="1:2">
      <c r="A197" s="1280"/>
      <c r="B197" s="1280"/>
    </row>
    <row r="198" spans="1:2">
      <c r="A198" s="1280"/>
      <c r="B198" s="1280"/>
    </row>
    <row r="199" spans="1:2">
      <c r="A199" s="1280"/>
      <c r="B199" s="1280"/>
    </row>
    <row r="200" spans="1:2">
      <c r="A200" s="1280"/>
      <c r="B200" s="1280"/>
    </row>
    <row r="201" spans="1:2">
      <c r="A201" s="1280"/>
      <c r="B201" s="1280"/>
    </row>
    <row r="202" spans="1:2">
      <c r="A202" s="1280"/>
      <c r="B202" s="1280"/>
    </row>
    <row r="203" spans="1:2">
      <c r="A203" s="1280"/>
      <c r="B203" s="1280"/>
    </row>
    <row r="204" spans="1:2">
      <c r="A204" s="1280"/>
      <c r="B204" s="1280"/>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165" priority="8">
      <formula>LEN(TRIM(B2))=0</formula>
    </cfRule>
  </conditionalFormatting>
  <conditionalFormatting sqref="B4:F45 C51:E105 C111:E122 C128:E134">
    <cfRule type="expression" dxfId="164" priority="9">
      <formula>$C4=0</formula>
    </cfRule>
  </conditionalFormatting>
  <conditionalFormatting sqref="C106">
    <cfRule type="expression" dxfId="163" priority="7">
      <formula>$A106=0</formula>
    </cfRule>
  </conditionalFormatting>
  <conditionalFormatting sqref="C124">
    <cfRule type="expression" dxfId="162" priority="6">
      <formula>$A124=0</formula>
    </cfRule>
  </conditionalFormatting>
  <conditionalFormatting sqref="C136">
    <cfRule type="expression" dxfId="161" priority="5">
      <formula>$A136=0</formula>
    </cfRule>
  </conditionalFormatting>
  <conditionalFormatting sqref="C170">
    <cfRule type="expression" dxfId="160" priority="2">
      <formula>$C170=0</formula>
    </cfRule>
  </conditionalFormatting>
  <conditionalFormatting sqref="C171">
    <cfRule type="cellIs" dxfId="159" priority="1" operator="notBetween">
      <formula>-2</formula>
      <formula>2</formula>
    </cfRule>
  </conditionalFormatting>
  <conditionalFormatting sqref="C140:E168">
    <cfRule type="expression" dxfId="158" priority="3">
      <formula>$C140=0</formula>
    </cfRule>
  </conditionalFormatting>
  <conditionalFormatting sqref="D140:E168">
    <cfRule type="containsBlanks" dxfId="157" priority="4">
      <formula>LEN(TRIM(D140))=0</formula>
    </cfRule>
  </conditionalFormatting>
  <conditionalFormatting sqref="D4:F45 D51:E104 D111:E122 D128:E134">
    <cfRule type="containsBlanks" dxfId="156" priority="10">
      <formula>LEN(TRIM(D4))=0</formula>
    </cfRule>
  </conditionalFormatting>
  <hyperlinks>
    <hyperlink ref="A191" r:id="rId1" xr:uid="{00000000-0004-0000-16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M93"/>
  <sheetViews>
    <sheetView showGridLines="0" topLeftCell="A9"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2.85546875" style="62" customWidth="1"/>
    <col min="5" max="5" width="15.28515625" style="62" customWidth="1" outlineLevel="1"/>
    <col min="6"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202</v>
      </c>
      <c r="B1" s="61"/>
      <c r="C1" s="61"/>
      <c r="D1" s="61"/>
      <c r="AK1" s="63"/>
    </row>
    <row r="2" spans="1:37" ht="15" customHeight="1">
      <c r="A2" s="61" t="s">
        <v>203</v>
      </c>
      <c r="B2" s="61"/>
      <c r="C2" s="61"/>
      <c r="D2" s="61"/>
    </row>
    <row r="3" spans="1:37">
      <c r="A3" s="64" t="s">
        <v>204</v>
      </c>
      <c r="B3" s="753">
        <f>'○ Summary (1)'!B3</f>
        <v>0</v>
      </c>
      <c r="E3" s="61"/>
    </row>
    <row r="4" spans="1:37" ht="28.5" customHeight="1">
      <c r="A4" s="268" t="s">
        <v>205</v>
      </c>
      <c r="B4" s="269" t="s">
        <v>206</v>
      </c>
      <c r="C4" s="269" t="s">
        <v>207</v>
      </c>
      <c r="D4" s="269" t="s">
        <v>208</v>
      </c>
      <c r="E4" s="61"/>
    </row>
    <row r="5" spans="1:37">
      <c r="A5" s="65" t="s">
        <v>209</v>
      </c>
      <c r="B5" s="753">
        <f>'○ Summary (1)'!B5</f>
        <v>45323</v>
      </c>
      <c r="C5" s="753">
        <f>'○ Summary (1)'!C5</f>
        <v>45688</v>
      </c>
      <c r="D5" s="752">
        <f>ROUNDUP(YEARFRAC(B5,C5),0)</f>
        <v>1</v>
      </c>
    </row>
    <row r="6" spans="1:37">
      <c r="A6" s="65" t="s">
        <v>210</v>
      </c>
      <c r="B6" s="753">
        <f>B5</f>
        <v>45323</v>
      </c>
      <c r="C6" s="753">
        <f>'○ Summary (1)'!C6</f>
        <v>45688</v>
      </c>
      <c r="D6" s="752">
        <f>ROUNDUP(YEARFRAC(B6,C6),0)</f>
        <v>1</v>
      </c>
    </row>
    <row r="7" spans="1:37" ht="15.75" customHeight="1">
      <c r="A7" s="67" t="s">
        <v>230</v>
      </c>
      <c r="B7" s="1025">
        <f>'○ Summary (1)'!B7</f>
        <v>0</v>
      </c>
      <c r="C7" s="1005">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226</v>
      </c>
      <c r="B8" s="1025" t="str">
        <f>'○ Summary (1)'!B8</f>
        <v>RFP #141 - Shelter Transportation</v>
      </c>
      <c r="C8" s="1005">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231</v>
      </c>
      <c r="B9" s="1018">
        <f>'○ Summary (1)'!B9</f>
        <v>0</v>
      </c>
      <c r="C9" s="1018">
        <f>'○ Summary (1)'!C9</f>
        <v>0</v>
      </c>
      <c r="D9" s="1018">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18" t="str">
        <f>'○ Summary (1)'!B10</f>
        <v>New Agreement</v>
      </c>
      <c r="C10" s="1018">
        <f>'○ Summary (1)'!C10</f>
        <v>0</v>
      </c>
      <c r="D10" s="1018">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232</v>
      </c>
      <c r="B11" s="1027">
        <f>'○ Summary (1)'!B11</f>
        <v>45323</v>
      </c>
      <c r="C11" s="1027">
        <f>'○ Summary (1)'!C11</f>
        <v>0</v>
      </c>
      <c r="D11" s="1027">
        <f>'○ Summary (1)'!D11</f>
        <v>0</v>
      </c>
    </row>
    <row r="12" spans="1:37">
      <c r="A12" s="64" t="s">
        <v>262</v>
      </c>
      <c r="B12" s="1334"/>
      <c r="C12" s="1335"/>
      <c r="D12" s="1336"/>
    </row>
    <row r="13" spans="1:37">
      <c r="A13" s="61" t="s">
        <v>234</v>
      </c>
      <c r="B13" s="272" t="s">
        <v>235</v>
      </c>
      <c r="C13" s="551" t="s">
        <v>236</v>
      </c>
      <c r="D13" s="1031">
        <f>'○ Summary (1)'!D13:D16</f>
        <v>0.2</v>
      </c>
    </row>
    <row r="14" spans="1:37">
      <c r="A14" s="64" t="s">
        <v>237</v>
      </c>
      <c r="B14" s="366">
        <f>AI53</f>
        <v>0</v>
      </c>
      <c r="C14" s="366">
        <f>AK53</f>
        <v>0</v>
      </c>
      <c r="D14" s="1032"/>
    </row>
    <row r="15" spans="1:37" ht="18.75" customHeight="1">
      <c r="A15" s="64" t="s">
        <v>238</v>
      </c>
      <c r="B15" s="367">
        <f>'Summary (ALL Budgets)'!B15</f>
        <v>346600</v>
      </c>
      <c r="C15" s="367">
        <f>'Summary (ALL Budgets)'!C15</f>
        <v>0</v>
      </c>
      <c r="D15" s="1032"/>
    </row>
    <row r="16" spans="1:37" s="61" customFormat="1" ht="18.75" customHeight="1">
      <c r="A16" s="270" t="s">
        <v>239</v>
      </c>
      <c r="B16" s="367">
        <f>'○ Summary (1)'!B16</f>
        <v>346600</v>
      </c>
      <c r="C16" s="367">
        <f>'Summary (ALL Budgets)'!C16</f>
        <v>0</v>
      </c>
      <c r="D16" s="103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64" t="s">
        <v>215</v>
      </c>
      <c r="F18" s="965"/>
      <c r="G18" s="966"/>
      <c r="H18" s="968" t="s">
        <v>216</v>
      </c>
      <c r="I18" s="968"/>
      <c r="J18" s="969"/>
      <c r="K18" s="971" t="s">
        <v>217</v>
      </c>
      <c r="L18" s="971"/>
      <c r="M18" s="971"/>
      <c r="N18" s="973" t="s">
        <v>218</v>
      </c>
      <c r="O18" s="974"/>
      <c r="P18" s="975"/>
      <c r="Q18" s="976" t="s">
        <v>219</v>
      </c>
      <c r="R18" s="977"/>
      <c r="S18" s="978"/>
      <c r="T18" s="979" t="s">
        <v>220</v>
      </c>
      <c r="U18" s="979"/>
      <c r="V18" s="979"/>
      <c r="W18" s="936" t="s">
        <v>221</v>
      </c>
      <c r="X18" s="937"/>
      <c r="Y18" s="938"/>
      <c r="Z18" s="939" t="s">
        <v>222</v>
      </c>
      <c r="AA18" s="940"/>
      <c r="AB18" s="941"/>
      <c r="AC18" s="942" t="s">
        <v>223</v>
      </c>
      <c r="AD18" s="943"/>
      <c r="AE18" s="944"/>
      <c r="AF18" s="945" t="s">
        <v>224</v>
      </c>
      <c r="AG18" s="946"/>
      <c r="AH18" s="947"/>
      <c r="AI18" s="1049" t="s">
        <v>240</v>
      </c>
      <c r="AJ18" s="1049"/>
      <c r="AK18" s="1050"/>
    </row>
    <row r="19" spans="1:38" s="140" customFormat="1" ht="38.25" customHeight="1">
      <c r="A19" s="117"/>
      <c r="B19" s="117"/>
      <c r="C19" s="117"/>
      <c r="D19" s="117"/>
      <c r="E19" s="639"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35" t="s">
        <v>241</v>
      </c>
      <c r="B22" s="1016"/>
      <c r="C22" s="1016"/>
      <c r="D22" s="1016"/>
      <c r="E22" s="726"/>
      <c r="G22" s="727"/>
    </row>
    <row r="23" spans="1:38">
      <c r="A23" s="928" t="s">
        <v>242</v>
      </c>
      <c r="B23" s="923"/>
      <c r="C23" s="923"/>
      <c r="D23" s="923"/>
      <c r="E23" s="97">
        <f>'Salary Detail (6)'!M61</f>
        <v>0</v>
      </c>
      <c r="F23" s="94">
        <f>'Salary Detail (6)'!N61</f>
        <v>0</v>
      </c>
      <c r="G23" s="380">
        <f>'Salary Detail (6)'!O61</f>
        <v>0</v>
      </c>
      <c r="H23" s="184">
        <f>'Salary Detail (6)'!T61</f>
        <v>0</v>
      </c>
      <c r="I23" s="94">
        <f>'Salary Detail (6)'!U61</f>
        <v>0</v>
      </c>
      <c r="J23" s="380">
        <f>'Salary Detail (6)'!V61</f>
        <v>0</v>
      </c>
      <c r="K23" s="184">
        <f>'Salary Detail (6)'!AA61</f>
        <v>0</v>
      </c>
      <c r="L23" s="94">
        <f>'Salary Detail (6)'!AB61</f>
        <v>0</v>
      </c>
      <c r="M23" s="379">
        <f>'Salary Detail (6)'!AC61</f>
        <v>0</v>
      </c>
      <c r="N23" s="97">
        <f>'Salary Detail (6)'!AH61</f>
        <v>0</v>
      </c>
      <c r="O23" s="94">
        <f>'Salary Detail (6)'!AI61</f>
        <v>0</v>
      </c>
      <c r="P23" s="380">
        <f>'Salary Detail (6)'!AJ61</f>
        <v>0</v>
      </c>
      <c r="Q23" s="97">
        <f>'Salary Detail (6)'!AO61</f>
        <v>0</v>
      </c>
      <c r="R23" s="94">
        <f>'Salary Detail (6)'!AP61</f>
        <v>0</v>
      </c>
      <c r="S23" s="380">
        <f>'Salary Detail (6)'!AQ61</f>
        <v>0</v>
      </c>
      <c r="T23" s="184">
        <f>'Salary Detail (6)'!AV61</f>
        <v>0</v>
      </c>
      <c r="U23" s="94">
        <f>'Salary Detail (6)'!AW61</f>
        <v>0</v>
      </c>
      <c r="V23" s="379">
        <f>'Salary Detail (6)'!AX61</f>
        <v>0</v>
      </c>
      <c r="W23" s="97">
        <f>'Salary Detail (6)'!BC61</f>
        <v>0</v>
      </c>
      <c r="X23" s="94">
        <f>'Salary Detail (6)'!BD61</f>
        <v>0</v>
      </c>
      <c r="Y23" s="380">
        <f>'Salary Detail (6)'!BE61</f>
        <v>0</v>
      </c>
      <c r="Z23" s="97">
        <f>'Salary Detail (6)'!BJ61</f>
        <v>0</v>
      </c>
      <c r="AA23" s="94">
        <f>'Salary Detail (6)'!BK61</f>
        <v>0</v>
      </c>
      <c r="AB23" s="380">
        <f>'Salary Detail (6)'!BL61</f>
        <v>0</v>
      </c>
      <c r="AC23" s="97">
        <f>'Salary Detail (6)'!BQ61</f>
        <v>0</v>
      </c>
      <c r="AD23" s="94">
        <f>'Salary Detail (6)'!BR61</f>
        <v>0</v>
      </c>
      <c r="AE23" s="380">
        <f>'Salary Detail (6)'!BS61</f>
        <v>0</v>
      </c>
      <c r="AF23" s="97">
        <f>'Salary Detail (6)'!BX61</f>
        <v>0</v>
      </c>
      <c r="AG23" s="94">
        <f>'Salary Detail (6)'!BY61</f>
        <v>0</v>
      </c>
      <c r="AH23" s="380">
        <f>'Salary Detail (6)'!BZ61</f>
        <v>0</v>
      </c>
      <c r="AI23" s="368">
        <f t="shared" ref="AI23:AK25" si="2">SUM(E23,H23,K23,N23,Q23,T23,W23,Z23,AC23,AF23)</f>
        <v>0</v>
      </c>
      <c r="AJ23" s="369">
        <f t="shared" si="2"/>
        <v>0</v>
      </c>
      <c r="AK23" s="81">
        <f t="shared" si="2"/>
        <v>0</v>
      </c>
    </row>
    <row r="24" spans="1:38">
      <c r="A24" s="923" t="s">
        <v>243</v>
      </c>
      <c r="B24" s="923"/>
      <c r="C24" s="923"/>
      <c r="D24" s="923"/>
      <c r="E24" s="68">
        <f>'Operating Detail (6)'!B68</f>
        <v>0</v>
      </c>
      <c r="F24" s="69">
        <f>'Operating Detail (6)'!C68</f>
        <v>0</v>
      </c>
      <c r="G24" s="381">
        <f>'Operating Detail (6)'!D68</f>
        <v>0</v>
      </c>
      <c r="H24" s="185">
        <f>'Operating Detail (6)'!E68</f>
        <v>0</v>
      </c>
      <c r="I24" s="69">
        <f>'Operating Detail (6)'!F68</f>
        <v>0</v>
      </c>
      <c r="J24" s="381">
        <f>'Operating Detail (6)'!G68</f>
        <v>0</v>
      </c>
      <c r="K24" s="185">
        <f>'Operating Detail (6)'!H68</f>
        <v>0</v>
      </c>
      <c r="L24" s="69">
        <f>'Operating Detail (6)'!I68</f>
        <v>0</v>
      </c>
      <c r="M24" s="370">
        <f>'Operating Detail (6)'!J68</f>
        <v>0</v>
      </c>
      <c r="N24" s="68">
        <f>'Operating Detail (6)'!K68</f>
        <v>0</v>
      </c>
      <c r="O24" s="69">
        <f>'Operating Detail (6)'!L68</f>
        <v>0</v>
      </c>
      <c r="P24" s="381">
        <f>'Operating Detail (6)'!M68</f>
        <v>0</v>
      </c>
      <c r="Q24" s="68">
        <f>'Operating Detail (6)'!N68</f>
        <v>0</v>
      </c>
      <c r="R24" s="69">
        <f>'Operating Detail (6)'!O68</f>
        <v>0</v>
      </c>
      <c r="S24" s="381">
        <f>'Operating Detail (6)'!P68</f>
        <v>0</v>
      </c>
      <c r="T24" s="185">
        <f>'Operating Detail (6)'!Q68</f>
        <v>0</v>
      </c>
      <c r="U24" s="69">
        <f>'Operating Detail (6)'!R68</f>
        <v>0</v>
      </c>
      <c r="V24" s="370">
        <f>'Operating Detail (6)'!S68</f>
        <v>0</v>
      </c>
      <c r="W24" s="68">
        <f>'Operating Detail (6)'!T68</f>
        <v>0</v>
      </c>
      <c r="X24" s="69">
        <f>'Operating Detail (6)'!U68</f>
        <v>0</v>
      </c>
      <c r="Y24" s="381">
        <f>'Operating Detail (6)'!V68</f>
        <v>0</v>
      </c>
      <c r="Z24" s="68">
        <f>'Operating Detail (6)'!W68</f>
        <v>0</v>
      </c>
      <c r="AA24" s="69">
        <f>'Operating Detail (6)'!X68</f>
        <v>0</v>
      </c>
      <c r="AB24" s="381">
        <f>'Operating Detail (6)'!Y68</f>
        <v>0</v>
      </c>
      <c r="AC24" s="68">
        <f>'Operating Detail (6)'!Z68</f>
        <v>0</v>
      </c>
      <c r="AD24" s="69">
        <f>'Operating Detail (6)'!AA68</f>
        <v>0</v>
      </c>
      <c r="AE24" s="381">
        <f>'Operating Detail (6)'!AB68</f>
        <v>0</v>
      </c>
      <c r="AF24" s="68">
        <f>'Operating Detail (6)'!AC68</f>
        <v>0</v>
      </c>
      <c r="AG24" s="69">
        <f>'Operating Detail (6)'!AD68</f>
        <v>0</v>
      </c>
      <c r="AH24" s="381">
        <f>'Operating Detail (6)'!AE68</f>
        <v>0</v>
      </c>
      <c r="AI24" s="370">
        <f t="shared" si="2"/>
        <v>0</v>
      </c>
      <c r="AJ24" s="371">
        <f t="shared" si="2"/>
        <v>0</v>
      </c>
      <c r="AK24" s="71">
        <f t="shared" si="2"/>
        <v>0</v>
      </c>
      <c r="AL24" s="72"/>
    </row>
    <row r="25" spans="1:38" s="73" customFormat="1">
      <c r="A25" s="923" t="s">
        <v>244</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36" t="s">
        <v>245</v>
      </c>
      <c r="B26" s="1036"/>
      <c r="C26" s="1036"/>
      <c r="D26" s="1036"/>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3" t="s">
        <v>246</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247</v>
      </c>
      <c r="B28" s="923"/>
      <c r="C28" s="923"/>
      <c r="D28" s="923"/>
      <c r="E28" s="382">
        <f>'Operating Detail (6)'!B93</f>
        <v>0</v>
      </c>
      <c r="F28" s="383">
        <f>'Operating Detail (6)'!C93</f>
        <v>0</v>
      </c>
      <c r="G28" s="385">
        <f>'Operating Detail (6)'!D93</f>
        <v>0</v>
      </c>
      <c r="H28" s="386">
        <f>'Operating Detail (6)'!E93</f>
        <v>0</v>
      </c>
      <c r="I28" s="383">
        <f>'Operating Detail (6)'!F93</f>
        <v>0</v>
      </c>
      <c r="J28" s="385">
        <f>'Operating Detail (6)'!G93</f>
        <v>0</v>
      </c>
      <c r="K28" s="386">
        <f>'Operating Detail (6)'!H93</f>
        <v>0</v>
      </c>
      <c r="L28" s="383">
        <f>'Operating Detail (6)'!I93</f>
        <v>0</v>
      </c>
      <c r="M28" s="384">
        <f>'Operating Detail (6)'!J93</f>
        <v>0</v>
      </c>
      <c r="N28" s="382">
        <f>'Operating Detail (6)'!K93</f>
        <v>0</v>
      </c>
      <c r="O28" s="383">
        <f>'Operating Detail (6)'!L93</f>
        <v>0</v>
      </c>
      <c r="P28" s="385">
        <f>'Operating Detail (6)'!M93</f>
        <v>0</v>
      </c>
      <c r="Q28" s="382">
        <f>'Operating Detail (6)'!N93</f>
        <v>0</v>
      </c>
      <c r="R28" s="383">
        <f>'Operating Detail (6)'!O93</f>
        <v>0</v>
      </c>
      <c r="S28" s="385">
        <f>'Operating Detail (6)'!P93</f>
        <v>0</v>
      </c>
      <c r="T28" s="386">
        <f>'Operating Detail (6)'!Q93</f>
        <v>0</v>
      </c>
      <c r="U28" s="383">
        <f>'Operating Detail (6)'!R93</f>
        <v>0</v>
      </c>
      <c r="V28" s="384">
        <f>'Operating Detail (6)'!S93</f>
        <v>0</v>
      </c>
      <c r="W28" s="382">
        <f>'Operating Detail (6)'!T93</f>
        <v>0</v>
      </c>
      <c r="X28" s="383">
        <f>'Operating Detail (6)'!U93</f>
        <v>0</v>
      </c>
      <c r="Y28" s="385">
        <f>'Operating Detail (6)'!V93</f>
        <v>0</v>
      </c>
      <c r="Z28" s="382">
        <f>'Operating Detail (6)'!W93</f>
        <v>0</v>
      </c>
      <c r="AA28" s="383">
        <f>'Operating Detail (6)'!X93</f>
        <v>0</v>
      </c>
      <c r="AB28" s="385">
        <f>'Operating Detail (6)'!Y93</f>
        <v>0</v>
      </c>
      <c r="AC28" s="382">
        <f>'Operating Detail (6)'!Z93</f>
        <v>0</v>
      </c>
      <c r="AD28" s="383">
        <f>'Operating Detail (6)'!AA93</f>
        <v>0</v>
      </c>
      <c r="AE28" s="385">
        <f>'Operating Detail (6)'!AB93</f>
        <v>0</v>
      </c>
      <c r="AF28" s="382">
        <f>'Operating Detail (6)'!AC93</f>
        <v>0</v>
      </c>
      <c r="AG28" s="383">
        <f>'Operating Detail (6)'!AD93</f>
        <v>0</v>
      </c>
      <c r="AH28" s="385">
        <f>'Operating Detail (6)'!AE93</f>
        <v>0</v>
      </c>
      <c r="AI28" s="370">
        <f t="shared" ref="AI28:AK30" si="5">SUM(E28,H28,K28,N28,Q28,T28,W28,Z28,AC28,AF28)</f>
        <v>0</v>
      </c>
      <c r="AJ28" s="371">
        <f t="shared" si="5"/>
        <v>0</v>
      </c>
      <c r="AK28" s="71">
        <f t="shared" si="5"/>
        <v>0</v>
      </c>
    </row>
    <row r="29" spans="1:38">
      <c r="A29" s="923" t="s">
        <v>248</v>
      </c>
      <c r="B29" s="923"/>
      <c r="C29" s="923"/>
      <c r="D29" s="923"/>
      <c r="E29" s="387">
        <f>'Operating Detail (6)'!B104</f>
        <v>0</v>
      </c>
      <c r="F29" s="383">
        <f>'Operating Detail (6)'!C104</f>
        <v>0</v>
      </c>
      <c r="G29" s="385">
        <f>'Operating Detail (6)'!D104</f>
        <v>0</v>
      </c>
      <c r="H29" s="388">
        <f>'Operating Detail (6)'!E104</f>
        <v>0</v>
      </c>
      <c r="I29" s="383">
        <f>'Operating Detail (6)'!F104</f>
        <v>0</v>
      </c>
      <c r="J29" s="385">
        <f>'Operating Detail (6)'!G104</f>
        <v>0</v>
      </c>
      <c r="K29" s="388">
        <f>'Operating Detail (6)'!H104</f>
        <v>0</v>
      </c>
      <c r="L29" s="383">
        <f>'Operating Detail (6)'!I104</f>
        <v>0</v>
      </c>
      <c r="M29" s="384">
        <f>'Operating Detail (6)'!J104</f>
        <v>0</v>
      </c>
      <c r="N29" s="387">
        <f>'Operating Detail (6)'!K104</f>
        <v>0</v>
      </c>
      <c r="O29" s="383">
        <f>'Operating Detail (6)'!L104</f>
        <v>0</v>
      </c>
      <c r="P29" s="385">
        <f>'Operating Detail (6)'!M104</f>
        <v>0</v>
      </c>
      <c r="Q29" s="387">
        <f>'Operating Detail (6)'!N104</f>
        <v>0</v>
      </c>
      <c r="R29" s="383">
        <f>'Operating Detail (6)'!O104</f>
        <v>0</v>
      </c>
      <c r="S29" s="385">
        <f>'Operating Detail (6)'!P104</f>
        <v>0</v>
      </c>
      <c r="T29" s="388">
        <f>'Operating Detail (6)'!Q104</f>
        <v>0</v>
      </c>
      <c r="U29" s="383">
        <f>'Operating Detail (6)'!R104</f>
        <v>0</v>
      </c>
      <c r="V29" s="384">
        <f>'Operating Detail (6)'!S104</f>
        <v>0</v>
      </c>
      <c r="W29" s="387">
        <f>'Operating Detail (6)'!T104</f>
        <v>0</v>
      </c>
      <c r="X29" s="383">
        <f>'Operating Detail (6)'!U104</f>
        <v>0</v>
      </c>
      <c r="Y29" s="385">
        <f>'Operating Detail (6)'!V104</f>
        <v>0</v>
      </c>
      <c r="Z29" s="387">
        <f>'Operating Detail (6)'!W104</f>
        <v>0</v>
      </c>
      <c r="AA29" s="383">
        <f>'Operating Detail (6)'!X104</f>
        <v>0</v>
      </c>
      <c r="AB29" s="385">
        <f>'Operating Detail (6)'!Y104</f>
        <v>0</v>
      </c>
      <c r="AC29" s="387">
        <f>'Operating Detail (6)'!Z104</f>
        <v>0</v>
      </c>
      <c r="AD29" s="383">
        <f>'Operating Detail (6)'!AA104</f>
        <v>0</v>
      </c>
      <c r="AE29" s="385">
        <f>'Operating Detail (6)'!AB104</f>
        <v>0</v>
      </c>
      <c r="AF29" s="387">
        <f>'Operating Detail (6)'!AC104</f>
        <v>0</v>
      </c>
      <c r="AG29" s="383">
        <f>'Operating Detail (6)'!AD104</f>
        <v>0</v>
      </c>
      <c r="AH29" s="385">
        <f>'Operating Detail (6)'!AE104</f>
        <v>0</v>
      </c>
      <c r="AI29" s="370">
        <f t="shared" si="5"/>
        <v>0</v>
      </c>
      <c r="AJ29" s="371">
        <f t="shared" si="5"/>
        <v>0</v>
      </c>
      <c r="AK29" s="71">
        <f t="shared" si="5"/>
        <v>0</v>
      </c>
    </row>
    <row r="30" spans="1:38" s="61" customFormat="1">
      <c r="A30" s="923" t="s">
        <v>249</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17" t="s">
        <v>264</v>
      </c>
      <c r="B31" s="1017"/>
      <c r="C31" s="1017"/>
      <c r="D31" s="1017"/>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19"/>
      <c r="B32" s="1019"/>
      <c r="C32" s="1019"/>
      <c r="D32" s="1019"/>
      <c r="E32" s="578"/>
      <c r="F32" s="569"/>
      <c r="G32" s="586"/>
      <c r="H32" s="569"/>
      <c r="I32" s="569"/>
      <c r="J32" s="586"/>
      <c r="K32" s="578"/>
      <c r="L32" s="569"/>
      <c r="M32" s="586"/>
      <c r="N32" s="578"/>
      <c r="O32" s="569"/>
      <c r="P32" s="586"/>
      <c r="Q32" s="569"/>
      <c r="R32" s="569"/>
      <c r="S32" s="569"/>
      <c r="T32" s="578"/>
      <c r="U32" s="569"/>
      <c r="V32" s="586"/>
      <c r="W32" s="578"/>
      <c r="X32" s="569"/>
      <c r="Y32" s="586"/>
      <c r="Z32" s="578"/>
      <c r="AA32" s="569"/>
      <c r="AB32" s="586"/>
      <c r="AC32" s="569"/>
      <c r="AD32" s="569"/>
      <c r="AE32" s="569"/>
      <c r="AF32" s="578"/>
      <c r="AG32" s="569"/>
      <c r="AH32" s="586"/>
      <c r="AI32" s="566"/>
      <c r="AJ32" s="566"/>
      <c r="AK32" s="591"/>
    </row>
    <row r="33" spans="1:38">
      <c r="A33" s="1035" t="s">
        <v>342</v>
      </c>
      <c r="B33" s="1016"/>
      <c r="C33" s="1016"/>
      <c r="D33" s="1016"/>
      <c r="E33" s="583"/>
      <c r="F33" s="573"/>
      <c r="G33" s="574"/>
      <c r="H33" s="573"/>
      <c r="I33" s="573"/>
      <c r="J33" s="574"/>
      <c r="K33" s="583"/>
      <c r="L33" s="573"/>
      <c r="M33" s="574"/>
      <c r="N33" s="583"/>
      <c r="O33" s="573"/>
      <c r="P33" s="574"/>
      <c r="Q33" s="573"/>
      <c r="R33" s="573"/>
      <c r="S33" s="573"/>
      <c r="T33" s="583"/>
      <c r="U33" s="573"/>
      <c r="V33" s="574"/>
      <c r="W33" s="583"/>
      <c r="X33" s="573"/>
      <c r="Y33" s="574"/>
      <c r="Z33" s="583"/>
      <c r="AA33" s="573"/>
      <c r="AB33" s="574"/>
      <c r="AC33" s="573"/>
      <c r="AD33" s="573"/>
      <c r="AE33" s="573"/>
      <c r="AF33" s="583"/>
      <c r="AG33" s="573"/>
      <c r="AH33" s="574"/>
      <c r="AI33" s="509"/>
      <c r="AJ33" s="509"/>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252</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19"/>
      <c r="B54" s="1019"/>
      <c r="C54" s="1019"/>
      <c r="D54" s="1019"/>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6" t="s">
        <v>253</v>
      </c>
      <c r="B55" s="1016"/>
      <c r="C55" s="1016"/>
      <c r="D55" s="1016"/>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15" t="str">
        <f>IF('○ Summary (1)'!A56:D56&lt;&gt;"",'○ Summary (1)'!A56:D56,"")</f>
        <v/>
      </c>
      <c r="B56" s="1015"/>
      <c r="C56" s="1015"/>
      <c r="D56" s="1015"/>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17" t="str">
        <f>IF('○ Summary (1)'!A59:D59&lt;&gt;"",'○ Summary (1)'!A59:D59,"")</f>
        <v/>
      </c>
      <c r="B59" s="1017"/>
      <c r="C59" s="1017"/>
      <c r="D59" s="1017"/>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17" t="s">
        <v>265</v>
      </c>
      <c r="B60" s="1017"/>
      <c r="C60" s="1017"/>
      <c r="D60" s="1017"/>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17" t="s">
        <v>254</v>
      </c>
      <c r="B62" s="1017"/>
      <c r="C62" s="1017"/>
      <c r="D62" s="1017"/>
      <c r="E62" s="394">
        <f t="shared" ref="E62:AH62" si="58">E53+E60</f>
        <v>0</v>
      </c>
      <c r="F62" s="395"/>
      <c r="G62" s="396">
        <f t="shared" si="58"/>
        <v>0</v>
      </c>
      <c r="H62" s="395">
        <f t="shared" si="58"/>
        <v>0</v>
      </c>
      <c r="I62" s="395"/>
      <c r="J62" s="396">
        <f t="shared" si="58"/>
        <v>0</v>
      </c>
      <c r="K62" s="395">
        <f t="shared" si="58"/>
        <v>0</v>
      </c>
      <c r="L62" s="395"/>
      <c r="M62" s="377">
        <f t="shared" si="58"/>
        <v>0</v>
      </c>
      <c r="N62" s="394">
        <f t="shared" si="58"/>
        <v>0</v>
      </c>
      <c r="O62" s="395"/>
      <c r="P62" s="396">
        <f t="shared" si="58"/>
        <v>0</v>
      </c>
      <c r="Q62" s="394">
        <f t="shared" si="58"/>
        <v>0</v>
      </c>
      <c r="R62" s="395"/>
      <c r="S62" s="396">
        <f t="shared" si="58"/>
        <v>0</v>
      </c>
      <c r="T62" s="395">
        <f t="shared" si="58"/>
        <v>0</v>
      </c>
      <c r="U62" s="395"/>
      <c r="V62" s="377">
        <f t="shared" si="58"/>
        <v>0</v>
      </c>
      <c r="W62" s="394">
        <f t="shared" si="58"/>
        <v>0</v>
      </c>
      <c r="X62" s="395"/>
      <c r="Y62" s="396">
        <f t="shared" si="58"/>
        <v>0</v>
      </c>
      <c r="Z62" s="394">
        <f t="shared" si="58"/>
        <v>0</v>
      </c>
      <c r="AA62" s="395"/>
      <c r="AB62" s="396">
        <f t="shared" si="58"/>
        <v>0</v>
      </c>
      <c r="AC62" s="394">
        <f t="shared" si="58"/>
        <v>0</v>
      </c>
      <c r="AD62" s="395"/>
      <c r="AE62" s="396">
        <f t="shared" si="58"/>
        <v>0</v>
      </c>
      <c r="AF62" s="394">
        <f t="shared" si="58"/>
        <v>0</v>
      </c>
      <c r="AG62" s="395"/>
      <c r="AH62" s="396">
        <f t="shared" si="58"/>
        <v>0</v>
      </c>
      <c r="AI62" s="377">
        <f t="shared" si="56"/>
        <v>0</v>
      </c>
      <c r="AJ62" s="378"/>
      <c r="AK62" s="638">
        <f t="shared" si="56"/>
        <v>0</v>
      </c>
    </row>
    <row r="63" spans="1:39">
      <c r="A63" s="923" t="s">
        <v>255</v>
      </c>
      <c r="B63" s="923"/>
      <c r="C63" s="923"/>
      <c r="D63" s="923"/>
      <c r="E63" s="382">
        <f>IF(AND(E62-E31&gt;-4,E62-E31&lt;4),0,E62-E31)</f>
        <v>0</v>
      </c>
      <c r="F63" s="513"/>
      <c r="G63" s="398">
        <f>IF(AND(G62-G31&gt;-4,G62-G31&lt;4),0,G62-G31)</f>
        <v>0</v>
      </c>
      <c r="H63" s="700">
        <f>IF(AND(H62-H31&gt;-4,H62-H31&lt;4),0,H62-H31)</f>
        <v>0</v>
      </c>
      <c r="I63" s="710"/>
      <c r="J63" s="699">
        <f>IF(AND(J62-J31&gt;-4,J62-J31&lt;4),0,J62-J31)</f>
        <v>0</v>
      </c>
      <c r="K63" s="700">
        <f>IF(AND(K62-K31&gt;-4,K62-K31&lt;4),0,K62-K31)</f>
        <v>0</v>
      </c>
      <c r="L63" s="710"/>
      <c r="M63" s="701">
        <f>IF(AND(M62-M31&gt;-4,M62-M31&lt;4),0,M62-M31)</f>
        <v>0</v>
      </c>
      <c r="N63" s="698">
        <f>IF(AND(N62-N31&gt;-4,N62-N31&lt;4),0,N62-N31)</f>
        <v>0</v>
      </c>
      <c r="O63" s="710"/>
      <c r="P63" s="699">
        <f>IF(AND(P62-P31&gt;-4,P62-P31&lt;4),0,P62-P31)</f>
        <v>0</v>
      </c>
      <c r="Q63" s="698">
        <f>IF(AND(Q62-Q31&gt;-4,Q62-Q31&lt;4),0,Q62-Q31)</f>
        <v>0</v>
      </c>
      <c r="R63" s="710"/>
      <c r="S63" s="699">
        <f>IF(AND(S62-S31&gt;-4,S62-S31&lt;4),0,S62-S31)</f>
        <v>0</v>
      </c>
      <c r="T63" s="700">
        <f>IF(AND(T62-T31&gt;-4,T62-T31&lt;4),0,T62-T31)</f>
        <v>0</v>
      </c>
      <c r="U63" s="710"/>
      <c r="V63" s="701">
        <f>IF(AND(V62-V31&gt;-4,V62-V31&lt;4),0,V62-V31)</f>
        <v>0</v>
      </c>
      <c r="W63" s="698">
        <f>IF(AND(W62-W31&gt;-4,W62-W31&lt;4),0,W62-W31)</f>
        <v>0</v>
      </c>
      <c r="X63" s="710"/>
      <c r="Y63" s="699">
        <f>IF(AND(Y62-Y31&gt;-4,Y62-Y31&lt;4),0,Y62-Y31)</f>
        <v>0</v>
      </c>
      <c r="Z63" s="698">
        <f>IF(AND(Z62-Z31&gt;-4,Z62-Z31&lt;4),0,Z62-Z31)</f>
        <v>0</v>
      </c>
      <c r="AA63" s="710"/>
      <c r="AB63" s="699">
        <f>IF(AND(AB62-AB31&gt;-4,AB62-AB31&lt;4),0,AB62-AB31)</f>
        <v>0</v>
      </c>
      <c r="AC63" s="698">
        <f>IF(AND(AC62-AC31&gt;-4,AC62-AC31&lt;4),0,AC62-AC31)</f>
        <v>0</v>
      </c>
      <c r="AD63" s="710"/>
      <c r="AE63" s="699">
        <f>IF(AND(AE62-AE31&gt;-4,AE62-AE31&lt;4),0,AE62-AE31)</f>
        <v>0</v>
      </c>
      <c r="AF63" s="698">
        <f>IF(AND(AF62-AF31&gt;-4,AF62-AF31&lt;4),0,AF62-AF31)</f>
        <v>0</v>
      </c>
      <c r="AG63" s="710"/>
      <c r="AH63" s="699">
        <f>IF(AND(AH62-AH31&gt;-4,AH62-AH31&lt;4),0,AH62-AH31)</f>
        <v>0</v>
      </c>
      <c r="AI63" s="375">
        <f>IF(AND(AI62-AI31&gt;-4,AI62-AI31&lt;4),0,AI62-AI31)</f>
        <v>0</v>
      </c>
      <c r="AJ63" s="238"/>
      <c r="AK63" s="702">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257</v>
      </c>
      <c r="B67" s="1018" t="str">
        <f>IF('○ Summary (1)'!B67:E67&lt;&gt;"",'○ Summary (1)'!B67:E67,"")</f>
        <v/>
      </c>
      <c r="C67" s="1018"/>
      <c r="D67" s="1018"/>
      <c r="E67" s="98"/>
    </row>
    <row r="68" spans="1:35">
      <c r="A68" s="768" t="s">
        <v>258</v>
      </c>
      <c r="B68" s="1018" t="str">
        <f>IF('○ Summary (1)'!B68:E68&lt;&gt;"",'○ Summary (1)'!B68:E68,"")</f>
        <v/>
      </c>
      <c r="C68" s="1018"/>
      <c r="D68" s="1018"/>
      <c r="E68" s="98"/>
    </row>
    <row r="69" spans="1:35" ht="17.25" customHeight="1">
      <c r="A69" s="768" t="s">
        <v>259</v>
      </c>
      <c r="B69" s="1018" t="str">
        <f>IF('○ Summary (1)'!B69:E69&lt;&gt;"",'○ Summary (1)'!B69:E69,"")</f>
        <v/>
      </c>
      <c r="C69" s="1018"/>
      <c r="D69" s="1018"/>
      <c r="E69" s="98"/>
      <c r="AH69" s="93"/>
    </row>
    <row r="70" spans="1:35" ht="17.25" customHeight="1">
      <c r="A70" s="768" t="s">
        <v>260</v>
      </c>
      <c r="B70" s="1018" t="str">
        <f>IF('○ Summary (1)'!B70:E70&lt;&gt;"",'○ Summary (1)'!B70:E70,"")</f>
        <v/>
      </c>
      <c r="C70" s="1018"/>
      <c r="D70" s="1018"/>
      <c r="E70" s="98"/>
      <c r="AH70" s="93"/>
    </row>
    <row r="71" spans="1:35" ht="15.75" customHeight="1">
      <c r="A71" s="1017"/>
      <c r="B71" s="1017"/>
      <c r="C71" s="1017"/>
      <c r="D71" s="769"/>
      <c r="E71" s="267"/>
    </row>
    <row r="72" spans="1:35">
      <c r="A72" s="1011" t="s">
        <v>261</v>
      </c>
      <c r="B72" s="1012"/>
      <c r="C72" s="1013">
        <f>'○ Summary (1)'!C72:D72</f>
        <v>45022</v>
      </c>
      <c r="D72" s="1014"/>
    </row>
    <row r="87" spans="1:37">
      <c r="A87" s="89" t="s">
        <v>211</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212</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213</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204</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214</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I18:AK18"/>
    <mergeCell ref="E18:G18"/>
    <mergeCell ref="H18:J18"/>
    <mergeCell ref="K18:M18"/>
    <mergeCell ref="N18:P18"/>
    <mergeCell ref="Q18:S18"/>
    <mergeCell ref="T18:V18"/>
    <mergeCell ref="W18:Y18"/>
    <mergeCell ref="Z18:AB18"/>
    <mergeCell ref="AC18:AE18"/>
    <mergeCell ref="AF18:AH18"/>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3 B5:C5 C6 B67:B70">
    <cfRule type="containsBlanks" dxfId="155" priority="48">
      <formula>LEN(TRIM(B3))=0</formula>
    </cfRule>
  </conditionalFormatting>
  <conditionalFormatting sqref="B7:B12">
    <cfRule type="containsBlanks" dxfId="154" priority="39">
      <formula>LEN(TRIM(B7))=0</formula>
    </cfRule>
  </conditionalFormatting>
  <conditionalFormatting sqref="B16">
    <cfRule type="containsBlanks" dxfId="153" priority="26">
      <formula>LEN(TRIM(B16))=0</formula>
    </cfRule>
  </conditionalFormatting>
  <conditionalFormatting sqref="B15:C15">
    <cfRule type="cellIs" dxfId="152" priority="16" operator="lessThan">
      <formula>0</formula>
    </cfRule>
  </conditionalFormatting>
  <conditionalFormatting sqref="E26 G26:H26 J26:K26 M26:N26 P26:Q26 S26:T26 V26:W26 Y26:Z26 AB26:AC26 AE26:AF26 AH26">
    <cfRule type="containsBlanks" dxfId="151" priority="23">
      <formula>LEN(TRIM(E26))=0</formula>
    </cfRule>
  </conditionalFormatting>
  <conditionalFormatting sqref="E30 G30:H30 J30:K30 M30:N30 P30:Q30 S30:T30 V30:W30 Y30:Z30 AB30:AC30 AE30:AF30 AH30">
    <cfRule type="containsBlanks" dxfId="150" priority="19">
      <formula>LEN(TRIM(E30))=0</formula>
    </cfRule>
  </conditionalFormatting>
  <conditionalFormatting sqref="E20:AH21">
    <cfRule type="expression" dxfId="149" priority="3">
      <formula>E$90&gt;E$89</formula>
    </cfRule>
  </conditionalFormatting>
  <conditionalFormatting sqref="E23:AH26 E28:AH63 E18:AH21">
    <cfRule type="expression" dxfId="148" priority="296">
      <formula>E$87&gt;$D$6</formula>
    </cfRule>
  </conditionalFormatting>
  <conditionalFormatting sqref="E27:AH27">
    <cfRule type="expression" dxfId="147" priority="1">
      <formula>E$90&gt;E$89</formula>
    </cfRule>
    <cfRule type="expression" dxfId="146" priority="2">
      <formula>E$87&gt;$D$6</formula>
    </cfRule>
  </conditionalFormatting>
  <conditionalFormatting sqref="E30:AH30">
    <cfRule type="expression" dxfId="145" priority="18">
      <formula>COUNTIF($A$34:$D$53,"*HUD*")=0</formula>
    </cfRule>
  </conditionalFormatting>
  <conditionalFormatting sqref="E63:AK63">
    <cfRule type="cellIs" dxfId="144" priority="41" operator="notBetween">
      <formula>-2</formula>
      <formula>2</formula>
    </cfRule>
  </conditionalFormatting>
  <conditionalFormatting sqref="F21 I21 L21 O21 F23:F25 I23:I25 L23:L25 O23:O25 R23:R25 U23:U25 X23:X25 AA23:AA25 AD23:AD25 AG23:AG25 AJ23:AJ25 AJ28:AJ61">
    <cfRule type="cellIs" dxfId="143" priority="49" operator="notEqual">
      <formula>0</formula>
    </cfRule>
  </conditionalFormatting>
  <conditionalFormatting sqref="F28:F62 I28:I62 L28:L62 O28:O62 R28:R62 U28:U62 X28:X62 AA28:AA62 AD28:AD62 AG28:AG62">
    <cfRule type="cellIs" dxfId="142" priority="20" operator="notEqual">
      <formula>0</formula>
    </cfRule>
  </conditionalFormatting>
  <conditionalFormatting sqref="H54:AH63 E63:AH63 E23:AH26 E28:AH53 E54:G62">
    <cfRule type="expression" dxfId="141" priority="245">
      <formula>E$90&gt;E$89</formula>
    </cfRule>
  </conditionalFormatting>
  <conditionalFormatting sqref="AJ62:AJ63 F63 I63 L63 O63 R63 U63 X63 AA63 AD63 AG63">
    <cfRule type="cellIs" dxfId="140" priority="4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A1:U61"/>
  <sheetViews>
    <sheetView topLeftCell="A45" zoomScaleNormal="100" workbookViewId="0">
      <selection activeCell="A62" sqref="A62"/>
    </sheetView>
  </sheetViews>
  <sheetFormatPr defaultRowHeight="12.75"/>
  <cols>
    <col min="1" max="1" width="60.140625" bestFit="1" customWidth="1"/>
    <col min="2" max="2" width="25.5703125" customWidth="1"/>
    <col min="3" max="3" width="18.28515625" customWidth="1"/>
    <col min="4" max="4" width="21.5703125" customWidth="1"/>
    <col min="5" max="5" width="20.5703125" customWidth="1"/>
    <col min="7" max="7" width="9.7109375" customWidth="1"/>
    <col min="9" max="10" width="14.7109375" customWidth="1"/>
    <col min="11" max="11" width="13.5703125" customWidth="1"/>
    <col min="12" max="13" width="14.5703125" customWidth="1"/>
    <col min="15" max="16" width="10.7109375" customWidth="1"/>
    <col min="17" max="17" width="16.7109375" customWidth="1"/>
    <col min="18" max="18" width="16.7109375" style="57" customWidth="1"/>
    <col min="20" max="20" width="11.5703125" customWidth="1"/>
  </cols>
  <sheetData>
    <row r="1" spans="1:21" s="276" customFormat="1" ht="51.95" customHeight="1">
      <c r="A1" s="275" t="s">
        <v>52</v>
      </c>
      <c r="B1" s="275" t="s">
        <v>53</v>
      </c>
      <c r="C1" s="275" t="s">
        <v>54</v>
      </c>
      <c r="D1" s="275" t="s">
        <v>55</v>
      </c>
      <c r="E1" s="275" t="s">
        <v>56</v>
      </c>
      <c r="F1" s="275" t="s">
        <v>57</v>
      </c>
      <c r="G1" s="275" t="s">
        <v>58</v>
      </c>
      <c r="H1" s="275"/>
      <c r="J1" s="275" t="s">
        <v>355</v>
      </c>
      <c r="K1" s="275" t="s">
        <v>356</v>
      </c>
      <c r="L1" s="275" t="s">
        <v>386</v>
      </c>
      <c r="M1" s="275" t="s">
        <v>357</v>
      </c>
      <c r="O1" s="275" t="s">
        <v>404</v>
      </c>
      <c r="P1" s="275" t="s">
        <v>405</v>
      </c>
      <c r="Q1" s="275" t="s">
        <v>400</v>
      </c>
      <c r="R1" s="858" t="s">
        <v>401</v>
      </c>
      <c r="T1" s="335"/>
    </row>
    <row r="2" spans="1:21">
      <c r="A2" s="55"/>
      <c r="B2" s="55"/>
      <c r="C2" s="55"/>
      <c r="D2" s="55"/>
      <c r="J2" s="776">
        <v>44378</v>
      </c>
      <c r="K2" s="776">
        <v>44742</v>
      </c>
      <c r="L2" s="777">
        <v>17.34</v>
      </c>
      <c r="M2" s="692">
        <f>L2*2080</f>
        <v>36067.199999999997</v>
      </c>
      <c r="T2" s="16"/>
      <c r="U2" s="273"/>
    </row>
    <row r="3" spans="1:21">
      <c r="A3" s="16" t="s">
        <v>59</v>
      </c>
      <c r="B3" s="16" t="s">
        <v>60</v>
      </c>
      <c r="C3" s="16" t="s">
        <v>61</v>
      </c>
      <c r="D3" s="16" t="s">
        <v>62</v>
      </c>
      <c r="E3" s="16" t="s">
        <v>63</v>
      </c>
      <c r="F3" s="57">
        <v>41821</v>
      </c>
      <c r="G3" s="57">
        <v>42185</v>
      </c>
      <c r="I3" s="16"/>
      <c r="J3" s="776">
        <v>44743</v>
      </c>
      <c r="K3" s="776">
        <v>45107</v>
      </c>
      <c r="L3" s="777">
        <v>17.899999999999999</v>
      </c>
      <c r="M3" s="692">
        <f>L3*2080</f>
        <v>37232</v>
      </c>
      <c r="O3" s="57">
        <v>41821</v>
      </c>
      <c r="P3" s="57">
        <v>42185</v>
      </c>
    </row>
    <row r="4" spans="1:21">
      <c r="A4" t="s">
        <v>359</v>
      </c>
      <c r="B4" s="16" t="s">
        <v>64</v>
      </c>
      <c r="C4" s="16" t="s">
        <v>65</v>
      </c>
      <c r="D4" s="16" t="s">
        <v>65</v>
      </c>
      <c r="E4" s="16" t="s">
        <v>66</v>
      </c>
      <c r="F4" s="57">
        <v>42186</v>
      </c>
      <c r="G4" s="57">
        <v>42551</v>
      </c>
      <c r="I4" s="16"/>
      <c r="J4" s="776">
        <v>45108</v>
      </c>
      <c r="K4" s="776">
        <v>45473</v>
      </c>
      <c r="L4" s="777">
        <v>18.07</v>
      </c>
      <c r="M4" s="692">
        <f>L4*2080</f>
        <v>37585.599999999999</v>
      </c>
      <c r="O4" s="57">
        <v>42186</v>
      </c>
      <c r="P4" s="57">
        <v>42551</v>
      </c>
    </row>
    <row r="5" spans="1:21">
      <c r="A5" t="s">
        <v>360</v>
      </c>
      <c r="C5" s="16" t="s">
        <v>68</v>
      </c>
      <c r="D5" s="16" t="s">
        <v>68</v>
      </c>
      <c r="E5" s="16" t="s">
        <v>69</v>
      </c>
      <c r="F5" s="57">
        <v>42552</v>
      </c>
      <c r="G5" s="57">
        <v>42916</v>
      </c>
      <c r="I5" s="16"/>
      <c r="J5" s="651"/>
      <c r="K5" s="273"/>
      <c r="N5" s="16"/>
      <c r="O5" s="57">
        <v>42552</v>
      </c>
      <c r="P5" s="57">
        <v>42916</v>
      </c>
    </row>
    <row r="6" spans="1:21">
      <c r="A6" s="16" t="s">
        <v>67</v>
      </c>
      <c r="C6" s="16" t="s">
        <v>71</v>
      </c>
      <c r="D6" s="16" t="s">
        <v>71</v>
      </c>
      <c r="E6" s="16" t="s">
        <v>72</v>
      </c>
      <c r="F6" s="57">
        <v>42917</v>
      </c>
      <c r="G6" s="57">
        <v>43281</v>
      </c>
      <c r="I6" s="16"/>
      <c r="J6" s="273"/>
      <c r="K6" s="273"/>
      <c r="O6" s="57">
        <v>42917</v>
      </c>
      <c r="P6" s="57">
        <v>43281</v>
      </c>
    </row>
    <row r="7" spans="1:21">
      <c r="A7" t="s">
        <v>361</v>
      </c>
      <c r="E7" s="16" t="s">
        <v>74</v>
      </c>
      <c r="F7" s="57">
        <v>43282</v>
      </c>
      <c r="G7" s="57">
        <v>43646</v>
      </c>
      <c r="J7" s="273"/>
      <c r="K7" s="273"/>
      <c r="O7" s="57">
        <v>43282</v>
      </c>
      <c r="P7" s="57">
        <v>43646</v>
      </c>
    </row>
    <row r="8" spans="1:21">
      <c r="A8" s="16" t="s">
        <v>70</v>
      </c>
      <c r="E8" s="16" t="s">
        <v>76</v>
      </c>
      <c r="F8" s="57">
        <v>43647</v>
      </c>
      <c r="G8" s="57">
        <v>44012</v>
      </c>
      <c r="J8" s="273"/>
      <c r="K8" s="273"/>
      <c r="O8" s="57">
        <v>43647</v>
      </c>
      <c r="P8" s="57">
        <v>44012</v>
      </c>
    </row>
    <row r="9" spans="1:21">
      <c r="A9" s="16" t="s">
        <v>73</v>
      </c>
      <c r="E9" s="16" t="s">
        <v>78</v>
      </c>
      <c r="F9" s="57">
        <v>44013</v>
      </c>
      <c r="G9" s="57">
        <v>44377</v>
      </c>
      <c r="J9" s="273"/>
      <c r="K9" s="273"/>
      <c r="O9" s="57">
        <v>44013</v>
      </c>
      <c r="P9" s="57">
        <v>44377</v>
      </c>
      <c r="Q9" s="16"/>
      <c r="R9" s="857"/>
    </row>
    <row r="10" spans="1:21">
      <c r="A10" s="16" t="s">
        <v>75</v>
      </c>
      <c r="E10" s="16" t="s">
        <v>79</v>
      </c>
      <c r="F10" s="57">
        <v>44378</v>
      </c>
      <c r="G10" s="57">
        <v>44742</v>
      </c>
      <c r="J10" s="273"/>
      <c r="K10" s="273"/>
      <c r="O10" s="57">
        <v>44378</v>
      </c>
      <c r="P10" s="57">
        <v>44742</v>
      </c>
      <c r="Q10" s="16"/>
      <c r="R10" s="857"/>
    </row>
    <row r="11" spans="1:21">
      <c r="A11" s="16" t="s">
        <v>85</v>
      </c>
      <c r="E11" s="16" t="s">
        <v>81</v>
      </c>
      <c r="F11" s="57">
        <v>44743</v>
      </c>
      <c r="G11" s="57">
        <v>45107</v>
      </c>
      <c r="J11" s="273"/>
      <c r="K11" s="273"/>
      <c r="O11" s="57">
        <v>44743</v>
      </c>
      <c r="P11" s="57">
        <v>45107</v>
      </c>
      <c r="Q11" s="857"/>
    </row>
    <row r="12" spans="1:21">
      <c r="A12" s="16" t="s">
        <v>77</v>
      </c>
      <c r="E12" s="16" t="s">
        <v>82</v>
      </c>
      <c r="F12" s="57">
        <v>45108</v>
      </c>
      <c r="G12" s="57">
        <v>45473</v>
      </c>
      <c r="J12" s="273"/>
      <c r="K12" s="273"/>
      <c r="O12" s="57">
        <v>45108</v>
      </c>
      <c r="P12" s="57">
        <v>45473</v>
      </c>
      <c r="Q12" s="16"/>
      <c r="R12" s="857"/>
    </row>
    <row r="13" spans="1:21" ht="15" customHeight="1">
      <c r="A13" s="16" t="s">
        <v>80</v>
      </c>
      <c r="E13" s="16" t="s">
        <v>84</v>
      </c>
      <c r="F13" s="57">
        <v>45474</v>
      </c>
      <c r="G13" s="57">
        <v>45838</v>
      </c>
      <c r="J13" s="273"/>
      <c r="K13" s="273"/>
      <c r="O13" s="57">
        <v>45474</v>
      </c>
      <c r="P13" s="57">
        <v>45838</v>
      </c>
      <c r="Q13" s="16"/>
      <c r="R13" s="857"/>
    </row>
    <row r="14" spans="1:21">
      <c r="A14" s="16" t="s">
        <v>83</v>
      </c>
      <c r="E14" s="16" t="s">
        <v>86</v>
      </c>
      <c r="F14" s="57">
        <v>45839</v>
      </c>
      <c r="G14" s="57">
        <v>46203</v>
      </c>
      <c r="J14" s="273"/>
      <c r="K14" s="273"/>
      <c r="O14" s="57">
        <v>45839</v>
      </c>
      <c r="P14" s="57">
        <v>46203</v>
      </c>
      <c r="Q14" s="16"/>
      <c r="R14" s="857"/>
    </row>
    <row r="15" spans="1:21">
      <c r="A15" s="16" t="s">
        <v>87</v>
      </c>
      <c r="E15" s="16" t="s">
        <v>88</v>
      </c>
      <c r="F15" s="57">
        <v>46204</v>
      </c>
      <c r="G15" s="57">
        <v>46568</v>
      </c>
      <c r="J15" s="273"/>
      <c r="K15" s="273"/>
      <c r="O15" s="57">
        <v>46204</v>
      </c>
      <c r="P15" s="57">
        <v>46568</v>
      </c>
      <c r="Q15" s="16"/>
      <c r="R15" s="857"/>
    </row>
    <row r="16" spans="1:21">
      <c r="A16" t="s">
        <v>362</v>
      </c>
      <c r="E16" s="16" t="s">
        <v>89</v>
      </c>
      <c r="F16" s="57">
        <v>46569</v>
      </c>
      <c r="G16" s="57">
        <v>46934</v>
      </c>
      <c r="J16" s="273"/>
      <c r="K16" s="273"/>
      <c r="O16" s="57">
        <v>46569</v>
      </c>
      <c r="P16" s="57">
        <v>46934</v>
      </c>
    </row>
    <row r="17" spans="1:16">
      <c r="A17" t="s">
        <v>363</v>
      </c>
      <c r="E17" s="16" t="s">
        <v>90</v>
      </c>
      <c r="F17" s="57">
        <v>46935</v>
      </c>
      <c r="G17" s="57">
        <v>47299</v>
      </c>
      <c r="J17" s="273"/>
      <c r="K17" s="273"/>
      <c r="O17" s="57">
        <v>46935</v>
      </c>
      <c r="P17" s="57">
        <v>47299</v>
      </c>
    </row>
    <row r="18" spans="1:16">
      <c r="A18" t="s">
        <v>364</v>
      </c>
      <c r="E18" s="16" t="s">
        <v>91</v>
      </c>
      <c r="F18" s="57">
        <v>47300</v>
      </c>
      <c r="G18" s="57">
        <v>47664</v>
      </c>
      <c r="J18" s="273"/>
      <c r="K18" s="273"/>
      <c r="O18" s="57">
        <v>47300</v>
      </c>
      <c r="P18" s="57">
        <v>47664</v>
      </c>
    </row>
    <row r="19" spans="1:16">
      <c r="A19" s="16" t="s">
        <v>375</v>
      </c>
      <c r="E19" s="16" t="s">
        <v>92</v>
      </c>
      <c r="F19" s="57">
        <v>47665</v>
      </c>
      <c r="G19" s="57">
        <v>48029</v>
      </c>
      <c r="J19" s="273"/>
      <c r="K19" s="273"/>
      <c r="O19" s="57">
        <v>47665</v>
      </c>
      <c r="P19" s="57">
        <v>48029</v>
      </c>
    </row>
    <row r="20" spans="1:16">
      <c r="A20" t="s">
        <v>365</v>
      </c>
      <c r="E20" s="16" t="s">
        <v>93</v>
      </c>
      <c r="F20" s="57">
        <v>48030</v>
      </c>
      <c r="G20" s="57">
        <v>48395</v>
      </c>
      <c r="J20" s="273"/>
      <c r="K20" s="273"/>
      <c r="O20" s="57">
        <v>48030</v>
      </c>
      <c r="P20" s="57">
        <v>48395</v>
      </c>
    </row>
    <row r="21" spans="1:16">
      <c r="A21" s="16" t="s">
        <v>95</v>
      </c>
      <c r="E21" s="16" t="s">
        <v>94</v>
      </c>
      <c r="F21" s="57">
        <v>48396</v>
      </c>
      <c r="G21" s="57">
        <v>48760</v>
      </c>
      <c r="J21" s="273"/>
      <c r="K21" s="273"/>
      <c r="O21" s="57">
        <v>48396</v>
      </c>
      <c r="P21" s="57">
        <v>48760</v>
      </c>
    </row>
    <row r="22" spans="1:16">
      <c r="A22" s="16" t="s">
        <v>96</v>
      </c>
      <c r="J22" s="273"/>
      <c r="K22" s="273"/>
    </row>
    <row r="23" spans="1:16">
      <c r="A23" s="16" t="s">
        <v>97</v>
      </c>
      <c r="J23" s="273"/>
      <c r="K23" s="273"/>
    </row>
    <row r="24" spans="1:16">
      <c r="A24" s="16" t="s">
        <v>98</v>
      </c>
      <c r="J24" s="273"/>
      <c r="K24" s="273"/>
    </row>
    <row r="25" spans="1:16">
      <c r="A25" s="16" t="s">
        <v>99</v>
      </c>
    </row>
    <row r="26" spans="1:16">
      <c r="A26" s="16" t="s">
        <v>100</v>
      </c>
    </row>
    <row r="27" spans="1:16">
      <c r="A27" s="16" t="s">
        <v>101</v>
      </c>
    </row>
    <row r="28" spans="1:16">
      <c r="A28" t="s">
        <v>366</v>
      </c>
    </row>
    <row r="29" spans="1:16">
      <c r="A29" s="16" t="s">
        <v>102</v>
      </c>
    </row>
    <row r="30" spans="1:16">
      <c r="A30" s="16" t="s">
        <v>103</v>
      </c>
    </row>
    <row r="31" spans="1:16">
      <c r="A31" s="16" t="s">
        <v>104</v>
      </c>
    </row>
    <row r="32" spans="1:16">
      <c r="A32" s="16" t="s">
        <v>385</v>
      </c>
    </row>
    <row r="33" spans="1:1">
      <c r="A33" t="s">
        <v>371</v>
      </c>
    </row>
    <row r="34" spans="1:1">
      <c r="A34" s="16" t="s">
        <v>105</v>
      </c>
    </row>
    <row r="35" spans="1:1">
      <c r="A35" s="16" t="s">
        <v>106</v>
      </c>
    </row>
    <row r="36" spans="1:1">
      <c r="A36" s="16" t="s">
        <v>107</v>
      </c>
    </row>
    <row r="37" spans="1:1">
      <c r="A37" t="s">
        <v>372</v>
      </c>
    </row>
    <row r="38" spans="1:1">
      <c r="A38" t="s">
        <v>373</v>
      </c>
    </row>
    <row r="39" spans="1:1">
      <c r="A39" t="s">
        <v>374</v>
      </c>
    </row>
    <row r="40" spans="1:1">
      <c r="A40" t="s">
        <v>367</v>
      </c>
    </row>
    <row r="41" spans="1:1">
      <c r="A41" s="16" t="s">
        <v>108</v>
      </c>
    </row>
    <row r="42" spans="1:1">
      <c r="A42" s="16" t="s">
        <v>109</v>
      </c>
    </row>
    <row r="43" spans="1:1">
      <c r="A43" s="16" t="s">
        <v>110</v>
      </c>
    </row>
    <row r="44" spans="1:1">
      <c r="A44" t="s">
        <v>368</v>
      </c>
    </row>
    <row r="45" spans="1:1">
      <c r="A45" s="16" t="s">
        <v>111</v>
      </c>
    </row>
    <row r="46" spans="1:1">
      <c r="A46" s="16" t="s">
        <v>112</v>
      </c>
    </row>
    <row r="47" spans="1:1">
      <c r="A47" s="16" t="s">
        <v>113</v>
      </c>
    </row>
    <row r="48" spans="1:1">
      <c r="A48" s="16" t="s">
        <v>382</v>
      </c>
    </row>
    <row r="49" spans="1:1">
      <c r="A49" s="16" t="s">
        <v>377</v>
      </c>
    </row>
    <row r="50" spans="1:1">
      <c r="A50" s="16" t="s">
        <v>378</v>
      </c>
    </row>
    <row r="51" spans="1:1">
      <c r="A51" s="16" t="s">
        <v>379</v>
      </c>
    </row>
    <row r="52" spans="1:1">
      <c r="A52" s="16" t="s">
        <v>380</v>
      </c>
    </row>
    <row r="53" spans="1:1">
      <c r="A53" s="16" t="s">
        <v>381</v>
      </c>
    </row>
    <row r="54" spans="1:1">
      <c r="A54" s="560" t="s">
        <v>114</v>
      </c>
    </row>
    <row r="55" spans="1:1">
      <c r="A55" s="16" t="s">
        <v>376</v>
      </c>
    </row>
    <row r="56" spans="1:1">
      <c r="A56" t="s">
        <v>369</v>
      </c>
    </row>
    <row r="57" spans="1:1">
      <c r="A57" s="16" t="s">
        <v>115</v>
      </c>
    </row>
    <row r="58" spans="1:1">
      <c r="A58" s="16" t="s">
        <v>116</v>
      </c>
    </row>
    <row r="59" spans="1:1">
      <c r="A59" s="560" t="s">
        <v>117</v>
      </c>
    </row>
    <row r="60" spans="1:1">
      <c r="A60" t="s">
        <v>370</v>
      </c>
    </row>
    <row r="61" spans="1:1">
      <c r="A61" t="s">
        <v>406</v>
      </c>
    </row>
  </sheetData>
  <sortState xmlns:xlrd2="http://schemas.microsoft.com/office/spreadsheetml/2017/richdata2" ref="A3:A60">
    <sortCondition ref="A3:A60"/>
  </sortState>
  <conditionalFormatting sqref="A1:A1048576">
    <cfRule type="duplicateValues" dxfId="434" priority="1"/>
  </conditionalFormatting>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(6)'!A1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266</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204</v>
      </c>
      <c r="B3" s="1199">
        <f>'Summary (6)'!B3</f>
        <v>0</v>
      </c>
      <c r="C3" s="1200"/>
      <c r="D3" s="1200"/>
      <c r="E3" s="1200"/>
      <c r="F3" s="1200"/>
      <c r="G3" s="1200"/>
      <c r="H3" s="120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(6)'!A7</f>
        <v>Provider Name</v>
      </c>
      <c r="B4" s="1202">
        <f>'Summary (6)'!B7</f>
        <v>0</v>
      </c>
      <c r="C4" s="1203"/>
      <c r="D4" s="1203"/>
      <c r="E4" s="1203"/>
      <c r="F4" s="1203"/>
      <c r="G4" s="1203"/>
      <c r="H4" s="120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(6)'!A8</f>
        <v>Program</v>
      </c>
      <c r="B5" s="1202" t="str">
        <f>'Summary (6)'!B8</f>
        <v>RFP #141 - Shelter Transportation</v>
      </c>
      <c r="C5" s="1203"/>
      <c r="D5" s="1203"/>
      <c r="E5" s="1203"/>
      <c r="F5" s="1203"/>
      <c r="G5" s="1203"/>
      <c r="H5" s="120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(6)'!A9</f>
        <v>F$P Contract ID#</v>
      </c>
      <c r="B6" s="928">
        <f>'Summary (6)'!B9</f>
        <v>0</v>
      </c>
      <c r="C6" s="923"/>
      <c r="D6" s="923"/>
      <c r="E6" s="923"/>
      <c r="F6" s="923"/>
      <c r="G6" s="923"/>
      <c r="H6" s="924"/>
      <c r="BT6" s="1100"/>
      <c r="BU6" s="1100"/>
      <c r="BV6" s="1100"/>
    </row>
    <row r="7" spans="1:118" s="114" customFormat="1">
      <c r="A7" s="341" t="s">
        <v>262</v>
      </c>
      <c r="B7" s="1337">
        <f>'Summary (6)'!B12</f>
        <v>0</v>
      </c>
      <c r="C7" s="1338"/>
      <c r="D7" s="1338"/>
      <c r="E7" s="1338"/>
      <c r="F7" s="1338"/>
      <c r="G7" s="1338"/>
      <c r="H7" s="1339"/>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198" t="str">
        <f>'Summary (6)'!F17</f>
        <v xml:space="preserve"> </v>
      </c>
      <c r="D8" s="1198"/>
      <c r="E8" s="1198"/>
      <c r="F8" s="1198"/>
      <c r="G8" s="1198"/>
      <c r="H8" s="1198"/>
      <c r="I8" s="1161" t="str">
        <f>'Summary (6)'!I17</f>
        <v xml:space="preserve"> </v>
      </c>
      <c r="J8" s="1161"/>
      <c r="K8" s="1161"/>
      <c r="L8" s="1161"/>
      <c r="M8" s="1161"/>
      <c r="N8" s="1161"/>
      <c r="O8" s="1161"/>
      <c r="P8" s="1161" t="str">
        <f>'Summary (6)'!L17</f>
        <v xml:space="preserve"> </v>
      </c>
      <c r="Q8" s="1161"/>
      <c r="R8" s="1161"/>
      <c r="S8" s="1161"/>
      <c r="T8" s="1161"/>
      <c r="U8" s="1161"/>
      <c r="V8" s="1161"/>
      <c r="W8" s="1161" t="str">
        <f>'Summary (6)'!O17</f>
        <v xml:space="preserve"> </v>
      </c>
      <c r="X8" s="1161"/>
      <c r="Y8" s="1161"/>
      <c r="Z8" s="1161"/>
      <c r="AA8" s="1161"/>
      <c r="AB8" s="1161"/>
      <c r="AC8" s="1161"/>
      <c r="AD8" s="1161" t="str">
        <f>'Summary (6)'!R17</f>
        <v xml:space="preserve"> </v>
      </c>
      <c r="AE8" s="1161"/>
      <c r="AF8" s="1161"/>
      <c r="AG8" s="1161"/>
      <c r="AH8" s="1161"/>
      <c r="AI8" s="1161"/>
      <c r="AJ8" s="1161"/>
      <c r="AK8" s="1161" t="str">
        <f>'Summary (6)'!U17</f>
        <v xml:space="preserve"> </v>
      </c>
      <c r="AL8" s="1161"/>
      <c r="AM8" s="1161"/>
      <c r="AN8" s="1161"/>
      <c r="AO8" s="1161"/>
      <c r="AP8" s="1161"/>
      <c r="AQ8" s="1161"/>
      <c r="AR8" s="1161" t="str">
        <f>'Summary (6)'!X17</f>
        <v xml:space="preserve"> </v>
      </c>
      <c r="AS8" s="1161"/>
      <c r="AT8" s="1161"/>
      <c r="AU8" s="1161"/>
      <c r="AV8" s="1161"/>
      <c r="AW8" s="1161"/>
      <c r="AX8" s="1161"/>
      <c r="AY8" s="1161" t="str">
        <f>'Summary (6)'!AA17</f>
        <v xml:space="preserve"> </v>
      </c>
      <c r="AZ8" s="1161"/>
      <c r="BA8" s="1161"/>
      <c r="BB8" s="1161"/>
      <c r="BC8" s="1161"/>
      <c r="BD8" s="1161"/>
      <c r="BE8" s="1161"/>
      <c r="BF8" s="1161" t="str">
        <f>'Summary (6)'!AD17</f>
        <v xml:space="preserve"> </v>
      </c>
      <c r="BG8" s="1161"/>
      <c r="BH8" s="1161"/>
      <c r="BI8" s="1161"/>
      <c r="BJ8" s="1161"/>
      <c r="BK8" s="1161"/>
      <c r="BL8" s="1161"/>
      <c r="BM8" s="1161" t="str">
        <f>'Summary (6)'!AG17</f>
        <v xml:space="preserve"> </v>
      </c>
      <c r="BN8" s="1161"/>
      <c r="BO8" s="1161"/>
      <c r="BP8" s="1161"/>
      <c r="BQ8" s="1161"/>
      <c r="BR8" s="1161"/>
      <c r="BS8" s="1161"/>
      <c r="BT8" s="757"/>
      <c r="BU8" s="757"/>
      <c r="BV8" s="757"/>
      <c r="BW8" s="98"/>
    </row>
    <row r="9" spans="1:118" ht="18" customHeight="1">
      <c r="A9" s="1206"/>
      <c r="B9" s="1207"/>
      <c r="C9" s="1207"/>
      <c r="D9" s="1207"/>
      <c r="E9" s="1207"/>
      <c r="F9" s="1207"/>
      <c r="G9" s="1207"/>
      <c r="H9" s="1208"/>
      <c r="I9" s="1107" t="s">
        <v>215</v>
      </c>
      <c r="J9" s="1108"/>
      <c r="K9" s="1108"/>
      <c r="L9" s="1108"/>
      <c r="M9" s="1108"/>
      <c r="N9" s="1108"/>
      <c r="O9" s="1109"/>
      <c r="P9" s="1186" t="s">
        <v>216</v>
      </c>
      <c r="Q9" s="1187"/>
      <c r="R9" s="1187"/>
      <c r="S9" s="1187"/>
      <c r="T9" s="1187"/>
      <c r="U9" s="1187"/>
      <c r="V9" s="1188"/>
      <c r="W9" s="1104" t="s">
        <v>217</v>
      </c>
      <c r="X9" s="1105"/>
      <c r="Y9" s="1105"/>
      <c r="Z9" s="1105"/>
      <c r="AA9" s="1105"/>
      <c r="AB9" s="1105"/>
      <c r="AC9" s="1106"/>
      <c r="AD9" s="1119" t="s">
        <v>218</v>
      </c>
      <c r="AE9" s="1120"/>
      <c r="AF9" s="1120"/>
      <c r="AG9" s="1120"/>
      <c r="AH9" s="1120"/>
      <c r="AI9" s="1120"/>
      <c r="AJ9" s="1121"/>
      <c r="AK9" s="1134" t="s">
        <v>219</v>
      </c>
      <c r="AL9" s="1135"/>
      <c r="AM9" s="1135"/>
      <c r="AN9" s="1135"/>
      <c r="AO9" s="1135"/>
      <c r="AP9" s="1135"/>
      <c r="AQ9" s="1136"/>
      <c r="AR9" s="1122" t="s">
        <v>220</v>
      </c>
      <c r="AS9" s="1123"/>
      <c r="AT9" s="1123"/>
      <c r="AU9" s="1123"/>
      <c r="AV9" s="1123"/>
      <c r="AW9" s="1123"/>
      <c r="AX9" s="1124"/>
      <c r="AY9" s="1146" t="s">
        <v>221</v>
      </c>
      <c r="AZ9" s="1147"/>
      <c r="BA9" s="1147"/>
      <c r="BB9" s="1147"/>
      <c r="BC9" s="1147"/>
      <c r="BD9" s="1147"/>
      <c r="BE9" s="1148"/>
      <c r="BF9" s="1085" t="s">
        <v>222</v>
      </c>
      <c r="BG9" s="1086"/>
      <c r="BH9" s="1086"/>
      <c r="BI9" s="1086"/>
      <c r="BJ9" s="1086"/>
      <c r="BK9" s="1086"/>
      <c r="BL9" s="1087"/>
      <c r="BM9" s="1088" t="s">
        <v>223</v>
      </c>
      <c r="BN9" s="1089"/>
      <c r="BO9" s="1089"/>
      <c r="BP9" s="1089"/>
      <c r="BQ9" s="1089"/>
      <c r="BR9" s="1089"/>
      <c r="BS9" s="1090"/>
      <c r="BT9" s="1171" t="s">
        <v>224</v>
      </c>
      <c r="BU9" s="1172"/>
      <c r="BV9" s="1172"/>
      <c r="BW9" s="1172"/>
      <c r="BX9" s="1172"/>
      <c r="BY9" s="1172"/>
      <c r="BZ9" s="1173"/>
      <c r="CA9" s="1064" t="s">
        <v>240</v>
      </c>
      <c r="CB9" s="1065"/>
      <c r="CC9" s="1066"/>
    </row>
    <row r="10" spans="1:118" s="412" customFormat="1" ht="31.5" customHeight="1">
      <c r="A10" s="1209"/>
      <c r="B10" s="1210"/>
      <c r="C10" s="1210"/>
      <c r="D10" s="1210"/>
      <c r="E10" s="1210"/>
      <c r="F10" s="1210"/>
      <c r="G10" s="1210"/>
      <c r="H10" s="1211"/>
      <c r="I10" s="1180" t="s">
        <v>267</v>
      </c>
      <c r="J10" s="1181"/>
      <c r="K10" s="1174" t="s">
        <v>268</v>
      </c>
      <c r="L10" s="1175"/>
      <c r="M10" s="150" t="str">
        <f>'Summary (6)'!E19</f>
        <v>2/1/2024 - 1/31/2025</v>
      </c>
      <c r="N10" s="433" t="str">
        <f>'Summary (6)'!F19</f>
        <v>2/1/2024 - 1/31/2025</v>
      </c>
      <c r="O10" s="199" t="str">
        <f>'Summary (6)'!G19</f>
        <v>2/1/2024 - 1/31/2025</v>
      </c>
      <c r="P10" s="1189" t="s">
        <v>267</v>
      </c>
      <c r="Q10" s="1190"/>
      <c r="R10" s="1195" t="s">
        <v>268</v>
      </c>
      <c r="S10" s="1190"/>
      <c r="T10" s="151" t="str">
        <f>'Summary (6)'!H19</f>
        <v>N/A</v>
      </c>
      <c r="U10" s="434" t="str">
        <f>'Summary (6)'!I19</f>
        <v>N/A</v>
      </c>
      <c r="V10" s="206" t="str">
        <f>'Summary (6)'!J19</f>
        <v>N/A</v>
      </c>
      <c r="W10" s="1110" t="s">
        <v>267</v>
      </c>
      <c r="X10" s="1111"/>
      <c r="Y10" s="1116" t="s">
        <v>268</v>
      </c>
      <c r="Z10" s="1111"/>
      <c r="AA10" s="152" t="str">
        <f>'Summary (6)'!K19</f>
        <v>N/A</v>
      </c>
      <c r="AB10" s="435" t="str">
        <f>'Summary (6)'!L19</f>
        <v>N/A</v>
      </c>
      <c r="AC10" s="209" t="str">
        <f>'Summary (6)'!M19</f>
        <v>N/A</v>
      </c>
      <c r="AD10" s="1152" t="s">
        <v>267</v>
      </c>
      <c r="AE10" s="1153"/>
      <c r="AF10" s="1158" t="s">
        <v>268</v>
      </c>
      <c r="AG10" s="1153"/>
      <c r="AH10" s="153" t="str">
        <f>'Summary (6)'!N19</f>
        <v>N/A</v>
      </c>
      <c r="AI10" s="436" t="str">
        <f>'Summary (6)'!O19</f>
        <v>N/A</v>
      </c>
      <c r="AJ10" s="212" t="str">
        <f>'Summary (6)'!P19</f>
        <v>N/A</v>
      </c>
      <c r="AK10" s="1137" t="s">
        <v>267</v>
      </c>
      <c r="AL10" s="1138"/>
      <c r="AM10" s="1143" t="s">
        <v>268</v>
      </c>
      <c r="AN10" s="1138"/>
      <c r="AO10" s="761" t="str">
        <f>'Summary (6)'!Q19</f>
        <v>N/A</v>
      </c>
      <c r="AP10" s="437" t="str">
        <f>'Summary (6)'!R19</f>
        <v>N/A</v>
      </c>
      <c r="AQ10" s="215" t="str">
        <f>'Summary (6)'!S19</f>
        <v>N/A</v>
      </c>
      <c r="AR10" s="1125" t="s">
        <v>267</v>
      </c>
      <c r="AS10" s="1126"/>
      <c r="AT10" s="1131" t="s">
        <v>268</v>
      </c>
      <c r="AU10" s="1126"/>
      <c r="AV10" s="760" t="str">
        <f>'Summary (6)'!T19</f>
        <v>N/A</v>
      </c>
      <c r="AW10" s="438" t="str">
        <f>'Summary (6)'!U19</f>
        <v>N/A</v>
      </c>
      <c r="AX10" s="218" t="str">
        <f>'Summary (6)'!V19</f>
        <v>N/A</v>
      </c>
      <c r="AY10" s="1162" t="s">
        <v>267</v>
      </c>
      <c r="AZ10" s="1163"/>
      <c r="BA10" s="1168" t="s">
        <v>268</v>
      </c>
      <c r="BB10" s="1163"/>
      <c r="BC10" s="762" t="str">
        <f>'Summary (6)'!W19</f>
        <v>N/A</v>
      </c>
      <c r="BD10" s="439" t="str">
        <f>'Summary (6)'!X19</f>
        <v>N/A</v>
      </c>
      <c r="BE10" s="221" t="str">
        <f>'Summary (6)'!Y19</f>
        <v>N/A</v>
      </c>
      <c r="BF10" s="1076" t="s">
        <v>267</v>
      </c>
      <c r="BG10" s="1077"/>
      <c r="BH10" s="1082" t="s">
        <v>268</v>
      </c>
      <c r="BI10" s="1077"/>
      <c r="BJ10" s="755" t="str">
        <f>'Summary (6)'!Z19</f>
        <v>N/A</v>
      </c>
      <c r="BK10" s="440" t="str">
        <f>'Summary (6)'!AA19</f>
        <v>N/A</v>
      </c>
      <c r="BL10" s="224" t="str">
        <f>'Summary (6)'!AB19</f>
        <v>N/A</v>
      </c>
      <c r="BM10" s="1091" t="s">
        <v>267</v>
      </c>
      <c r="BN10" s="1092"/>
      <c r="BO10" s="1097" t="s">
        <v>268</v>
      </c>
      <c r="BP10" s="1092"/>
      <c r="BQ10" s="756" t="str">
        <f>'Summary (6)'!AC19</f>
        <v>N/A</v>
      </c>
      <c r="BR10" s="441" t="str">
        <f>'Summary (6)'!AD19</f>
        <v>N/A</v>
      </c>
      <c r="BS10" s="227" t="str">
        <f>'Summary (6)'!AE19</f>
        <v>N/A</v>
      </c>
      <c r="BT10" s="1067" t="s">
        <v>267</v>
      </c>
      <c r="BU10" s="1068"/>
      <c r="BV10" s="1073" t="s">
        <v>268</v>
      </c>
      <c r="BW10" s="1068"/>
      <c r="BX10" s="162" t="str">
        <f>'Summary (6)'!AF19</f>
        <v>N/A</v>
      </c>
      <c r="BY10" s="442" t="str">
        <f>'Summary (6)'!AG19</f>
        <v>N/A</v>
      </c>
      <c r="BZ10" s="163" t="str">
        <f>'Summary (6)'!AH19</f>
        <v>N/A</v>
      </c>
      <c r="CA10" s="164" t="str">
        <f>'Summary (6)'!AI19</f>
        <v>2/1/2024 - 1/31/2025</v>
      </c>
      <c r="CB10" s="165" t="str">
        <f>'Summary (6)'!AJ19</f>
        <v>2/1/2024 - 1/31/2025</v>
      </c>
      <c r="CC10" s="166" t="str">
        <f>'Summary (6)'!AK19</f>
        <v>2/1/2024 - 1/31/2025</v>
      </c>
    </row>
    <row r="11" spans="1:118" s="412" customFormat="1">
      <c r="A11" s="1209"/>
      <c r="B11" s="1210"/>
      <c r="C11" s="1210"/>
      <c r="D11" s="1210"/>
      <c r="E11" s="1210"/>
      <c r="F11" s="1210"/>
      <c r="G11" s="1210"/>
      <c r="H11" s="1211"/>
      <c r="I11" s="1182"/>
      <c r="J11" s="1183"/>
      <c r="K11" s="1176"/>
      <c r="L11" s="1177"/>
      <c r="M11" s="150" t="str">
        <f>'Summary (6)'!E20</f>
        <v>12 Months</v>
      </c>
      <c r="N11" s="433" t="str">
        <f>'Summary (6)'!F20</f>
        <v>12 Months</v>
      </c>
      <c r="O11" s="199" t="str">
        <f>'Summary (6)'!G20</f>
        <v>12 Months</v>
      </c>
      <c r="P11" s="1191"/>
      <c r="Q11" s="1192"/>
      <c r="R11" s="1196"/>
      <c r="S11" s="1192"/>
      <c r="T11" s="151" t="str">
        <f>'Summary (6)'!H20</f>
        <v>12 Months</v>
      </c>
      <c r="U11" s="434" t="str">
        <f>'Summary (6)'!I20</f>
        <v>12 Months</v>
      </c>
      <c r="V11" s="206" t="str">
        <f>'Summary (6)'!J20</f>
        <v>12 Months</v>
      </c>
      <c r="W11" s="1112"/>
      <c r="X11" s="1113"/>
      <c r="Y11" s="1117"/>
      <c r="Z11" s="1113"/>
      <c r="AA11" s="152" t="str">
        <f>'Summary (6)'!K20</f>
        <v>12 Months</v>
      </c>
      <c r="AB11" s="435" t="str">
        <f>'Summary (6)'!L20</f>
        <v>12 Months</v>
      </c>
      <c r="AC11" s="209" t="str">
        <f>'Summary (6)'!M20</f>
        <v>12 Months</v>
      </c>
      <c r="AD11" s="1154"/>
      <c r="AE11" s="1155"/>
      <c r="AF11" s="1159"/>
      <c r="AG11" s="1155"/>
      <c r="AH11" s="153" t="str">
        <f>'Summary (6)'!N20</f>
        <v>12 Months</v>
      </c>
      <c r="AI11" s="436" t="str">
        <f>'Summary (6)'!O20</f>
        <v>12 Months</v>
      </c>
      <c r="AJ11" s="212" t="str">
        <f>'Summary (6)'!P20</f>
        <v>12 Months</v>
      </c>
      <c r="AK11" s="1139"/>
      <c r="AL11" s="1140"/>
      <c r="AM11" s="1144"/>
      <c r="AN11" s="1140"/>
      <c r="AO11" s="761" t="str">
        <f>'Summary (6)'!Q20</f>
        <v>12 Months</v>
      </c>
      <c r="AP11" s="437" t="str">
        <f>'Summary (6)'!R20</f>
        <v>12 Months</v>
      </c>
      <c r="AQ11" s="215" t="str">
        <f>'Summary (6)'!S20</f>
        <v>12 Months</v>
      </c>
      <c r="AR11" s="1127"/>
      <c r="AS11" s="1128"/>
      <c r="AT11" s="1132"/>
      <c r="AU11" s="1128"/>
      <c r="AV11" s="760" t="str">
        <f>'Summary (6)'!T20</f>
        <v>12 Months</v>
      </c>
      <c r="AW11" s="438" t="str">
        <f>'Summary (6)'!U20</f>
        <v>12 Months</v>
      </c>
      <c r="AX11" s="218" t="str">
        <f>'Summary (6)'!V20</f>
        <v>12 Months</v>
      </c>
      <c r="AY11" s="1164"/>
      <c r="AZ11" s="1165"/>
      <c r="BA11" s="1169"/>
      <c r="BB11" s="1165"/>
      <c r="BC11" s="762" t="str">
        <f>'Summary (6)'!W20</f>
        <v>12 Months</v>
      </c>
      <c r="BD11" s="439" t="str">
        <f>'Summary (6)'!X20</f>
        <v>12 Months</v>
      </c>
      <c r="BE11" s="221" t="str">
        <f>'Summary (6)'!Y20</f>
        <v>12 Months</v>
      </c>
      <c r="BF11" s="1078"/>
      <c r="BG11" s="1079"/>
      <c r="BH11" s="1083"/>
      <c r="BI11" s="1079"/>
      <c r="BJ11" s="755" t="str">
        <f>'Summary (6)'!Z20</f>
        <v>12 Months</v>
      </c>
      <c r="BK11" s="440" t="str">
        <f>'Summary (6)'!AA20</f>
        <v>12 Months</v>
      </c>
      <c r="BL11" s="224" t="str">
        <f>'Summary (6)'!AB20</f>
        <v>12 Months</v>
      </c>
      <c r="BM11" s="1093"/>
      <c r="BN11" s="1094"/>
      <c r="BO11" s="1098"/>
      <c r="BP11" s="1094"/>
      <c r="BQ11" s="756" t="str">
        <f>'Summary (6)'!AC20</f>
        <v>12 Months</v>
      </c>
      <c r="BR11" s="441" t="str">
        <f>'Summary (6)'!AD20</f>
        <v>12 Months</v>
      </c>
      <c r="BS11" s="227" t="str">
        <f>'Summary (6)'!AE20</f>
        <v>12 Months</v>
      </c>
      <c r="BT11" s="1069"/>
      <c r="BU11" s="1070"/>
      <c r="BV11" s="1074"/>
      <c r="BW11" s="1070"/>
      <c r="BX11" s="162" t="str">
        <f>'Summary (6)'!AF20</f>
        <v>12 Months</v>
      </c>
      <c r="BY11" s="442" t="str">
        <f>'Summary (6)'!AG20</f>
        <v>12 Months</v>
      </c>
      <c r="BZ11" s="163" t="str">
        <f>'Summary (6)'!AH20</f>
        <v>12 Months</v>
      </c>
      <c r="CA11" s="164">
        <f>'Summary (6)'!AI20</f>
        <v>0</v>
      </c>
      <c r="CB11" s="165">
        <f>'Summary (6)'!AJ20</f>
        <v>0</v>
      </c>
      <c r="CC11" s="166">
        <f>'Summary (6)'!AK20</f>
        <v>0</v>
      </c>
    </row>
    <row r="12" spans="1:118" s="413" customFormat="1" ht="15.75" customHeight="1">
      <c r="A12" s="1209"/>
      <c r="B12" s="1210"/>
      <c r="C12" s="1210"/>
      <c r="D12" s="1210"/>
      <c r="E12" s="1210"/>
      <c r="F12" s="1210"/>
      <c r="G12" s="1210"/>
      <c r="H12" s="1211"/>
      <c r="I12" s="1184"/>
      <c r="J12" s="1185"/>
      <c r="K12" s="1178"/>
      <c r="L12" s="1179"/>
      <c r="M12" s="154" t="str">
        <f>'Summary (6)'!E21</f>
        <v/>
      </c>
      <c r="N12" s="433" t="str">
        <f>'Summary (6)'!F21</f>
        <v xml:space="preserve"> </v>
      </c>
      <c r="O12" s="200" t="str">
        <f>'Summary (6)'!G21</f>
        <v>New</v>
      </c>
      <c r="P12" s="1193"/>
      <c r="Q12" s="1194"/>
      <c r="R12" s="1197"/>
      <c r="S12" s="1194"/>
      <c r="T12" s="155" t="str">
        <f>'Summary (6)'!H21</f>
        <v/>
      </c>
      <c r="U12" s="434" t="str">
        <f>'Summary (6)'!I21</f>
        <v xml:space="preserve"> </v>
      </c>
      <c r="V12" s="207" t="str">
        <f>'Summary (6)'!J21</f>
        <v>New</v>
      </c>
      <c r="W12" s="1114"/>
      <c r="X12" s="1115"/>
      <c r="Y12" s="1118"/>
      <c r="Z12" s="1115"/>
      <c r="AA12" s="156" t="str">
        <f>'Summary (6)'!K21</f>
        <v/>
      </c>
      <c r="AB12" s="435" t="str">
        <f>'Summary (6)'!L21</f>
        <v xml:space="preserve"> </v>
      </c>
      <c r="AC12" s="210" t="str">
        <f>'Summary (6)'!M21</f>
        <v>New</v>
      </c>
      <c r="AD12" s="1156"/>
      <c r="AE12" s="1157"/>
      <c r="AF12" s="1160"/>
      <c r="AG12" s="1157"/>
      <c r="AH12" s="157" t="str">
        <f>'Summary (6)'!N21</f>
        <v/>
      </c>
      <c r="AI12" s="443" t="str">
        <f>'Summary (6)'!O21</f>
        <v xml:space="preserve"> </v>
      </c>
      <c r="AJ12" s="213" t="str">
        <f>'Summary (6)'!P21</f>
        <v>New</v>
      </c>
      <c r="AK12" s="1141"/>
      <c r="AL12" s="1142"/>
      <c r="AM12" s="1145"/>
      <c r="AN12" s="1142"/>
      <c r="AO12" s="158" t="str">
        <f>'Summary (6)'!Q21</f>
        <v/>
      </c>
      <c r="AP12" s="444" t="str">
        <f>'Summary (6)'!R21</f>
        <v xml:space="preserve"> </v>
      </c>
      <c r="AQ12" s="216" t="str">
        <f>'Summary (6)'!S21</f>
        <v>New</v>
      </c>
      <c r="AR12" s="1129"/>
      <c r="AS12" s="1130"/>
      <c r="AT12" s="1133"/>
      <c r="AU12" s="1130"/>
      <c r="AV12" s="167" t="str">
        <f>'Summary (6)'!T21</f>
        <v/>
      </c>
      <c r="AW12" s="445" t="str">
        <f>'Summary (6)'!U21</f>
        <v xml:space="preserve"> </v>
      </c>
      <c r="AX12" s="219" t="str">
        <f>'Summary (6)'!V21</f>
        <v>New</v>
      </c>
      <c r="AY12" s="1166"/>
      <c r="AZ12" s="1167"/>
      <c r="BA12" s="1170"/>
      <c r="BB12" s="1167"/>
      <c r="BC12" s="168" t="str">
        <f>'Summary (6)'!W21</f>
        <v/>
      </c>
      <c r="BD12" s="446" t="str">
        <f>'Summary (6)'!X21</f>
        <v xml:space="preserve"> </v>
      </c>
      <c r="BE12" s="222" t="str">
        <f>'Summary (6)'!Y21</f>
        <v>New</v>
      </c>
      <c r="BF12" s="1080"/>
      <c r="BG12" s="1081"/>
      <c r="BH12" s="1084"/>
      <c r="BI12" s="1081"/>
      <c r="BJ12" s="169" t="str">
        <f>'Summary (6)'!Z21</f>
        <v/>
      </c>
      <c r="BK12" s="447" t="str">
        <f>'Summary (6)'!AA21</f>
        <v xml:space="preserve"> </v>
      </c>
      <c r="BL12" s="225" t="str">
        <f>'Summary (6)'!AB21</f>
        <v>New</v>
      </c>
      <c r="BM12" s="1095"/>
      <c r="BN12" s="1096"/>
      <c r="BO12" s="1099"/>
      <c r="BP12" s="1096"/>
      <c r="BQ12" s="170" t="str">
        <f>'Summary (6)'!AC21</f>
        <v/>
      </c>
      <c r="BR12" s="448" t="str">
        <f>'Summary (6)'!AD21</f>
        <v xml:space="preserve"> </v>
      </c>
      <c r="BS12" s="228" t="str">
        <f>'Summary (6)'!AE21</f>
        <v>New</v>
      </c>
      <c r="BT12" s="1071"/>
      <c r="BU12" s="1072"/>
      <c r="BV12" s="1075"/>
      <c r="BW12" s="1072"/>
      <c r="BX12" s="171" t="str">
        <f>'Summary (6)'!AF21</f>
        <v/>
      </c>
      <c r="BY12" s="449" t="str">
        <f>'Summary (6)'!AG21</f>
        <v xml:space="preserve"> </v>
      </c>
      <c r="BZ12" s="172" t="str">
        <f>'Summary (6)'!AH21</f>
        <v>New</v>
      </c>
      <c r="CA12" s="173" t="str">
        <f>'Summary (6)'!AI21</f>
        <v/>
      </c>
      <c r="CB12" s="142" t="s">
        <v>68</v>
      </c>
      <c r="CC12" s="174" t="str">
        <f>'Summary (6)'!AK21</f>
        <v>New</v>
      </c>
    </row>
    <row r="13" spans="1:118" s="413" customFormat="1" ht="63">
      <c r="A13" s="1212" t="s">
        <v>269</v>
      </c>
      <c r="B13" s="1213"/>
      <c r="C13" s="1213"/>
      <c r="D13" s="1213"/>
      <c r="E13" s="1213"/>
      <c r="F13" s="1213"/>
      <c r="G13" s="1213"/>
      <c r="H13" s="1214"/>
      <c r="I13" s="201" t="s">
        <v>270</v>
      </c>
      <c r="J13" s="160" t="s">
        <v>271</v>
      </c>
      <c r="K13" s="160" t="s">
        <v>272</v>
      </c>
      <c r="L13" s="160" t="s">
        <v>273</v>
      </c>
      <c r="M13" s="150" t="s">
        <v>274</v>
      </c>
      <c r="N13" s="433" t="s">
        <v>275</v>
      </c>
      <c r="O13" s="199" t="s">
        <v>274</v>
      </c>
      <c r="P13" s="208" t="s">
        <v>270</v>
      </c>
      <c r="Q13" s="151" t="s">
        <v>271</v>
      </c>
      <c r="R13" s="151" t="s">
        <v>272</v>
      </c>
      <c r="S13" s="151" t="s">
        <v>273</v>
      </c>
      <c r="T13" s="151" t="str">
        <f>M13</f>
        <v>Budgeted Salary</v>
      </c>
      <c r="U13" s="434" t="str">
        <f>N13</f>
        <v>Change</v>
      </c>
      <c r="V13" s="206" t="str">
        <f>O13</f>
        <v>Budgeted Salary</v>
      </c>
      <c r="W13" s="211" t="s">
        <v>270</v>
      </c>
      <c r="X13" s="152" t="s">
        <v>271</v>
      </c>
      <c r="Y13" s="152" t="s">
        <v>272</v>
      </c>
      <c r="Z13" s="152" t="s">
        <v>273</v>
      </c>
      <c r="AA13" s="152" t="str">
        <f>T13</f>
        <v>Budgeted Salary</v>
      </c>
      <c r="AB13" s="435" t="str">
        <f>U13</f>
        <v>Change</v>
      </c>
      <c r="AC13" s="209" t="str">
        <f>V13</f>
        <v>Budgeted Salary</v>
      </c>
      <c r="AD13" s="214" t="s">
        <v>270</v>
      </c>
      <c r="AE13" s="161" t="s">
        <v>271</v>
      </c>
      <c r="AF13" s="161" t="s">
        <v>272</v>
      </c>
      <c r="AG13" s="161" t="s">
        <v>273</v>
      </c>
      <c r="AH13" s="157" t="str">
        <f>AA13</f>
        <v>Budgeted Salary</v>
      </c>
      <c r="AI13" s="443" t="str">
        <f>AB13</f>
        <v>Change</v>
      </c>
      <c r="AJ13" s="213" t="str">
        <f>AC13</f>
        <v>Budgeted Salary</v>
      </c>
      <c r="AK13" s="217" t="s">
        <v>270</v>
      </c>
      <c r="AL13" s="159" t="s">
        <v>271</v>
      </c>
      <c r="AM13" s="159" t="s">
        <v>272</v>
      </c>
      <c r="AN13" s="159" t="s">
        <v>273</v>
      </c>
      <c r="AO13" s="158" t="str">
        <f>AH13</f>
        <v>Budgeted Salary</v>
      </c>
      <c r="AP13" s="444" t="str">
        <f>AI13</f>
        <v>Change</v>
      </c>
      <c r="AQ13" s="216" t="str">
        <f>AJ13</f>
        <v>Budgeted Salary</v>
      </c>
      <c r="AR13" s="220" t="s">
        <v>270</v>
      </c>
      <c r="AS13" s="175" t="s">
        <v>271</v>
      </c>
      <c r="AT13" s="175" t="s">
        <v>272</v>
      </c>
      <c r="AU13" s="175" t="s">
        <v>273</v>
      </c>
      <c r="AV13" s="167" t="str">
        <f>AO13</f>
        <v>Budgeted Salary</v>
      </c>
      <c r="AW13" s="445" t="str">
        <f>AP13</f>
        <v>Change</v>
      </c>
      <c r="AX13" s="219" t="str">
        <f>AQ13</f>
        <v>Budgeted Salary</v>
      </c>
      <c r="AY13" s="223" t="s">
        <v>270</v>
      </c>
      <c r="AZ13" s="176" t="s">
        <v>271</v>
      </c>
      <c r="BA13" s="176" t="s">
        <v>272</v>
      </c>
      <c r="BB13" s="176" t="s">
        <v>273</v>
      </c>
      <c r="BC13" s="168" t="str">
        <f>AV13</f>
        <v>Budgeted Salary</v>
      </c>
      <c r="BD13" s="446" t="str">
        <f>AW13</f>
        <v>Change</v>
      </c>
      <c r="BE13" s="222" t="str">
        <f>AX13</f>
        <v>Budgeted Salary</v>
      </c>
      <c r="BF13" s="226" t="s">
        <v>270</v>
      </c>
      <c r="BG13" s="177" t="s">
        <v>271</v>
      </c>
      <c r="BH13" s="177" t="s">
        <v>272</v>
      </c>
      <c r="BI13" s="177" t="s">
        <v>273</v>
      </c>
      <c r="BJ13" s="169" t="str">
        <f>BC13</f>
        <v>Budgeted Salary</v>
      </c>
      <c r="BK13" s="447" t="str">
        <f>BD13</f>
        <v>Change</v>
      </c>
      <c r="BL13" s="225" t="str">
        <f>BE13</f>
        <v>Budgeted Salary</v>
      </c>
      <c r="BM13" s="229" t="s">
        <v>270</v>
      </c>
      <c r="BN13" s="178" t="s">
        <v>271</v>
      </c>
      <c r="BO13" s="178" t="s">
        <v>272</v>
      </c>
      <c r="BP13" s="178" t="s">
        <v>273</v>
      </c>
      <c r="BQ13" s="170" t="str">
        <f>BJ13</f>
        <v>Budgeted Salary</v>
      </c>
      <c r="BR13" s="448" t="str">
        <f>BK13</f>
        <v>Change</v>
      </c>
      <c r="BS13" s="228" t="str">
        <f>BL13</f>
        <v>Budgeted Salary</v>
      </c>
      <c r="BT13" s="230" t="s">
        <v>270</v>
      </c>
      <c r="BU13" s="179" t="s">
        <v>271</v>
      </c>
      <c r="BV13" s="179" t="s">
        <v>272</v>
      </c>
      <c r="BW13" s="179" t="s">
        <v>273</v>
      </c>
      <c r="BX13" s="171" t="str">
        <f>BQ13</f>
        <v>Budgeted Salary</v>
      </c>
      <c r="BY13" s="449" t="str">
        <f>BR13</f>
        <v>Change</v>
      </c>
      <c r="BZ13" s="172" t="str">
        <f>BS13</f>
        <v>Budgeted Salary</v>
      </c>
      <c r="CA13" s="173" t="str">
        <f>AA13</f>
        <v>Budgeted Salary</v>
      </c>
      <c r="CB13" s="142" t="s">
        <v>275</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62"/>
      <c r="B14" s="1039"/>
      <c r="C14" s="1039"/>
      <c r="D14" s="1039"/>
      <c r="E14" s="1039"/>
      <c r="F14" s="1039"/>
      <c r="G14" s="1039"/>
      <c r="H14" s="1063"/>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62"/>
      <c r="B15" s="1039"/>
      <c r="C15" s="1039"/>
      <c r="D15" s="1039"/>
      <c r="E15" s="1039"/>
      <c r="F15" s="1039"/>
      <c r="G15" s="1039"/>
      <c r="H15" s="1063"/>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62"/>
      <c r="B16" s="1039"/>
      <c r="C16" s="1039"/>
      <c r="D16" s="1039"/>
      <c r="E16" s="1039"/>
      <c r="F16" s="1039"/>
      <c r="G16" s="1039"/>
      <c r="H16" s="1063"/>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62"/>
      <c r="B17" s="1039"/>
      <c r="C17" s="1039"/>
      <c r="D17" s="1039"/>
      <c r="E17" s="1039"/>
      <c r="F17" s="1039"/>
      <c r="G17" s="1039"/>
      <c r="H17" s="1063"/>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ROUND(IF(ISBLANK(BF17),BJ17,BF17*BI17),0)</f>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62"/>
      <c r="B18" s="1039"/>
      <c r="C18" s="1039"/>
      <c r="D18" s="1039"/>
      <c r="E18" s="1039"/>
      <c r="F18" s="1039"/>
      <c r="G18" s="1039"/>
      <c r="H18" s="1063"/>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62"/>
      <c r="B19" s="1039"/>
      <c r="C19" s="1039"/>
      <c r="D19" s="1039"/>
      <c r="E19" s="1039"/>
      <c r="F19" s="1039"/>
      <c r="G19" s="1039"/>
      <c r="H19" s="1063"/>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62"/>
      <c r="B20" s="1039"/>
      <c r="C20" s="1039"/>
      <c r="D20" s="1039"/>
      <c r="E20" s="1039"/>
      <c r="F20" s="1039"/>
      <c r="G20" s="1039"/>
      <c r="H20" s="1063"/>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62"/>
      <c r="B21" s="1039"/>
      <c r="C21" s="1039"/>
      <c r="D21" s="1039"/>
      <c r="E21" s="1039"/>
      <c r="F21" s="1039"/>
      <c r="G21" s="1039"/>
      <c r="H21" s="1063"/>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62"/>
      <c r="B22" s="1039"/>
      <c r="C22" s="1039"/>
      <c r="D22" s="1039"/>
      <c r="E22" s="1039"/>
      <c r="F22" s="1039"/>
      <c r="G22" s="1039"/>
      <c r="H22" s="1063"/>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62"/>
      <c r="B23" s="1039"/>
      <c r="C23" s="1039"/>
      <c r="D23" s="1039"/>
      <c r="E23" s="1039"/>
      <c r="F23" s="1039"/>
      <c r="G23" s="1039"/>
      <c r="H23" s="1063"/>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62"/>
      <c r="B24" s="1039"/>
      <c r="C24" s="1039"/>
      <c r="D24" s="1039"/>
      <c r="E24" s="1039"/>
      <c r="F24" s="1039"/>
      <c r="G24" s="1039"/>
      <c r="H24" s="1063"/>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62"/>
      <c r="B25" s="1039"/>
      <c r="C25" s="1039"/>
      <c r="D25" s="1039"/>
      <c r="E25" s="1039"/>
      <c r="F25" s="1039"/>
      <c r="G25" s="1039"/>
      <c r="H25" s="1063"/>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62"/>
      <c r="B26" s="1039"/>
      <c r="C26" s="1039"/>
      <c r="D26" s="1039"/>
      <c r="E26" s="1039"/>
      <c r="F26" s="1039"/>
      <c r="G26" s="1039"/>
      <c r="H26" s="1063"/>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62"/>
      <c r="B27" s="1039"/>
      <c r="C27" s="1039"/>
      <c r="D27" s="1039"/>
      <c r="E27" s="1039"/>
      <c r="F27" s="1039"/>
      <c r="G27" s="1039"/>
      <c r="H27" s="1063"/>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62"/>
      <c r="B28" s="1039"/>
      <c r="C28" s="1039"/>
      <c r="D28" s="1039"/>
      <c r="E28" s="1039"/>
      <c r="F28" s="1039"/>
      <c r="G28" s="1039"/>
      <c r="H28" s="1063"/>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62"/>
      <c r="B29" s="1039"/>
      <c r="C29" s="1039"/>
      <c r="D29" s="1039"/>
      <c r="E29" s="1039"/>
      <c r="F29" s="1039"/>
      <c r="G29" s="1039"/>
      <c r="H29" s="1063"/>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62"/>
      <c r="B30" s="1039"/>
      <c r="C30" s="1039"/>
      <c r="D30" s="1039"/>
      <c r="E30" s="1039"/>
      <c r="F30" s="1039"/>
      <c r="G30" s="1039"/>
      <c r="H30" s="1063"/>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62"/>
      <c r="B31" s="1039"/>
      <c r="C31" s="1039"/>
      <c r="D31" s="1039"/>
      <c r="E31" s="1039"/>
      <c r="F31" s="1039"/>
      <c r="G31" s="1039"/>
      <c r="H31" s="1063"/>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62"/>
      <c r="B32" s="1039"/>
      <c r="C32" s="1039"/>
      <c r="D32" s="1039"/>
      <c r="E32" s="1039"/>
      <c r="F32" s="1039"/>
      <c r="G32" s="1039"/>
      <c r="H32" s="1063"/>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62"/>
      <c r="B33" s="1039"/>
      <c r="C33" s="1039"/>
      <c r="D33" s="1039"/>
      <c r="E33" s="1039"/>
      <c r="F33" s="1039"/>
      <c r="G33" s="1039"/>
      <c r="H33" s="1063"/>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62"/>
      <c r="B34" s="1039"/>
      <c r="C34" s="1039"/>
      <c r="D34" s="1039"/>
      <c r="E34" s="1039"/>
      <c r="F34" s="1039"/>
      <c r="G34" s="1039"/>
      <c r="H34" s="1063"/>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62"/>
      <c r="B35" s="1039"/>
      <c r="C35" s="1039"/>
      <c r="D35" s="1039"/>
      <c r="E35" s="1039"/>
      <c r="F35" s="1039"/>
      <c r="G35" s="1039"/>
      <c r="H35" s="1063"/>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62"/>
      <c r="B36" s="1039"/>
      <c r="C36" s="1039"/>
      <c r="D36" s="1039"/>
      <c r="E36" s="1039"/>
      <c r="F36" s="1039"/>
      <c r="G36" s="1039"/>
      <c r="H36" s="1063"/>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62"/>
      <c r="B37" s="1039"/>
      <c r="C37" s="1039"/>
      <c r="D37" s="1039"/>
      <c r="E37" s="1039"/>
      <c r="F37" s="1039"/>
      <c r="G37" s="1039"/>
      <c r="H37" s="1063"/>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62"/>
      <c r="B38" s="1039"/>
      <c r="C38" s="1039"/>
      <c r="D38" s="1039"/>
      <c r="E38" s="1039"/>
      <c r="F38" s="1039"/>
      <c r="G38" s="1039"/>
      <c r="H38" s="1063"/>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62"/>
      <c r="B39" s="1039"/>
      <c r="C39" s="1039"/>
      <c r="D39" s="1039"/>
      <c r="E39" s="1039"/>
      <c r="F39" s="1039"/>
      <c r="G39" s="1039"/>
      <c r="H39" s="1063"/>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62"/>
      <c r="B40" s="1039"/>
      <c r="C40" s="1039"/>
      <c r="D40" s="1039"/>
      <c r="E40" s="1039"/>
      <c r="F40" s="1039"/>
      <c r="G40" s="1039"/>
      <c r="H40" s="1063"/>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62"/>
      <c r="B41" s="1039"/>
      <c r="C41" s="1039"/>
      <c r="D41" s="1039"/>
      <c r="E41" s="1039"/>
      <c r="F41" s="1039"/>
      <c r="G41" s="1039"/>
      <c r="H41" s="1063"/>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62"/>
      <c r="B42" s="1039"/>
      <c r="C42" s="1039"/>
      <c r="D42" s="1039"/>
      <c r="E42" s="1039"/>
      <c r="F42" s="1039"/>
      <c r="G42" s="1039"/>
      <c r="H42" s="1063"/>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62"/>
      <c r="B43" s="1039"/>
      <c r="C43" s="1039"/>
      <c r="D43" s="1039"/>
      <c r="E43" s="1039"/>
      <c r="F43" s="1039"/>
      <c r="G43" s="1039"/>
      <c r="H43" s="1063"/>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62"/>
      <c r="B44" s="1039"/>
      <c r="C44" s="1039"/>
      <c r="D44" s="1039"/>
      <c r="E44" s="1039"/>
      <c r="F44" s="1039"/>
      <c r="G44" s="1039"/>
      <c r="H44" s="1063"/>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62"/>
      <c r="B45" s="1039"/>
      <c r="C45" s="1039"/>
      <c r="D45" s="1039"/>
      <c r="E45" s="1039"/>
      <c r="F45" s="1039"/>
      <c r="G45" s="1039"/>
      <c r="H45" s="1063"/>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62"/>
      <c r="B46" s="1039"/>
      <c r="C46" s="1039"/>
      <c r="D46" s="1039"/>
      <c r="E46" s="1039"/>
      <c r="F46" s="1039"/>
      <c r="G46" s="1039"/>
      <c r="H46" s="1063"/>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62"/>
      <c r="B47" s="1039"/>
      <c r="C47" s="1039"/>
      <c r="D47" s="1039"/>
      <c r="E47" s="1039"/>
      <c r="F47" s="1039"/>
      <c r="G47" s="1039"/>
      <c r="H47" s="1063"/>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62"/>
      <c r="B48" s="1039"/>
      <c r="C48" s="1039"/>
      <c r="D48" s="1039"/>
      <c r="E48" s="1039"/>
      <c r="F48" s="1039"/>
      <c r="G48" s="1039"/>
      <c r="H48" s="1063"/>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62"/>
      <c r="B49" s="1039"/>
      <c r="C49" s="1039"/>
      <c r="D49" s="1039"/>
      <c r="E49" s="1039"/>
      <c r="F49" s="1039"/>
      <c r="G49" s="1039"/>
      <c r="H49" s="1063"/>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62"/>
      <c r="B50" s="1039"/>
      <c r="C50" s="1039"/>
      <c r="D50" s="1039"/>
      <c r="E50" s="1039"/>
      <c r="F50" s="1039"/>
      <c r="G50" s="1039"/>
      <c r="H50" s="1063"/>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62"/>
      <c r="B51" s="1039"/>
      <c r="C51" s="1039"/>
      <c r="D51" s="1039"/>
      <c r="E51" s="1039"/>
      <c r="F51" s="1039"/>
      <c r="G51" s="1039"/>
      <c r="H51" s="1063"/>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62"/>
      <c r="B52" s="1039"/>
      <c r="C52" s="1039"/>
      <c r="D52" s="1039"/>
      <c r="E52" s="1039"/>
      <c r="F52" s="1039"/>
      <c r="G52" s="1039"/>
      <c r="H52" s="1063"/>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62"/>
      <c r="B53" s="1039"/>
      <c r="C53" s="1039"/>
      <c r="D53" s="1039"/>
      <c r="E53" s="1039"/>
      <c r="F53" s="1039"/>
      <c r="G53" s="1039"/>
      <c r="H53" s="1063"/>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62"/>
      <c r="B54" s="1039"/>
      <c r="C54" s="1039"/>
      <c r="D54" s="1039"/>
      <c r="E54" s="1039"/>
      <c r="F54" s="1039"/>
      <c r="G54" s="1039"/>
      <c r="H54" s="1063"/>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62"/>
      <c r="B55" s="1039"/>
      <c r="C55" s="1039"/>
      <c r="D55" s="1039"/>
      <c r="E55" s="1039"/>
      <c r="F55" s="1039"/>
      <c r="G55" s="1039"/>
      <c r="H55" s="1063"/>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62"/>
      <c r="B56" s="1039"/>
      <c r="C56" s="1039"/>
      <c r="D56" s="1039"/>
      <c r="E56" s="1039"/>
      <c r="F56" s="1039"/>
      <c r="G56" s="1039"/>
      <c r="H56" s="1063"/>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62"/>
      <c r="B57" s="1039"/>
      <c r="C57" s="1039"/>
      <c r="D57" s="1039"/>
      <c r="E57" s="1039"/>
      <c r="F57" s="1039"/>
      <c r="G57" s="1039"/>
      <c r="H57" s="1063"/>
      <c r="I57" s="1149" t="s">
        <v>276</v>
      </c>
      <c r="J57" s="1150"/>
      <c r="K57" s="1150"/>
      <c r="L57" s="1151"/>
      <c r="M57" s="733">
        <f>SUM(M14:M56)</f>
        <v>0</v>
      </c>
      <c r="N57" s="731">
        <f t="shared" ref="N57:O57" si="32">SUM(N14:N56)</f>
        <v>0</v>
      </c>
      <c r="O57" s="734">
        <f t="shared" si="32"/>
        <v>0</v>
      </c>
      <c r="P57" s="1149" t="s">
        <v>276</v>
      </c>
      <c r="Q57" s="1150"/>
      <c r="R57" s="1150"/>
      <c r="S57" s="1151"/>
      <c r="T57" s="733">
        <f>SUM(T14:T56)</f>
        <v>0</v>
      </c>
      <c r="U57" s="731">
        <f t="shared" ref="U57" si="33">SUM(U14:U56)</f>
        <v>0</v>
      </c>
      <c r="V57" s="734">
        <f>SUM(V14:V56)</f>
        <v>0</v>
      </c>
      <c r="W57" s="1149" t="s">
        <v>276</v>
      </c>
      <c r="X57" s="1150"/>
      <c r="Y57" s="1150"/>
      <c r="Z57" s="1151"/>
      <c r="AA57" s="733">
        <f>SUM(AA14:AA56)</f>
        <v>0</v>
      </c>
      <c r="AB57" s="731">
        <f t="shared" ref="AB57" si="34">SUM(AB14:AB56)</f>
        <v>0</v>
      </c>
      <c r="AC57" s="734">
        <f>SUM(AC14:AC56)</f>
        <v>0</v>
      </c>
      <c r="AD57" s="1149" t="s">
        <v>276</v>
      </c>
      <c r="AE57" s="1150"/>
      <c r="AF57" s="1150"/>
      <c r="AG57" s="1151"/>
      <c r="AH57" s="733">
        <f>SUM(AH14:AH56)</f>
        <v>0</v>
      </c>
      <c r="AI57" s="731">
        <f>SUM(AI14:AI56)</f>
        <v>0</v>
      </c>
      <c r="AJ57" s="734">
        <f t="shared" ref="AJ57" si="35">SUM(AJ14:AJ56)</f>
        <v>0</v>
      </c>
      <c r="AK57" s="1149" t="s">
        <v>276</v>
      </c>
      <c r="AL57" s="1150"/>
      <c r="AM57" s="1150"/>
      <c r="AN57" s="1151"/>
      <c r="AO57" s="733">
        <f>SUM(AO14:AO56)</f>
        <v>0</v>
      </c>
      <c r="AP57" s="731">
        <f t="shared" ref="AP57:AQ57" si="36">SUM(AP14:AP56)</f>
        <v>0</v>
      </c>
      <c r="AQ57" s="734">
        <f t="shared" si="36"/>
        <v>0</v>
      </c>
      <c r="AR57" s="1149" t="s">
        <v>276</v>
      </c>
      <c r="AS57" s="1150"/>
      <c r="AT57" s="1150"/>
      <c r="AU57" s="1151"/>
      <c r="AV57" s="733">
        <f>SUM(AV14:AV56)</f>
        <v>0</v>
      </c>
      <c r="AW57" s="731">
        <f t="shared" ref="AW57:AX57" si="37">SUM(AW14:AW56)</f>
        <v>0</v>
      </c>
      <c r="AX57" s="734">
        <f t="shared" si="37"/>
        <v>0</v>
      </c>
      <c r="AY57" s="1149" t="s">
        <v>276</v>
      </c>
      <c r="AZ57" s="1150"/>
      <c r="BA57" s="1150"/>
      <c r="BB57" s="1151"/>
      <c r="BC57" s="733">
        <f>SUM(BC14:BC56)</f>
        <v>0</v>
      </c>
      <c r="BD57" s="731">
        <f t="shared" ref="BD57:BE57" si="38">SUM(BD14:BD56)</f>
        <v>0</v>
      </c>
      <c r="BE57" s="734">
        <f t="shared" si="38"/>
        <v>0</v>
      </c>
      <c r="BF57" s="1149" t="s">
        <v>276</v>
      </c>
      <c r="BG57" s="1150"/>
      <c r="BH57" s="1150"/>
      <c r="BI57" s="1151"/>
      <c r="BJ57" s="733">
        <f>SUM(BJ14:BJ56)</f>
        <v>0</v>
      </c>
      <c r="BK57" s="731">
        <f t="shared" ref="BK57:BL57" si="39">SUM(BK14:BK56)</f>
        <v>0</v>
      </c>
      <c r="BL57" s="734">
        <f t="shared" si="39"/>
        <v>0</v>
      </c>
      <c r="BM57" s="1149" t="s">
        <v>276</v>
      </c>
      <c r="BN57" s="1150"/>
      <c r="BO57" s="1150"/>
      <c r="BP57" s="1151"/>
      <c r="BQ57" s="733">
        <f>SUM(BQ14:BQ56)</f>
        <v>0</v>
      </c>
      <c r="BR57" s="731">
        <f t="shared" ref="BR57:BS57" si="40">SUM(BR14:BR56)</f>
        <v>0</v>
      </c>
      <c r="BS57" s="734">
        <f t="shared" si="40"/>
        <v>0</v>
      </c>
      <c r="BT57" s="1149" t="s">
        <v>276</v>
      </c>
      <c r="BU57" s="1150"/>
      <c r="BV57" s="1150"/>
      <c r="BW57" s="1151"/>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62"/>
      <c r="B58" s="1039"/>
      <c r="C58" s="1039"/>
      <c r="D58" s="1039"/>
      <c r="E58" s="1039"/>
      <c r="F58" s="1039"/>
      <c r="G58" s="1039"/>
      <c r="H58" s="1063"/>
      <c r="I58" s="1101" t="s">
        <v>277</v>
      </c>
      <c r="J58" s="1102"/>
      <c r="K58" s="1103"/>
      <c r="L58" s="739">
        <f>SUM(L14:L56)</f>
        <v>0</v>
      </c>
      <c r="M58" s="107"/>
      <c r="N58" s="450"/>
      <c r="O58" s="115"/>
      <c r="P58" s="1101" t="s">
        <v>277</v>
      </c>
      <c r="Q58" s="1102"/>
      <c r="R58" s="1103"/>
      <c r="S58" s="739">
        <f>SUM(S14:S56)</f>
        <v>0</v>
      </c>
      <c r="T58" s="107"/>
      <c r="U58" s="450"/>
      <c r="V58" s="115"/>
      <c r="W58" s="1101" t="s">
        <v>277</v>
      </c>
      <c r="X58" s="1102"/>
      <c r="Y58" s="1103"/>
      <c r="Z58" s="739">
        <f>SUM(Z14:Z56)</f>
        <v>0</v>
      </c>
      <c r="AA58" s="107"/>
      <c r="AB58" s="450"/>
      <c r="AC58" s="115"/>
      <c r="AD58" s="1101" t="s">
        <v>277</v>
      </c>
      <c r="AE58" s="1102"/>
      <c r="AF58" s="1103"/>
      <c r="AG58" s="739">
        <f>SUM(AG14:AG56)</f>
        <v>0</v>
      </c>
      <c r="AH58" s="107"/>
      <c r="AI58" s="450"/>
      <c r="AJ58" s="115"/>
      <c r="AK58" s="1101" t="s">
        <v>277</v>
      </c>
      <c r="AL58" s="1102"/>
      <c r="AM58" s="1103"/>
      <c r="AN58" s="739">
        <f>SUM(AN14:AN56)</f>
        <v>0</v>
      </c>
      <c r="AO58" s="107"/>
      <c r="AP58" s="450"/>
      <c r="AQ58" s="115"/>
      <c r="AR58" s="1101" t="s">
        <v>277</v>
      </c>
      <c r="AS58" s="1102"/>
      <c r="AT58" s="1103"/>
      <c r="AU58" s="739">
        <f>SUM(AU14:AU56)</f>
        <v>0</v>
      </c>
      <c r="AV58" s="107"/>
      <c r="AW58" s="450"/>
      <c r="AX58" s="115"/>
      <c r="AY58" s="1101" t="s">
        <v>277</v>
      </c>
      <c r="AZ58" s="1102"/>
      <c r="BA58" s="1103"/>
      <c r="BB58" s="739">
        <f>SUM(BB14:BB56)</f>
        <v>0</v>
      </c>
      <c r="BC58" s="107"/>
      <c r="BD58" s="450"/>
      <c r="BE58" s="115"/>
      <c r="BF58" s="1101" t="s">
        <v>277</v>
      </c>
      <c r="BG58" s="1102"/>
      <c r="BH58" s="1103"/>
      <c r="BI58" s="739">
        <f>SUM(BI14:BI56)</f>
        <v>0</v>
      </c>
      <c r="BJ58" s="107"/>
      <c r="BK58" s="450"/>
      <c r="BL58" s="115"/>
      <c r="BM58" s="1101" t="s">
        <v>277</v>
      </c>
      <c r="BN58" s="1102"/>
      <c r="BO58" s="1103"/>
      <c r="BP58" s="739">
        <f>SUM(BP14:BP56)</f>
        <v>0</v>
      </c>
      <c r="BQ58" s="107"/>
      <c r="BR58" s="450"/>
      <c r="BS58" s="115"/>
      <c r="BT58" s="1101" t="s">
        <v>277</v>
      </c>
      <c r="BU58" s="1102"/>
      <c r="BV58" s="1103"/>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62"/>
      <c r="B59" s="1039"/>
      <c r="C59" s="1039"/>
      <c r="D59" s="1039"/>
      <c r="E59" s="1039"/>
      <c r="F59" s="1039"/>
      <c r="G59" s="1039"/>
      <c r="H59" s="1063"/>
      <c r="I59" s="421"/>
      <c r="J59" s="422"/>
      <c r="K59" s="422"/>
      <c r="L59" s="423" t="s">
        <v>278</v>
      </c>
      <c r="M59" s="424"/>
      <c r="N59" s="740">
        <f>O59-M59</f>
        <v>0</v>
      </c>
      <c r="O59" s="425"/>
      <c r="P59" s="421"/>
      <c r="Q59" s="198"/>
      <c r="R59" s="422"/>
      <c r="S59" s="423" t="s">
        <v>278</v>
      </c>
      <c r="T59" s="636"/>
      <c r="U59" s="740">
        <f>V59-T59</f>
        <v>0</v>
      </c>
      <c r="V59" s="425"/>
      <c r="W59" s="203"/>
      <c r="X59" s="422"/>
      <c r="Y59" s="422"/>
      <c r="Z59" s="759" t="s">
        <v>278</v>
      </c>
      <c r="AA59" s="424"/>
      <c r="AB59" s="740">
        <f>AC59-AA59</f>
        <v>0</v>
      </c>
      <c r="AC59" s="425"/>
      <c r="AD59" s="421"/>
      <c r="AE59" s="422"/>
      <c r="AF59" s="198"/>
      <c r="AG59" s="423" t="s">
        <v>278</v>
      </c>
      <c r="AH59" s="424"/>
      <c r="AI59" s="740">
        <f>AJ59-AH59</f>
        <v>0</v>
      </c>
      <c r="AJ59" s="425"/>
      <c r="AK59" s="421"/>
      <c r="AL59" s="198"/>
      <c r="AM59" s="422"/>
      <c r="AN59" s="423" t="s">
        <v>278</v>
      </c>
      <c r="AO59" s="636"/>
      <c r="AP59" s="485">
        <f>AQ59-AO59</f>
        <v>0</v>
      </c>
      <c r="AQ59" s="425"/>
      <c r="AR59" s="203"/>
      <c r="AS59" s="422"/>
      <c r="AT59" s="422"/>
      <c r="AU59" s="423" t="s">
        <v>278</v>
      </c>
      <c r="AV59" s="424"/>
      <c r="AW59" s="485">
        <f>AX59-AV59</f>
        <v>0</v>
      </c>
      <c r="AX59" s="425"/>
      <c r="AY59" s="421"/>
      <c r="AZ59" s="422"/>
      <c r="BA59" s="422"/>
      <c r="BB59" s="423" t="s">
        <v>278</v>
      </c>
      <c r="BC59" s="424"/>
      <c r="BD59" s="485">
        <f>BE59-BC59</f>
        <v>0</v>
      </c>
      <c r="BE59" s="425"/>
      <c r="BF59" s="421"/>
      <c r="BG59" s="422"/>
      <c r="BH59" s="422"/>
      <c r="BI59" s="423" t="s">
        <v>278</v>
      </c>
      <c r="BJ59" s="424"/>
      <c r="BK59" s="485">
        <f>BL59-BJ59</f>
        <v>0</v>
      </c>
      <c r="BL59" s="425"/>
      <c r="BM59" s="421"/>
      <c r="BN59" s="422"/>
      <c r="BO59" s="422"/>
      <c r="BP59" s="423" t="s">
        <v>278</v>
      </c>
      <c r="BQ59" s="424"/>
      <c r="BR59" s="485">
        <f>BS59-BQ59</f>
        <v>0</v>
      </c>
      <c r="BS59" s="425"/>
      <c r="BT59" s="421"/>
      <c r="BU59" s="422"/>
      <c r="BV59" s="422"/>
      <c r="BW59" s="423" t="s">
        <v>278</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62"/>
      <c r="B60" s="1039"/>
      <c r="C60" s="1039"/>
      <c r="D60" s="1039"/>
      <c r="E60" s="1039"/>
      <c r="F60" s="1039"/>
      <c r="G60" s="1039"/>
      <c r="H60" s="1063"/>
      <c r="I60" s="453"/>
      <c r="J60" s="104"/>
      <c r="K60" s="116"/>
      <c r="L60" s="758" t="s">
        <v>279</v>
      </c>
      <c r="M60" s="859">
        <f>ROUND(M57*M59,0)</f>
        <v>0</v>
      </c>
      <c r="N60" s="735">
        <f>O60-M60</f>
        <v>0</v>
      </c>
      <c r="O60" s="859">
        <f>ROUND(O57*O59,0)</f>
        <v>0</v>
      </c>
      <c r="P60" s="453"/>
      <c r="Q60" s="104"/>
      <c r="R60" s="116"/>
      <c r="S60" s="758" t="s">
        <v>279</v>
      </c>
      <c r="T60" s="859">
        <f>ROUND(T57*T59,0)</f>
        <v>0</v>
      </c>
      <c r="U60" s="735">
        <f>V60-T60</f>
        <v>0</v>
      </c>
      <c r="V60" s="859">
        <f>ROUND(V57*V59,0)</f>
        <v>0</v>
      </c>
      <c r="W60" s="453"/>
      <c r="X60" s="104"/>
      <c r="Y60" s="116"/>
      <c r="Z60" s="758" t="s">
        <v>279</v>
      </c>
      <c r="AA60" s="859">
        <f>ROUND(AA57*AA59,0)</f>
        <v>0</v>
      </c>
      <c r="AB60" s="735">
        <f>AC60-AA60</f>
        <v>0</v>
      </c>
      <c r="AC60" s="859">
        <f>ROUND(AC57*AC59,0)</f>
        <v>0</v>
      </c>
      <c r="AD60" s="453"/>
      <c r="AE60" s="104"/>
      <c r="AF60" s="116"/>
      <c r="AG60" s="758" t="s">
        <v>279</v>
      </c>
      <c r="AH60" s="859">
        <f>ROUND(AH57*AH59,0)</f>
        <v>0</v>
      </c>
      <c r="AI60" s="735">
        <f>AJ60-AH60</f>
        <v>0</v>
      </c>
      <c r="AJ60" s="859">
        <f>ROUND(AJ57*AJ59,0)</f>
        <v>0</v>
      </c>
      <c r="AK60" s="453"/>
      <c r="AL60" s="104"/>
      <c r="AM60" s="116"/>
      <c r="AN60" s="758" t="s">
        <v>279</v>
      </c>
      <c r="AO60" s="859">
        <f>ROUND(AO57*AO59,0)</f>
        <v>0</v>
      </c>
      <c r="AP60" s="735">
        <f>AQ60-AO60</f>
        <v>0</v>
      </c>
      <c r="AQ60" s="859">
        <f>ROUND(AQ57*AQ59,0)</f>
        <v>0</v>
      </c>
      <c r="AR60" s="453"/>
      <c r="AS60" s="104"/>
      <c r="AT60" s="116"/>
      <c r="AU60" s="758" t="s">
        <v>279</v>
      </c>
      <c r="AV60" s="859">
        <f>ROUND(AV57*AV59,0)</f>
        <v>0</v>
      </c>
      <c r="AW60" s="735">
        <f>AX60-AV60</f>
        <v>0</v>
      </c>
      <c r="AX60" s="859">
        <f>ROUND(AX57*AX59,0)</f>
        <v>0</v>
      </c>
      <c r="AY60" s="453"/>
      <c r="AZ60" s="104"/>
      <c r="BA60" s="116"/>
      <c r="BB60" s="758" t="s">
        <v>279</v>
      </c>
      <c r="BC60" s="859">
        <f>ROUND(BC57*BC59,0)</f>
        <v>0</v>
      </c>
      <c r="BD60" s="735">
        <f>BE60-BC60</f>
        <v>0</v>
      </c>
      <c r="BE60" s="859">
        <f>ROUND(BE57*BE59,0)</f>
        <v>0</v>
      </c>
      <c r="BF60" s="453"/>
      <c r="BG60" s="104"/>
      <c r="BH60" s="116"/>
      <c r="BI60" s="758" t="s">
        <v>279</v>
      </c>
      <c r="BJ60" s="859">
        <f>ROUND(BJ57*BJ59,0)</f>
        <v>0</v>
      </c>
      <c r="BK60" s="735">
        <f>BL60-BJ60</f>
        <v>0</v>
      </c>
      <c r="BL60" s="859">
        <f>ROUND(BL57*BL59,0)</f>
        <v>0</v>
      </c>
      <c r="BM60" s="453"/>
      <c r="BN60" s="104"/>
      <c r="BO60" s="116"/>
      <c r="BP60" s="758" t="s">
        <v>279</v>
      </c>
      <c r="BQ60" s="859">
        <f>ROUND(BQ57*BQ59,0)</f>
        <v>0</v>
      </c>
      <c r="BR60" s="735">
        <f>BS60-BQ60</f>
        <v>0</v>
      </c>
      <c r="BS60" s="859">
        <f>ROUND(BS57*BS59,0)</f>
        <v>0</v>
      </c>
      <c r="BT60" s="453"/>
      <c r="BU60" s="104"/>
      <c r="BV60" s="116"/>
      <c r="BW60" s="758" t="s">
        <v>279</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059"/>
      <c r="B61" s="1060"/>
      <c r="C61" s="1060"/>
      <c r="D61" s="1060"/>
      <c r="E61" s="1060"/>
      <c r="F61" s="1060"/>
      <c r="G61" s="1060"/>
      <c r="H61" s="1061"/>
      <c r="I61" s="454"/>
      <c r="J61" s="204"/>
      <c r="K61" s="204"/>
      <c r="L61" s="205" t="s">
        <v>280</v>
      </c>
      <c r="M61" s="736">
        <f>M57+M60</f>
        <v>0</v>
      </c>
      <c r="N61" s="737">
        <f>N57+N60</f>
        <v>0</v>
      </c>
      <c r="O61" s="738">
        <f>O57+O60</f>
        <v>0</v>
      </c>
      <c r="P61" s="454"/>
      <c r="Q61" s="204"/>
      <c r="R61" s="204"/>
      <c r="S61" s="205" t="s">
        <v>280</v>
      </c>
      <c r="T61" s="736">
        <f>T57+T60</f>
        <v>0</v>
      </c>
      <c r="U61" s="737">
        <f>U57+U60</f>
        <v>0</v>
      </c>
      <c r="V61" s="738">
        <f>V57+V60</f>
        <v>0</v>
      </c>
      <c r="W61" s="454"/>
      <c r="X61" s="204"/>
      <c r="Y61" s="204"/>
      <c r="Z61" s="205" t="s">
        <v>280</v>
      </c>
      <c r="AA61" s="736">
        <f>AA57+AA60</f>
        <v>0</v>
      </c>
      <c r="AB61" s="737">
        <f>AB57+AB60</f>
        <v>0</v>
      </c>
      <c r="AC61" s="738">
        <f>AC57+AC60</f>
        <v>0</v>
      </c>
      <c r="AD61" s="454"/>
      <c r="AE61" s="204"/>
      <c r="AF61" s="204"/>
      <c r="AG61" s="205" t="s">
        <v>280</v>
      </c>
      <c r="AH61" s="736">
        <f>AH57+AH60</f>
        <v>0</v>
      </c>
      <c r="AI61" s="737">
        <f>AI57+AI60</f>
        <v>0</v>
      </c>
      <c r="AJ61" s="738">
        <f>AJ57+AJ60</f>
        <v>0</v>
      </c>
      <c r="AK61" s="454"/>
      <c r="AL61" s="204"/>
      <c r="AM61" s="204"/>
      <c r="AN61" s="205" t="s">
        <v>280</v>
      </c>
      <c r="AO61" s="736">
        <f>AO57+AO60</f>
        <v>0</v>
      </c>
      <c r="AP61" s="737">
        <f>AP57+AP60</f>
        <v>0</v>
      </c>
      <c r="AQ61" s="738">
        <f>AQ57+AQ60</f>
        <v>0</v>
      </c>
      <c r="AR61" s="454"/>
      <c r="AS61" s="204"/>
      <c r="AT61" s="204"/>
      <c r="AU61" s="205" t="s">
        <v>280</v>
      </c>
      <c r="AV61" s="736">
        <f>AV57+AV60</f>
        <v>0</v>
      </c>
      <c r="AW61" s="737">
        <f>AW57+AW60</f>
        <v>0</v>
      </c>
      <c r="AX61" s="738">
        <f>AX57+AX60</f>
        <v>0</v>
      </c>
      <c r="AY61" s="454"/>
      <c r="AZ61" s="204"/>
      <c r="BA61" s="204"/>
      <c r="BB61" s="205" t="s">
        <v>280</v>
      </c>
      <c r="BC61" s="736">
        <f>BC57+BC60</f>
        <v>0</v>
      </c>
      <c r="BD61" s="737">
        <f>BD57+BD60</f>
        <v>0</v>
      </c>
      <c r="BE61" s="738">
        <f>BE57+BE60</f>
        <v>0</v>
      </c>
      <c r="BF61" s="454"/>
      <c r="BG61" s="204"/>
      <c r="BH61" s="204"/>
      <c r="BI61" s="205" t="s">
        <v>280</v>
      </c>
      <c r="BJ61" s="736">
        <f>BJ57+BJ60</f>
        <v>0</v>
      </c>
      <c r="BK61" s="737">
        <f>BK57+BK60</f>
        <v>0</v>
      </c>
      <c r="BL61" s="738">
        <f>BL57+BL60</f>
        <v>0</v>
      </c>
      <c r="BM61" s="454"/>
      <c r="BN61" s="204"/>
      <c r="BO61" s="204"/>
      <c r="BP61" s="205" t="s">
        <v>280</v>
      </c>
      <c r="BQ61" s="736">
        <f>BQ57+BQ60</f>
        <v>0</v>
      </c>
      <c r="BR61" s="737">
        <f>BR57+BR60</f>
        <v>0</v>
      </c>
      <c r="BS61" s="738">
        <f>BS57+BS60</f>
        <v>0</v>
      </c>
      <c r="BT61" s="454"/>
      <c r="BU61" s="204"/>
      <c r="BV61" s="204"/>
      <c r="BW61" s="205" t="s">
        <v>280</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211</v>
      </c>
      <c r="B73" s="719"/>
      <c r="C73" s="719"/>
      <c r="D73" s="719"/>
      <c r="E73" s="719"/>
      <c r="F73" s="719"/>
      <c r="G73" s="719"/>
      <c r="H73" s="719"/>
      <c r="I73" s="279">
        <f>'Summary (6)'!$E87</f>
        <v>1</v>
      </c>
      <c r="J73" s="280">
        <f>'Summary (6)'!$E87</f>
        <v>1</v>
      </c>
      <c r="K73" s="280">
        <f>'Summary (6)'!$E87</f>
        <v>1</v>
      </c>
      <c r="L73" s="280">
        <f>'Summary (6)'!$E87</f>
        <v>1</v>
      </c>
      <c r="M73" s="280">
        <f>'Summary (6)'!$E87</f>
        <v>1</v>
      </c>
      <c r="N73" s="457">
        <f>'Summary (6)'!$E87</f>
        <v>1</v>
      </c>
      <c r="O73" s="281">
        <f>'Summary (6)'!$E87</f>
        <v>1</v>
      </c>
      <c r="P73" s="279">
        <f>'Summary (6)'!$H87</f>
        <v>2</v>
      </c>
      <c r="Q73" s="280">
        <f>'Summary (6)'!$H87</f>
        <v>2</v>
      </c>
      <c r="R73" s="280">
        <f>'Summary (6)'!$H87</f>
        <v>2</v>
      </c>
      <c r="S73" s="280">
        <f>'Summary (6)'!$H87</f>
        <v>2</v>
      </c>
      <c r="T73" s="280">
        <f>'Summary (6)'!$H87</f>
        <v>2</v>
      </c>
      <c r="U73" s="457">
        <f>'Summary (6)'!$H87</f>
        <v>2</v>
      </c>
      <c r="V73" s="281">
        <f>'Summary (6)'!$H87</f>
        <v>2</v>
      </c>
      <c r="W73" s="279">
        <f>'Summary (6)'!$K87</f>
        <v>3</v>
      </c>
      <c r="X73" s="280">
        <f>'Summary (6)'!$K87</f>
        <v>3</v>
      </c>
      <c r="Y73" s="280">
        <f>'Summary (6)'!$K87</f>
        <v>3</v>
      </c>
      <c r="Z73" s="280">
        <f>'Summary (6)'!$K87</f>
        <v>3</v>
      </c>
      <c r="AA73" s="280">
        <f>'Summary (6)'!$K87</f>
        <v>3</v>
      </c>
      <c r="AB73" s="457">
        <f>'Summary (6)'!$K87</f>
        <v>3</v>
      </c>
      <c r="AC73" s="281">
        <f>'Summary (6)'!$K87</f>
        <v>3</v>
      </c>
      <c r="AD73" s="279">
        <f>'Summary (6)'!$N87</f>
        <v>4</v>
      </c>
      <c r="AE73" s="280">
        <f>'Summary (6)'!$N87</f>
        <v>4</v>
      </c>
      <c r="AF73" s="280">
        <f>'Summary (6)'!$N87</f>
        <v>4</v>
      </c>
      <c r="AG73" s="280">
        <f>'Summary (6)'!$N87</f>
        <v>4</v>
      </c>
      <c r="AH73" s="280">
        <f>'Summary (6)'!$N87</f>
        <v>4</v>
      </c>
      <c r="AI73" s="457">
        <f>'Summary (6)'!$N87</f>
        <v>4</v>
      </c>
      <c r="AJ73" s="281">
        <f>'Summary (6)'!$N87</f>
        <v>4</v>
      </c>
      <c r="AK73" s="279">
        <f>'Summary (6)'!$Q87</f>
        <v>5</v>
      </c>
      <c r="AL73" s="280">
        <f>'Summary (6)'!$Q87</f>
        <v>5</v>
      </c>
      <c r="AM73" s="280">
        <f>'Summary (6)'!$Q87</f>
        <v>5</v>
      </c>
      <c r="AN73" s="280">
        <f>'Summary (6)'!$Q87</f>
        <v>5</v>
      </c>
      <c r="AO73" s="280">
        <f>'Summary (6)'!$Q87</f>
        <v>5</v>
      </c>
      <c r="AP73" s="457">
        <f>'Summary (6)'!$Q87</f>
        <v>5</v>
      </c>
      <c r="AQ73" s="281">
        <f>'Summary (6)'!$Q87</f>
        <v>5</v>
      </c>
      <c r="AR73" s="279">
        <f>'Summary (6)'!$T87</f>
        <v>6</v>
      </c>
      <c r="AS73" s="280">
        <f>'Summary (6)'!$T87</f>
        <v>6</v>
      </c>
      <c r="AT73" s="280">
        <f>'Summary (6)'!$T87</f>
        <v>6</v>
      </c>
      <c r="AU73" s="280">
        <f>'Summary (6)'!$T87</f>
        <v>6</v>
      </c>
      <c r="AV73" s="280">
        <f>'Summary (6)'!$T87</f>
        <v>6</v>
      </c>
      <c r="AW73" s="457">
        <f>'Summary (6)'!$T87</f>
        <v>6</v>
      </c>
      <c r="AX73" s="281">
        <f>'Summary (6)'!$T87</f>
        <v>6</v>
      </c>
      <c r="AY73" s="279">
        <f>'Summary (6)'!$W87</f>
        <v>7</v>
      </c>
      <c r="AZ73" s="280">
        <f>'Summary (6)'!$W87</f>
        <v>7</v>
      </c>
      <c r="BA73" s="280">
        <f>'Summary (6)'!$W87</f>
        <v>7</v>
      </c>
      <c r="BB73" s="280">
        <f>'Summary (6)'!$W87</f>
        <v>7</v>
      </c>
      <c r="BC73" s="280">
        <f>'Summary (6)'!$W87</f>
        <v>7</v>
      </c>
      <c r="BD73" s="457">
        <f>'Summary (6)'!$W87</f>
        <v>7</v>
      </c>
      <c r="BE73" s="281">
        <f>'Summary (6)'!$W87</f>
        <v>7</v>
      </c>
      <c r="BF73" s="279">
        <f>'Summary (6)'!$Z87</f>
        <v>8</v>
      </c>
      <c r="BG73" s="280">
        <f>'Summary (6)'!$Z87</f>
        <v>8</v>
      </c>
      <c r="BH73" s="280">
        <f>'Summary (6)'!$Z87</f>
        <v>8</v>
      </c>
      <c r="BI73" s="280">
        <f>'Summary (6)'!$Z87</f>
        <v>8</v>
      </c>
      <c r="BJ73" s="280">
        <f>'Summary (6)'!$Z87</f>
        <v>8</v>
      </c>
      <c r="BK73" s="457">
        <f>'Summary (6)'!$Z87</f>
        <v>8</v>
      </c>
      <c r="BL73" s="281">
        <f>'Summary (6)'!$Z87</f>
        <v>8</v>
      </c>
      <c r="BM73" s="279">
        <f>'Summary (6)'!$AC87</f>
        <v>9</v>
      </c>
      <c r="BN73" s="280">
        <f>'Summary (6)'!$AC87</f>
        <v>9</v>
      </c>
      <c r="BO73" s="280">
        <f>'Summary (6)'!$AC87</f>
        <v>9</v>
      </c>
      <c r="BP73" s="280">
        <f>'Summary (6)'!$AC87</f>
        <v>9</v>
      </c>
      <c r="BQ73" s="280">
        <f>'Summary (6)'!$AC87</f>
        <v>9</v>
      </c>
      <c r="BR73" s="457">
        <f>'Summary (6)'!$AC87</f>
        <v>9</v>
      </c>
      <c r="BS73" s="281">
        <f>'Summary (6)'!$AC87</f>
        <v>9</v>
      </c>
      <c r="BT73" s="279">
        <f>'Summary (6)'!$AF87</f>
        <v>10</v>
      </c>
      <c r="BU73" s="280">
        <f>'Summary (6)'!$AF87</f>
        <v>10</v>
      </c>
      <c r="BV73" s="280">
        <f>'Summary (6)'!$AF87</f>
        <v>10</v>
      </c>
      <c r="BW73" s="280">
        <f>'Summary (6)'!$AF87</f>
        <v>10</v>
      </c>
      <c r="BX73" s="280">
        <f>'Summary (6)'!$AF87</f>
        <v>10</v>
      </c>
      <c r="BY73" s="457">
        <f>'Summary (6)'!$AF87</f>
        <v>10</v>
      </c>
      <c r="BZ73" s="281">
        <f>'Summary (6)'!$AF87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212</v>
      </c>
      <c r="B74" s="720"/>
      <c r="C74" s="720"/>
      <c r="D74" s="720"/>
      <c r="E74" s="720"/>
      <c r="F74" s="720"/>
      <c r="G74" s="720"/>
      <c r="H74" s="720"/>
      <c r="I74" s="282">
        <f>'Summary (6)'!$E88</f>
        <v>45323</v>
      </c>
      <c r="J74" s="109">
        <f>'Summary (6)'!$E88</f>
        <v>45323</v>
      </c>
      <c r="K74" s="109">
        <f>'Summary (6)'!$E88</f>
        <v>45323</v>
      </c>
      <c r="L74" s="109">
        <f>'Summary (6)'!$E88</f>
        <v>45323</v>
      </c>
      <c r="M74" s="109">
        <f>'Summary (6)'!$E88</f>
        <v>45323</v>
      </c>
      <c r="N74" s="458">
        <f>'Summary (6)'!$E88</f>
        <v>45323</v>
      </c>
      <c r="O74" s="283">
        <f>'Summary (6)'!$E88</f>
        <v>45323</v>
      </c>
      <c r="P74" s="282">
        <f>'Summary (6)'!$H88</f>
        <v>45689</v>
      </c>
      <c r="Q74" s="109">
        <f>'Summary (6)'!$H88</f>
        <v>45689</v>
      </c>
      <c r="R74" s="109">
        <f>'Summary (6)'!$H88</f>
        <v>45689</v>
      </c>
      <c r="S74" s="109">
        <f>'Summary (6)'!$H88</f>
        <v>45689</v>
      </c>
      <c r="T74" s="109">
        <f>'Summary (6)'!$H88</f>
        <v>45689</v>
      </c>
      <c r="U74" s="458">
        <f>'Summary (6)'!$H88</f>
        <v>45689</v>
      </c>
      <c r="V74" s="283">
        <f>'Summary (6)'!$H88</f>
        <v>45689</v>
      </c>
      <c r="W74" s="282">
        <f>'Summary (6)'!$K88</f>
        <v>46054</v>
      </c>
      <c r="X74" s="109">
        <f>'Summary (6)'!$K88</f>
        <v>46054</v>
      </c>
      <c r="Y74" s="109">
        <f>'Summary (6)'!$K88</f>
        <v>46054</v>
      </c>
      <c r="Z74" s="109">
        <f>'Summary (6)'!$K88</f>
        <v>46054</v>
      </c>
      <c r="AA74" s="109">
        <f>'Summary (6)'!$K88</f>
        <v>46054</v>
      </c>
      <c r="AB74" s="458">
        <f>'Summary (6)'!$K88</f>
        <v>46054</v>
      </c>
      <c r="AC74" s="283">
        <f>'Summary (6)'!$K88</f>
        <v>46054</v>
      </c>
      <c r="AD74" s="282">
        <f>'Summary (6)'!$N88</f>
        <v>46419</v>
      </c>
      <c r="AE74" s="109">
        <f>'Summary (6)'!$N88</f>
        <v>46419</v>
      </c>
      <c r="AF74" s="109">
        <f>'Summary (6)'!$N88</f>
        <v>46419</v>
      </c>
      <c r="AG74" s="109">
        <f>'Summary (6)'!$N88</f>
        <v>46419</v>
      </c>
      <c r="AH74" s="109">
        <f>'Summary (6)'!$N88</f>
        <v>46419</v>
      </c>
      <c r="AI74" s="458">
        <f>'Summary (6)'!$N88</f>
        <v>46419</v>
      </c>
      <c r="AJ74" s="283">
        <f>'Summary (6)'!$N88</f>
        <v>46419</v>
      </c>
      <c r="AK74" s="282">
        <f>'Summary (6)'!$Q88</f>
        <v>46784</v>
      </c>
      <c r="AL74" s="109">
        <f>'Summary (6)'!$Q88</f>
        <v>46784</v>
      </c>
      <c r="AM74" s="109">
        <f>'Summary (6)'!$Q88</f>
        <v>46784</v>
      </c>
      <c r="AN74" s="109">
        <f>'Summary (6)'!$Q88</f>
        <v>46784</v>
      </c>
      <c r="AO74" s="109">
        <f>'Summary (6)'!$Q88</f>
        <v>46784</v>
      </c>
      <c r="AP74" s="458">
        <f>'Summary (6)'!$Q88</f>
        <v>46784</v>
      </c>
      <c r="AQ74" s="283">
        <f>'Summary (6)'!$Q88</f>
        <v>46784</v>
      </c>
      <c r="AR74" s="282">
        <f>'Summary (6)'!$T88</f>
        <v>47150</v>
      </c>
      <c r="AS74" s="109">
        <f>'Summary (6)'!$T88</f>
        <v>47150</v>
      </c>
      <c r="AT74" s="109">
        <f>'Summary (6)'!$T88</f>
        <v>47150</v>
      </c>
      <c r="AU74" s="109">
        <f>'Summary (6)'!$T88</f>
        <v>47150</v>
      </c>
      <c r="AV74" s="109">
        <f>'Summary (6)'!$T88</f>
        <v>47150</v>
      </c>
      <c r="AW74" s="458">
        <f>'Summary (6)'!$T88</f>
        <v>47150</v>
      </c>
      <c r="AX74" s="283">
        <f>'Summary (6)'!$T88</f>
        <v>47150</v>
      </c>
      <c r="AY74" s="282">
        <f>'Summary (6)'!$W88</f>
        <v>47515</v>
      </c>
      <c r="AZ74" s="109">
        <f>'Summary (6)'!$W88</f>
        <v>47515</v>
      </c>
      <c r="BA74" s="109">
        <f>'Summary (6)'!$W88</f>
        <v>47515</v>
      </c>
      <c r="BB74" s="109">
        <f>'Summary (6)'!$W88</f>
        <v>47515</v>
      </c>
      <c r="BC74" s="109">
        <f>'Summary (6)'!$W88</f>
        <v>47515</v>
      </c>
      <c r="BD74" s="458">
        <f>'Summary (6)'!$W88</f>
        <v>47515</v>
      </c>
      <c r="BE74" s="283">
        <f>'Summary (6)'!$W88</f>
        <v>47515</v>
      </c>
      <c r="BF74" s="282">
        <f>'Summary (6)'!$Z88</f>
        <v>47880</v>
      </c>
      <c r="BG74" s="109">
        <f>'Summary (6)'!$Z88</f>
        <v>47880</v>
      </c>
      <c r="BH74" s="109">
        <f>'Summary (6)'!$Z88</f>
        <v>47880</v>
      </c>
      <c r="BI74" s="109">
        <f>'Summary (6)'!$Z88</f>
        <v>47880</v>
      </c>
      <c r="BJ74" s="109">
        <f>'Summary (6)'!$Z88</f>
        <v>47880</v>
      </c>
      <c r="BK74" s="458">
        <f>'Summary (6)'!$Z88</f>
        <v>47880</v>
      </c>
      <c r="BL74" s="283">
        <f>'Summary (6)'!$Z88</f>
        <v>47880</v>
      </c>
      <c r="BM74" s="282">
        <f>'Summary (6)'!$AC88</f>
        <v>48245</v>
      </c>
      <c r="BN74" s="109">
        <f>'Summary (6)'!$AC88</f>
        <v>48245</v>
      </c>
      <c r="BO74" s="109">
        <f>'Summary (6)'!$AC88</f>
        <v>48245</v>
      </c>
      <c r="BP74" s="109">
        <f>'Summary (6)'!$AC88</f>
        <v>48245</v>
      </c>
      <c r="BQ74" s="109">
        <f>'Summary (6)'!$AC88</f>
        <v>48245</v>
      </c>
      <c r="BR74" s="458">
        <f>'Summary (6)'!$AC88</f>
        <v>48245</v>
      </c>
      <c r="BS74" s="283">
        <f>'Summary (6)'!$AC88</f>
        <v>48245</v>
      </c>
      <c r="BT74" s="282">
        <f>'Summary (6)'!$AF88</f>
        <v>48611</v>
      </c>
      <c r="BU74" s="109">
        <f>'Summary (6)'!$AF88</f>
        <v>48611</v>
      </c>
      <c r="BV74" s="109">
        <f>'Summary (6)'!$AF88</f>
        <v>48611</v>
      </c>
      <c r="BW74" s="109">
        <f>'Summary (6)'!$AF88</f>
        <v>48611</v>
      </c>
      <c r="BX74" s="109">
        <f>'Summary (6)'!$AF88</f>
        <v>48611</v>
      </c>
      <c r="BY74" s="458">
        <f>'Summary (6)'!$AF88</f>
        <v>48611</v>
      </c>
      <c r="BZ74" s="283">
        <f>'Summary (6)'!$AF88</f>
        <v>48611</v>
      </c>
      <c r="CA74" s="109">
        <f>'Summary (6)'!AI88</f>
        <v>45323</v>
      </c>
      <c r="CB74" s="109">
        <f>'Summary (6)'!AJ88</f>
        <v>45323</v>
      </c>
      <c r="CC74" s="109">
        <f>'Summary (6)'!AK88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213</v>
      </c>
      <c r="B75" s="720"/>
      <c r="C75" s="720"/>
      <c r="D75" s="720"/>
      <c r="E75" s="720"/>
      <c r="F75" s="720"/>
      <c r="G75" s="720"/>
      <c r="H75" s="720"/>
      <c r="I75" s="282">
        <f>'Summary (6)'!$E89</f>
        <v>45688</v>
      </c>
      <c r="J75" s="109">
        <f>'Summary (6)'!$E89</f>
        <v>45688</v>
      </c>
      <c r="K75" s="109">
        <f>'Summary (6)'!$E89</f>
        <v>45688</v>
      </c>
      <c r="L75" s="109">
        <f>'Summary (6)'!$E89</f>
        <v>45688</v>
      </c>
      <c r="M75" s="109">
        <f>'Summary (6)'!$E89</f>
        <v>45688</v>
      </c>
      <c r="N75" s="458">
        <f>'Summary (6)'!$E89</f>
        <v>45688</v>
      </c>
      <c r="O75" s="283">
        <f>'Summary (6)'!$E89</f>
        <v>45688</v>
      </c>
      <c r="P75" s="282">
        <f>'Summary (6)'!$H89</f>
        <v>46053</v>
      </c>
      <c r="Q75" s="109">
        <f>'Summary (6)'!$H89</f>
        <v>46053</v>
      </c>
      <c r="R75" s="109">
        <f>'Summary (6)'!$H89</f>
        <v>46053</v>
      </c>
      <c r="S75" s="109">
        <f>'Summary (6)'!$H89</f>
        <v>46053</v>
      </c>
      <c r="T75" s="109">
        <f>'Summary (6)'!$H89</f>
        <v>46053</v>
      </c>
      <c r="U75" s="458">
        <f>'Summary (6)'!$H89</f>
        <v>46053</v>
      </c>
      <c r="V75" s="283">
        <f>'Summary (6)'!$H89</f>
        <v>46053</v>
      </c>
      <c r="W75" s="282">
        <f>'Summary (6)'!$K89</f>
        <v>46418</v>
      </c>
      <c r="X75" s="109">
        <f>'Summary (6)'!$K89</f>
        <v>46418</v>
      </c>
      <c r="Y75" s="109">
        <f>'Summary (6)'!$K89</f>
        <v>46418</v>
      </c>
      <c r="Z75" s="109">
        <f>'Summary (6)'!$K89</f>
        <v>46418</v>
      </c>
      <c r="AA75" s="109">
        <f>'Summary (6)'!$K89</f>
        <v>46418</v>
      </c>
      <c r="AB75" s="458">
        <f>'Summary (6)'!$K89</f>
        <v>46418</v>
      </c>
      <c r="AC75" s="283">
        <f>'Summary (6)'!$K89</f>
        <v>46418</v>
      </c>
      <c r="AD75" s="282">
        <f>'Summary (6)'!$N89</f>
        <v>46783</v>
      </c>
      <c r="AE75" s="109">
        <f>'Summary (6)'!$N89</f>
        <v>46783</v>
      </c>
      <c r="AF75" s="109">
        <f>'Summary (6)'!$N89</f>
        <v>46783</v>
      </c>
      <c r="AG75" s="109">
        <f>'Summary (6)'!$N89</f>
        <v>46783</v>
      </c>
      <c r="AH75" s="109">
        <f>'Summary (6)'!$N89</f>
        <v>46783</v>
      </c>
      <c r="AI75" s="458">
        <f>'Summary (6)'!$N89</f>
        <v>46783</v>
      </c>
      <c r="AJ75" s="283">
        <f>'Summary (6)'!$N89</f>
        <v>46783</v>
      </c>
      <c r="AK75" s="282">
        <f>'Summary (6)'!$Q89</f>
        <v>47149</v>
      </c>
      <c r="AL75" s="109">
        <f>'Summary (6)'!$Q89</f>
        <v>47149</v>
      </c>
      <c r="AM75" s="109">
        <f>'Summary (6)'!$Q89</f>
        <v>47149</v>
      </c>
      <c r="AN75" s="109">
        <f>'Summary (6)'!$Q89</f>
        <v>47149</v>
      </c>
      <c r="AO75" s="109">
        <f>'Summary (6)'!$Q89</f>
        <v>47149</v>
      </c>
      <c r="AP75" s="458">
        <f>'Summary (6)'!$Q89</f>
        <v>47149</v>
      </c>
      <c r="AQ75" s="283">
        <f>'Summary (6)'!$Q89</f>
        <v>47149</v>
      </c>
      <c r="AR75" s="282">
        <f>'Summary (6)'!$T89</f>
        <v>47514</v>
      </c>
      <c r="AS75" s="109">
        <f>'Summary (6)'!$T89</f>
        <v>47514</v>
      </c>
      <c r="AT75" s="109">
        <f>'Summary (6)'!$T89</f>
        <v>47514</v>
      </c>
      <c r="AU75" s="109">
        <f>'Summary (6)'!$T89</f>
        <v>47514</v>
      </c>
      <c r="AV75" s="109">
        <f>'Summary (6)'!$T89</f>
        <v>47514</v>
      </c>
      <c r="AW75" s="458">
        <f>'Summary (6)'!$T89</f>
        <v>47514</v>
      </c>
      <c r="AX75" s="283">
        <f>'Summary (6)'!$T89</f>
        <v>47514</v>
      </c>
      <c r="AY75" s="282">
        <f>'Summary (6)'!$W89</f>
        <v>47879</v>
      </c>
      <c r="AZ75" s="109">
        <f>'Summary (6)'!$W89</f>
        <v>47879</v>
      </c>
      <c r="BA75" s="109">
        <f>'Summary (6)'!$W89</f>
        <v>47879</v>
      </c>
      <c r="BB75" s="109">
        <f>'Summary (6)'!$W89</f>
        <v>47879</v>
      </c>
      <c r="BC75" s="109">
        <f>'Summary (6)'!$W89</f>
        <v>47879</v>
      </c>
      <c r="BD75" s="458">
        <f>'Summary (6)'!$W89</f>
        <v>47879</v>
      </c>
      <c r="BE75" s="283">
        <f>'Summary (6)'!$W89</f>
        <v>47879</v>
      </c>
      <c r="BF75" s="282">
        <f>'Summary (6)'!$Z89</f>
        <v>48244</v>
      </c>
      <c r="BG75" s="109">
        <f>'Summary (6)'!$Z89</f>
        <v>48244</v>
      </c>
      <c r="BH75" s="109">
        <f>'Summary (6)'!$Z89</f>
        <v>48244</v>
      </c>
      <c r="BI75" s="109">
        <f>'Summary (6)'!$Z89</f>
        <v>48244</v>
      </c>
      <c r="BJ75" s="109">
        <f>'Summary (6)'!$Z89</f>
        <v>48244</v>
      </c>
      <c r="BK75" s="458">
        <f>'Summary (6)'!$Z89</f>
        <v>48244</v>
      </c>
      <c r="BL75" s="283">
        <f>'Summary (6)'!$Z89</f>
        <v>48244</v>
      </c>
      <c r="BM75" s="282">
        <f>'Summary (6)'!$AC89</f>
        <v>48610</v>
      </c>
      <c r="BN75" s="109">
        <f>'Summary (6)'!$AC89</f>
        <v>48610</v>
      </c>
      <c r="BO75" s="109">
        <f>'Summary (6)'!$AC89</f>
        <v>48610</v>
      </c>
      <c r="BP75" s="109">
        <f>'Summary (6)'!$AC89</f>
        <v>48610</v>
      </c>
      <c r="BQ75" s="109">
        <f>'Summary (6)'!$AC89</f>
        <v>48610</v>
      </c>
      <c r="BR75" s="458">
        <f>'Summary (6)'!$AC89</f>
        <v>48610</v>
      </c>
      <c r="BS75" s="283">
        <f>'Summary (6)'!$AC89</f>
        <v>48610</v>
      </c>
      <c r="BT75" s="282">
        <f>'Summary (6)'!$AF89</f>
        <v>48975</v>
      </c>
      <c r="BU75" s="109">
        <f>'Summary (6)'!$AF89</f>
        <v>48975</v>
      </c>
      <c r="BV75" s="109">
        <f>'Summary (6)'!$AF89</f>
        <v>48975</v>
      </c>
      <c r="BW75" s="109">
        <f>'Summary (6)'!$AF89</f>
        <v>48975</v>
      </c>
      <c r="BX75" s="109">
        <f>'Summary (6)'!$AF89</f>
        <v>48975</v>
      </c>
      <c r="BY75" s="458">
        <f>'Summary (6)'!$AF89</f>
        <v>48975</v>
      </c>
      <c r="BZ75" s="283">
        <f>'Summary (6)'!$AF89</f>
        <v>48975</v>
      </c>
      <c r="CA75" s="109">
        <f>'Summary (6)'!AI89</f>
        <v>45688</v>
      </c>
      <c r="CB75" s="109">
        <f>'Summary (6)'!AJ89</f>
        <v>45688</v>
      </c>
      <c r="CC75" s="109">
        <f>'Summary (6)'!AK89</f>
        <v>45688</v>
      </c>
    </row>
    <row r="76" spans="1:118" s="103" customFormat="1">
      <c r="A76" s="719" t="s">
        <v>204</v>
      </c>
      <c r="B76" s="719"/>
      <c r="C76" s="719"/>
      <c r="D76" s="719"/>
      <c r="E76" s="719"/>
      <c r="F76" s="719"/>
      <c r="G76" s="719"/>
      <c r="H76" s="719"/>
      <c r="I76" s="282">
        <f>'Summary (6)'!$E90</f>
        <v>0</v>
      </c>
      <c r="J76" s="109">
        <f>'Summary (6)'!$E90</f>
        <v>0</v>
      </c>
      <c r="K76" s="109">
        <f>'Summary (6)'!$E90</f>
        <v>0</v>
      </c>
      <c r="L76" s="109">
        <f>'Summary (6)'!$E90</f>
        <v>0</v>
      </c>
      <c r="M76" s="109">
        <f>'Summary (6)'!$E90</f>
        <v>0</v>
      </c>
      <c r="N76" s="458">
        <f>'Summary (6)'!$E90</f>
        <v>0</v>
      </c>
      <c r="O76" s="283">
        <f>'Summary (6)'!$E90</f>
        <v>0</v>
      </c>
      <c r="P76" s="282">
        <f>'Summary (6)'!$H90</f>
        <v>0</v>
      </c>
      <c r="Q76" s="109">
        <f>'Summary (6)'!$H90</f>
        <v>0</v>
      </c>
      <c r="R76" s="109">
        <f>'Summary (6)'!$H90</f>
        <v>0</v>
      </c>
      <c r="S76" s="109">
        <f>'Summary (6)'!$H90</f>
        <v>0</v>
      </c>
      <c r="T76" s="109">
        <f>'Summary (6)'!$H90</f>
        <v>0</v>
      </c>
      <c r="U76" s="458">
        <f>'Summary (6)'!$H90</f>
        <v>0</v>
      </c>
      <c r="V76" s="283">
        <f>'Summary (6)'!$H90</f>
        <v>0</v>
      </c>
      <c r="W76" s="282">
        <f>'Summary (6)'!$K90</f>
        <v>0</v>
      </c>
      <c r="X76" s="109">
        <f>'Summary (6)'!$K90</f>
        <v>0</v>
      </c>
      <c r="Y76" s="109">
        <f>'Summary (6)'!$K90</f>
        <v>0</v>
      </c>
      <c r="Z76" s="109">
        <f>'Summary (6)'!$K90</f>
        <v>0</v>
      </c>
      <c r="AA76" s="109">
        <f>'Summary (6)'!$K90</f>
        <v>0</v>
      </c>
      <c r="AB76" s="458">
        <f>'Summary (6)'!$K90</f>
        <v>0</v>
      </c>
      <c r="AC76" s="283">
        <f>'Summary (6)'!$K90</f>
        <v>0</v>
      </c>
      <c r="AD76" s="282">
        <f>'Summary (6)'!$N90</f>
        <v>0</v>
      </c>
      <c r="AE76" s="109">
        <f>'Summary (6)'!$N90</f>
        <v>0</v>
      </c>
      <c r="AF76" s="109">
        <f>'Summary (6)'!$N90</f>
        <v>0</v>
      </c>
      <c r="AG76" s="109">
        <f>'Summary (6)'!$N90</f>
        <v>0</v>
      </c>
      <c r="AH76" s="109">
        <f>'Summary (6)'!$N90</f>
        <v>0</v>
      </c>
      <c r="AI76" s="458">
        <f>'Summary (6)'!$N90</f>
        <v>0</v>
      </c>
      <c r="AJ76" s="283">
        <f>'Summary (6)'!$N90</f>
        <v>0</v>
      </c>
      <c r="AK76" s="282">
        <f>'Summary (6)'!$Q90</f>
        <v>0</v>
      </c>
      <c r="AL76" s="109">
        <f>'Summary (6)'!$Q90</f>
        <v>0</v>
      </c>
      <c r="AM76" s="109">
        <f>'Summary (6)'!$Q90</f>
        <v>0</v>
      </c>
      <c r="AN76" s="109">
        <f>'Summary (6)'!$Q90</f>
        <v>0</v>
      </c>
      <c r="AO76" s="109">
        <f>'Summary (6)'!$Q90</f>
        <v>0</v>
      </c>
      <c r="AP76" s="458">
        <f>'Summary (6)'!$Q90</f>
        <v>0</v>
      </c>
      <c r="AQ76" s="283">
        <f>'Summary (6)'!$Q90</f>
        <v>0</v>
      </c>
      <c r="AR76" s="282">
        <f>'Summary (6)'!$T90</f>
        <v>0</v>
      </c>
      <c r="AS76" s="109">
        <f>'Summary (6)'!$T90</f>
        <v>0</v>
      </c>
      <c r="AT76" s="109">
        <f>'Summary (6)'!$T90</f>
        <v>0</v>
      </c>
      <c r="AU76" s="109">
        <f>'Summary (6)'!$T90</f>
        <v>0</v>
      </c>
      <c r="AV76" s="109">
        <f>'Summary (6)'!$T90</f>
        <v>0</v>
      </c>
      <c r="AW76" s="458">
        <f>'Summary (6)'!$T90</f>
        <v>0</v>
      </c>
      <c r="AX76" s="283">
        <f>'Summary (6)'!$T90</f>
        <v>0</v>
      </c>
      <c r="AY76" s="282">
        <f>'Summary (6)'!$W90</f>
        <v>0</v>
      </c>
      <c r="AZ76" s="109">
        <f>'Summary (6)'!$W90</f>
        <v>0</v>
      </c>
      <c r="BA76" s="109">
        <f>'Summary (6)'!$W90</f>
        <v>0</v>
      </c>
      <c r="BB76" s="109">
        <f>'Summary (6)'!$W90</f>
        <v>0</v>
      </c>
      <c r="BC76" s="109">
        <f>'Summary (6)'!$W90</f>
        <v>0</v>
      </c>
      <c r="BD76" s="458">
        <f>'Summary (6)'!$W90</f>
        <v>0</v>
      </c>
      <c r="BE76" s="283">
        <f>'Summary (6)'!$W90</f>
        <v>0</v>
      </c>
      <c r="BF76" s="282">
        <f>'Summary (6)'!$Z90</f>
        <v>0</v>
      </c>
      <c r="BG76" s="109">
        <f>'Summary (6)'!$Z90</f>
        <v>0</v>
      </c>
      <c r="BH76" s="109">
        <f>'Summary (6)'!$Z90</f>
        <v>0</v>
      </c>
      <c r="BI76" s="109">
        <f>'Summary (6)'!$Z90</f>
        <v>0</v>
      </c>
      <c r="BJ76" s="109">
        <f>'Summary (6)'!$Z90</f>
        <v>0</v>
      </c>
      <c r="BK76" s="458">
        <f>'Summary (6)'!$Z90</f>
        <v>0</v>
      </c>
      <c r="BL76" s="283">
        <f>'Summary (6)'!$Z90</f>
        <v>0</v>
      </c>
      <c r="BM76" s="282">
        <f>'Summary (6)'!$AC90</f>
        <v>0</v>
      </c>
      <c r="BN76" s="109">
        <f>'Summary (6)'!$AC90</f>
        <v>0</v>
      </c>
      <c r="BO76" s="109">
        <f>'Summary (6)'!$AC90</f>
        <v>0</v>
      </c>
      <c r="BP76" s="109">
        <f>'Summary (6)'!$AC90</f>
        <v>0</v>
      </c>
      <c r="BQ76" s="109">
        <f>'Summary (6)'!$AC90</f>
        <v>0</v>
      </c>
      <c r="BR76" s="458">
        <f>'Summary (6)'!$AC90</f>
        <v>0</v>
      </c>
      <c r="BS76" s="283">
        <f>'Summary (6)'!$AC90</f>
        <v>0</v>
      </c>
      <c r="BT76" s="282">
        <f>'Summary (6)'!$AF90</f>
        <v>0</v>
      </c>
      <c r="BU76" s="109">
        <f>'Summary (6)'!$AF90</f>
        <v>0</v>
      </c>
      <c r="BV76" s="109">
        <f>'Summary (6)'!$AF90</f>
        <v>0</v>
      </c>
      <c r="BW76" s="109">
        <f>'Summary (6)'!$AF90</f>
        <v>0</v>
      </c>
      <c r="BX76" s="109">
        <f>'Summary (6)'!$AF90</f>
        <v>0</v>
      </c>
      <c r="BY76" s="458">
        <f>'Summary (6)'!$AF90</f>
        <v>0</v>
      </c>
      <c r="BZ76" s="283">
        <f>'Summary (6)'!$AF90</f>
        <v>0</v>
      </c>
      <c r="CA76" s="109">
        <f>'Summary (6)'!AI90</f>
        <v>0</v>
      </c>
      <c r="CB76" s="109">
        <f>'Summary (6)'!AJ90</f>
        <v>0</v>
      </c>
      <c r="CC76" s="109">
        <f>'Summary (6)'!AK90</f>
        <v>0</v>
      </c>
    </row>
    <row r="77" spans="1:118" s="103" customFormat="1" ht="16.5" thickBot="1">
      <c r="A77" s="721" t="s">
        <v>214</v>
      </c>
      <c r="B77" s="721"/>
      <c r="C77" s="721"/>
      <c r="D77" s="721"/>
      <c r="E77" s="721"/>
      <c r="F77" s="721"/>
      <c r="G77" s="721"/>
      <c r="H77" s="721"/>
      <c r="I77" s="284">
        <f>'Summary (6)'!$E91</f>
        <v>0</v>
      </c>
      <c r="J77" s="285">
        <f>'Summary (6)'!$E91</f>
        <v>0</v>
      </c>
      <c r="K77" s="285">
        <f>'Summary (6)'!$E91</f>
        <v>0</v>
      </c>
      <c r="L77" s="285">
        <f>'Summary (6)'!$E91</f>
        <v>0</v>
      </c>
      <c r="M77" s="285">
        <f>'Summary (6)'!$E91</f>
        <v>0</v>
      </c>
      <c r="N77" s="459">
        <f>'Summary (6)'!$E91</f>
        <v>0</v>
      </c>
      <c r="O77" s="286">
        <f>'Summary (6)'!$E91</f>
        <v>0</v>
      </c>
      <c r="P77" s="284">
        <f>'Summary (6)'!$H91</f>
        <v>0</v>
      </c>
      <c r="Q77" s="285">
        <f>'Summary (6)'!$H91</f>
        <v>0</v>
      </c>
      <c r="R77" s="285">
        <f>'Summary (6)'!$H91</f>
        <v>0</v>
      </c>
      <c r="S77" s="285">
        <f>'Summary (6)'!$H91</f>
        <v>0</v>
      </c>
      <c r="T77" s="285">
        <f>'Summary (6)'!$H91</f>
        <v>0</v>
      </c>
      <c r="U77" s="459">
        <f>'Summary (6)'!$H91</f>
        <v>0</v>
      </c>
      <c r="V77" s="286">
        <f>'Summary (6)'!$H91</f>
        <v>0</v>
      </c>
      <c r="W77" s="284">
        <f>'Summary (6)'!$K91</f>
        <v>0</v>
      </c>
      <c r="X77" s="285">
        <f>'Summary (6)'!$K91</f>
        <v>0</v>
      </c>
      <c r="Y77" s="285">
        <f>'Summary (6)'!$K91</f>
        <v>0</v>
      </c>
      <c r="Z77" s="285">
        <f>'Summary (6)'!$K91</f>
        <v>0</v>
      </c>
      <c r="AA77" s="285">
        <f>'Summary (6)'!$K91</f>
        <v>0</v>
      </c>
      <c r="AB77" s="459">
        <f>'Summary (6)'!$K91</f>
        <v>0</v>
      </c>
      <c r="AC77" s="286">
        <f>'Summary (6)'!$K91</f>
        <v>0</v>
      </c>
      <c r="AD77" s="284">
        <f>'Summary (6)'!$N91</f>
        <v>0</v>
      </c>
      <c r="AE77" s="285">
        <f>'Summary (6)'!$N91</f>
        <v>0</v>
      </c>
      <c r="AF77" s="285">
        <f>'Summary (6)'!$N91</f>
        <v>0</v>
      </c>
      <c r="AG77" s="285">
        <f>'Summary (6)'!$N91</f>
        <v>0</v>
      </c>
      <c r="AH77" s="285">
        <f>'Summary (6)'!$N91</f>
        <v>0</v>
      </c>
      <c r="AI77" s="459">
        <f>'Summary (6)'!$N91</f>
        <v>0</v>
      </c>
      <c r="AJ77" s="286">
        <f>'Summary (6)'!$N91</f>
        <v>0</v>
      </c>
      <c r="AK77" s="284">
        <f>'Summary (6)'!$Q91</f>
        <v>0</v>
      </c>
      <c r="AL77" s="285">
        <f>'Summary (6)'!$Q91</f>
        <v>0</v>
      </c>
      <c r="AM77" s="285">
        <f>'Summary (6)'!$Q91</f>
        <v>0</v>
      </c>
      <c r="AN77" s="285">
        <f>'Summary (6)'!$Q91</f>
        <v>0</v>
      </c>
      <c r="AO77" s="285">
        <f>'Summary (6)'!$Q91</f>
        <v>0</v>
      </c>
      <c r="AP77" s="459">
        <f>'Summary (6)'!$Q91</f>
        <v>0</v>
      </c>
      <c r="AQ77" s="286">
        <f>'Summary (6)'!$Q91</f>
        <v>0</v>
      </c>
      <c r="AR77" s="284">
        <f>'Summary (6)'!$T91</f>
        <v>0</v>
      </c>
      <c r="AS77" s="285">
        <f>'Summary (6)'!$T91</f>
        <v>0</v>
      </c>
      <c r="AT77" s="285">
        <f>'Summary (6)'!$T91</f>
        <v>0</v>
      </c>
      <c r="AU77" s="285">
        <f>'Summary (6)'!$T91</f>
        <v>0</v>
      </c>
      <c r="AV77" s="285">
        <f>'Summary (6)'!$T91</f>
        <v>0</v>
      </c>
      <c r="AW77" s="459">
        <f>'Summary (6)'!$T91</f>
        <v>0</v>
      </c>
      <c r="AX77" s="286">
        <f>'Summary (6)'!$T91</f>
        <v>0</v>
      </c>
      <c r="AY77" s="284">
        <f>'Summary (6)'!$W91</f>
        <v>0</v>
      </c>
      <c r="AZ77" s="285">
        <f>'Summary (6)'!$W91</f>
        <v>0</v>
      </c>
      <c r="BA77" s="285">
        <f>'Summary (6)'!$W91</f>
        <v>0</v>
      </c>
      <c r="BB77" s="285">
        <f>'Summary (6)'!$W91</f>
        <v>0</v>
      </c>
      <c r="BC77" s="285">
        <f>'Summary (6)'!$W91</f>
        <v>0</v>
      </c>
      <c r="BD77" s="459">
        <f>'Summary (6)'!$W91</f>
        <v>0</v>
      </c>
      <c r="BE77" s="286">
        <f>'Summary (6)'!$W91</f>
        <v>0</v>
      </c>
      <c r="BF77" s="284">
        <f>'Summary (6)'!$Z91</f>
        <v>0</v>
      </c>
      <c r="BG77" s="285">
        <f>'Summary (6)'!$Z91</f>
        <v>0</v>
      </c>
      <c r="BH77" s="285">
        <f>'Summary (6)'!$Z91</f>
        <v>0</v>
      </c>
      <c r="BI77" s="285">
        <f>'Summary (6)'!$Z91</f>
        <v>0</v>
      </c>
      <c r="BJ77" s="285">
        <f>'Summary (6)'!$Z91</f>
        <v>0</v>
      </c>
      <c r="BK77" s="459">
        <f>'Summary (6)'!$Z91</f>
        <v>0</v>
      </c>
      <c r="BL77" s="286">
        <f>'Summary (6)'!$Z91</f>
        <v>0</v>
      </c>
      <c r="BM77" s="284">
        <f>'Summary (6)'!$AC91</f>
        <v>0</v>
      </c>
      <c r="BN77" s="285">
        <f>'Summary (6)'!$AC91</f>
        <v>0</v>
      </c>
      <c r="BO77" s="285">
        <f>'Summary (6)'!$AC91</f>
        <v>0</v>
      </c>
      <c r="BP77" s="285">
        <f>'Summary (6)'!$AC91</f>
        <v>0</v>
      </c>
      <c r="BQ77" s="285">
        <f>'Summary (6)'!$AC91</f>
        <v>0</v>
      </c>
      <c r="BR77" s="459">
        <f>'Summary (6)'!$AC91</f>
        <v>0</v>
      </c>
      <c r="BS77" s="286">
        <f>'Summary (6)'!$AC91</f>
        <v>0</v>
      </c>
      <c r="BT77" s="284">
        <f>'Summary (6)'!$AF91</f>
        <v>0</v>
      </c>
      <c r="BU77" s="285">
        <f>'Summary (6)'!$AF91</f>
        <v>0</v>
      </c>
      <c r="BV77" s="285">
        <f>'Summary (6)'!$AF91</f>
        <v>0</v>
      </c>
      <c r="BW77" s="285">
        <f>'Summary (6)'!$AF91</f>
        <v>0</v>
      </c>
      <c r="BX77" s="285">
        <f>'Summary (6)'!$AF91</f>
        <v>0</v>
      </c>
      <c r="BY77" s="459">
        <f>'Summary (6)'!$AF91</f>
        <v>0</v>
      </c>
      <c r="BZ77" s="286">
        <f>'Summary (6)'!$AF91</f>
        <v>0</v>
      </c>
      <c r="CA77" s="265"/>
      <c r="CB77" s="265"/>
      <c r="CC77" s="266"/>
    </row>
    <row r="78" spans="1:118" s="410" customFormat="1">
      <c r="A78" s="778" t="s">
        <v>358</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 ref="B3:H3"/>
    <mergeCell ref="B4:H4"/>
    <mergeCell ref="B5:H5"/>
    <mergeCell ref="C8:H8"/>
    <mergeCell ref="AK8:AQ8"/>
    <mergeCell ref="AR8:AX8"/>
    <mergeCell ref="AY8:BE8"/>
    <mergeCell ref="BF8:BL8"/>
    <mergeCell ref="BM8:BS8"/>
    <mergeCell ref="BT10:BU12"/>
    <mergeCell ref="BV10:BW12"/>
    <mergeCell ref="AT10:AU12"/>
    <mergeCell ref="AY10:AZ12"/>
    <mergeCell ref="BA10:BB12"/>
    <mergeCell ref="BF10:BG12"/>
    <mergeCell ref="BH10:BI12"/>
    <mergeCell ref="BM10:BN12"/>
    <mergeCell ref="CA9:CC9"/>
    <mergeCell ref="BT9:BZ9"/>
    <mergeCell ref="BO10:BP12"/>
    <mergeCell ref="Y10:Z12"/>
    <mergeCell ref="AD10:AE12"/>
    <mergeCell ref="AF10:AG12"/>
    <mergeCell ref="AK10:AL12"/>
    <mergeCell ref="AM10:AN12"/>
    <mergeCell ref="AR10:AS12"/>
    <mergeCell ref="I10:J12"/>
    <mergeCell ref="K10:L12"/>
    <mergeCell ref="P10:Q12"/>
    <mergeCell ref="R10:S12"/>
    <mergeCell ref="W10:X12"/>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A18:H18"/>
    <mergeCell ref="A19:H19"/>
    <mergeCell ref="A20:H20"/>
    <mergeCell ref="A21:H21"/>
    <mergeCell ref="A22:H22"/>
    <mergeCell ref="A9:H13"/>
    <mergeCell ref="A14:H14"/>
    <mergeCell ref="A15:H15"/>
    <mergeCell ref="A16:H16"/>
    <mergeCell ref="A17:H17"/>
    <mergeCell ref="A28:H28"/>
    <mergeCell ref="A29:H29"/>
    <mergeCell ref="A30:H30"/>
    <mergeCell ref="A31:H31"/>
    <mergeCell ref="A32:H32"/>
    <mergeCell ref="A23:H23"/>
    <mergeCell ref="A24:H24"/>
    <mergeCell ref="A25:H25"/>
    <mergeCell ref="A26:H26"/>
    <mergeCell ref="A27:H27"/>
    <mergeCell ref="A38:H38"/>
    <mergeCell ref="A39:H39"/>
    <mergeCell ref="A40:H40"/>
    <mergeCell ref="A41:H41"/>
    <mergeCell ref="A42:H42"/>
    <mergeCell ref="A33:H33"/>
    <mergeCell ref="A34:H34"/>
    <mergeCell ref="A35:H35"/>
    <mergeCell ref="A36:H36"/>
    <mergeCell ref="A37:H37"/>
    <mergeCell ref="A48:H48"/>
    <mergeCell ref="A49:H49"/>
    <mergeCell ref="A50:H50"/>
    <mergeCell ref="A51:H51"/>
    <mergeCell ref="A52:H52"/>
    <mergeCell ref="A43:H43"/>
    <mergeCell ref="A44:H44"/>
    <mergeCell ref="A45:H45"/>
    <mergeCell ref="A46:H46"/>
    <mergeCell ref="A47:H47"/>
    <mergeCell ref="A58:H58"/>
    <mergeCell ref="A59:H59"/>
    <mergeCell ref="A60:H60"/>
    <mergeCell ref="A61:H61"/>
    <mergeCell ref="A53:H53"/>
    <mergeCell ref="A54:H54"/>
    <mergeCell ref="A55:H55"/>
    <mergeCell ref="A56:H56"/>
    <mergeCell ref="A57:H57"/>
  </mergeCells>
  <conditionalFormatting sqref="I14:I56 P14:P56 W14:W56 AD14:AD56 AK14:AK56 AR14:AR56 AY14:AY56 BF14:BF56 BM14:BM56 BT14:BT56">
    <cfRule type="expression" dxfId="139" priority="12">
      <formula>AND(I14&gt;0,I14&lt;I$78)</formula>
    </cfRule>
  </conditionalFormatting>
  <conditionalFormatting sqref="I14:K56 P14:R56 W14:Y56 AD14:AF56 AK14:AM56 AR14:AT56 AY14:BA56 BF14:BH56 BM14:BO56 BT14:BV56">
    <cfRule type="expression" dxfId="138" priority="9">
      <formula>$A14=""</formula>
    </cfRule>
    <cfRule type="containsBlanks" dxfId="137" priority="11">
      <formula>LEN(TRIM(I14))=0</formula>
    </cfRule>
  </conditionalFormatting>
  <conditionalFormatting sqref="I58:BW61">
    <cfRule type="expression" dxfId="135" priority="8">
      <formula>I$76&gt;I$75</formula>
    </cfRule>
  </conditionalFormatting>
  <conditionalFormatting sqref="I14:BZ56 I57 M57:P57 W57 AD57 AK57 AR57 AY57 BF57 BM57 BT57 T57:V61 AA57:AC61 AH57:AJ61 AO57:AQ61 AV57:AX61 BC57:BE61 BJ57:BL61 BQ57:BS61 BX57:BZ61">
    <cfRule type="expression" dxfId="134" priority="6">
      <formula>I$76&gt;I$75</formula>
    </cfRule>
  </conditionalFormatting>
  <conditionalFormatting sqref="M59 O59 T59 V59 AA59 AC59 AH59 AJ59 AO59 AQ59 AV59 AX59 BC59 BE59 BJ59 BL59 BQ59 BS59 BX59 BZ59">
    <cfRule type="containsBlanks" dxfId="133" priority="10">
      <formula>LEN(TRIM(M59))=0</formula>
    </cfRule>
  </conditionalFormatting>
  <conditionalFormatting sqref="BX60">
    <cfRule type="expression" dxfId="131" priority="4">
      <formula>BX$76&gt;BX$75</formula>
    </cfRule>
  </conditionalFormatting>
  <conditionalFormatting sqref="BZ60">
    <cfRule type="expression" dxfId="128"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5CDD7ABE-1D1C-4B75-A942-8376FD52CB4B}">
            <xm:f>I$73&gt;'○ Summary (1)'!$D$6</xm:f>
            <x14:dxf>
              <fill>
                <patternFill>
                  <bgColor theme="0" tint="-0.499984740745262"/>
                </patternFill>
              </fill>
            </x14:dxf>
          </x14:cfRule>
          <xm:sqref>I58:BW61</xm:sqref>
        </x14:conditionalFormatting>
        <x14:conditionalFormatting xmlns:xm="http://schemas.microsoft.com/office/excel/2006/main">
          <x14:cfRule type="expression" priority="3" id="{A9DEA1A7-310F-41DE-8B54-9F6AF2706CF3}">
            <xm:f>BX$73&gt;'○ Summary (1)'!$D$6</xm:f>
            <x14:dxf>
              <fill>
                <patternFill>
                  <bgColor theme="0" tint="-0.499984740745262"/>
                </patternFill>
              </fill>
            </x14:dxf>
          </x14:cfRule>
          <xm:sqref>BX60</xm:sqref>
        </x14:conditionalFormatting>
        <x14:conditionalFormatting xmlns:xm="http://schemas.microsoft.com/office/excel/2006/main">
          <x14:cfRule type="expression" priority="5" id="{852C6E31-DD27-4D14-A94E-8FED0C8AC209}">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BE229D86-044D-4A3D-9A71-B1ED38485F4C}">
            <xm:f>BZ$73&gt;'○ Summary (1)'!$D$6</xm:f>
            <x14:dxf>
              <fill>
                <patternFill>
                  <bgColor theme="0" tint="-0.499984740745262"/>
                </patternFill>
              </fill>
            </x14:dxf>
          </x14:cfRule>
          <xm:sqref>BZ60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L125"/>
  <sheetViews>
    <sheetView showGridLines="0" showZeros="0" zoomScaleNormal="100"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(6)'!A1</f>
        <v>DEPARTMENT OF HOMELESSNESS AND SUPPORTIVE HOUSING</v>
      </c>
      <c r="B1" s="98"/>
      <c r="C1" s="98"/>
      <c r="D1" s="98"/>
      <c r="E1" s="98"/>
      <c r="F1" s="98"/>
      <c r="AH1" s="651"/>
    </row>
    <row r="2" spans="1:34" ht="15.75">
      <c r="A2" s="106" t="s">
        <v>281</v>
      </c>
      <c r="B2" s="106"/>
      <c r="C2" s="106"/>
      <c r="D2" s="100"/>
      <c r="E2" s="98"/>
      <c r="F2" s="101"/>
    </row>
    <row r="3" spans="1:34" ht="15" customHeight="1">
      <c r="A3" s="112" t="s">
        <v>204</v>
      </c>
      <c r="B3" s="1248">
        <f>'Summary (6)'!B3</f>
        <v>0</v>
      </c>
      <c r="C3" s="1248"/>
      <c r="D3" s="1248"/>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(6)'!A7</f>
        <v>Provider Name</v>
      </c>
      <c r="B4" s="1249">
        <f>'Summary (6)'!B7</f>
        <v>0</v>
      </c>
      <c r="C4" s="1249"/>
      <c r="D4" s="1249"/>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(6)'!A8</f>
        <v>Program</v>
      </c>
      <c r="B5" s="1249" t="str">
        <f>'Summary (6)'!B8</f>
        <v>RFP #141 - Shelter Transportation</v>
      </c>
      <c r="C5" s="1249"/>
      <c r="D5" s="1249"/>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(6)'!A9</f>
        <v>F$P Contract ID#</v>
      </c>
      <c r="B6" s="1250">
        <f>'Summary (6)'!B9</f>
        <v>0</v>
      </c>
      <c r="C6" s="1250"/>
      <c r="D6" s="1250"/>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262</v>
      </c>
      <c r="B7" s="1340">
        <f>'Summary (6)'!B12</f>
        <v>0</v>
      </c>
      <c r="C7" s="1340"/>
      <c r="D7" s="1340"/>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(6)'!F17</f>
        <v xml:space="preserve"> </v>
      </c>
      <c r="D8" s="60"/>
      <c r="E8" s="60"/>
      <c r="F8" s="60" t="str">
        <f>'Summary (6)'!I17</f>
        <v xml:space="preserve"> </v>
      </c>
      <c r="G8" s="60"/>
      <c r="H8" s="60"/>
      <c r="I8" s="60" t="str">
        <f>'Summary (6)'!L17</f>
        <v xml:space="preserve"> </v>
      </c>
      <c r="J8" s="60"/>
      <c r="K8" s="60"/>
      <c r="L8" s="60" t="str">
        <f>'Summary (6)'!O17</f>
        <v xml:space="preserve"> </v>
      </c>
      <c r="M8" s="60"/>
      <c r="N8" s="60"/>
      <c r="O8" s="60" t="str">
        <f>'Summary (6)'!R17</f>
        <v xml:space="preserve"> </v>
      </c>
      <c r="P8" s="60"/>
      <c r="Q8" s="60"/>
      <c r="R8" s="60" t="str">
        <f>'Summary (6)'!U17</f>
        <v xml:space="preserve"> </v>
      </c>
      <c r="S8" s="60"/>
      <c r="T8" s="60"/>
      <c r="U8" s="60" t="str">
        <f>'Summary (6)'!X17</f>
        <v xml:space="preserve"> </v>
      </c>
      <c r="V8" s="60"/>
      <c r="W8" s="60"/>
      <c r="X8" s="60" t="str">
        <f>'Summary (6)'!AA17</f>
        <v xml:space="preserve"> </v>
      </c>
      <c r="Y8" s="60"/>
      <c r="Z8" s="60"/>
      <c r="AA8" s="60" t="str">
        <f>'Summary (6)'!AD17</f>
        <v xml:space="preserve"> </v>
      </c>
      <c r="AB8" s="60"/>
      <c r="AC8" s="60"/>
      <c r="AD8" s="60" t="str">
        <f>'Summary (6)'!AG17</f>
        <v xml:space="preserve"> </v>
      </c>
    </row>
    <row r="9" spans="1:34" ht="24.75" customHeight="1">
      <c r="B9" s="1218" t="str">
        <f>'Summary (6)'!E18</f>
        <v>Year 1</v>
      </c>
      <c r="C9" s="1219"/>
      <c r="D9" s="1220"/>
      <c r="E9" s="1221" t="str">
        <f>'Summary (6)'!H18</f>
        <v>Year 2</v>
      </c>
      <c r="F9" s="1222"/>
      <c r="G9" s="1223"/>
      <c r="H9" s="1224" t="str">
        <f>'Summary (6)'!K18</f>
        <v>Year 3</v>
      </c>
      <c r="I9" s="1225"/>
      <c r="J9" s="1226"/>
      <c r="K9" s="1227" t="str">
        <f>'Summary (6)'!N18</f>
        <v>Year 4</v>
      </c>
      <c r="L9" s="1228"/>
      <c r="M9" s="1229"/>
      <c r="N9" s="1230" t="str">
        <f>'Summary (6)'!Q18</f>
        <v>Year 5</v>
      </c>
      <c r="O9" s="1231"/>
      <c r="P9" s="1232"/>
      <c r="Q9" s="1233" t="str">
        <f>'Summary (6)'!T18</f>
        <v>Year 6</v>
      </c>
      <c r="R9" s="1234"/>
      <c r="S9" s="1235"/>
      <c r="T9" s="1236" t="str">
        <f>'Summary (6)'!W18</f>
        <v>Year 7</v>
      </c>
      <c r="U9" s="1237"/>
      <c r="V9" s="1238"/>
      <c r="W9" s="1239" t="str">
        <f>'Summary (6)'!Z18</f>
        <v>Year 8</v>
      </c>
      <c r="X9" s="1240"/>
      <c r="Y9" s="1241"/>
      <c r="Z9" s="1242" t="str">
        <f>'Summary (6)'!AC18</f>
        <v>Year 9</v>
      </c>
      <c r="AA9" s="1243"/>
      <c r="AB9" s="1244"/>
      <c r="AC9" s="1245" t="str">
        <f>'Summary (6)'!AF18</f>
        <v>Year 10</v>
      </c>
      <c r="AD9" s="1246"/>
      <c r="AE9" s="1247"/>
      <c r="AF9" s="1215" t="s">
        <v>240</v>
      </c>
      <c r="AG9" s="1216"/>
      <c r="AH9" s="1217"/>
    </row>
    <row r="10" spans="1:34" s="22" customFormat="1" ht="27" customHeight="1">
      <c r="B10" s="791" t="str">
        <f>'Salary Detail (6)'!M10</f>
        <v>2/1/2024 - 1/31/2025</v>
      </c>
      <c r="C10" s="792" t="str">
        <f>'Salary Detail (6)'!N10</f>
        <v>2/1/2024 - 1/31/2025</v>
      </c>
      <c r="D10" s="793" t="str">
        <f>'Salary Detail (6)'!O10</f>
        <v>2/1/2024 - 1/31/2025</v>
      </c>
      <c r="E10" s="794" t="str">
        <f>'Salary Detail (6)'!T10</f>
        <v>N/A</v>
      </c>
      <c r="F10" s="795" t="str">
        <f>'Salary Detail (6)'!U10</f>
        <v>N/A</v>
      </c>
      <c r="G10" s="796" t="str">
        <f>'Salary Detail (6)'!V10</f>
        <v>N/A</v>
      </c>
      <c r="H10" s="797" t="str">
        <f>'Salary Detail (6)'!AA10</f>
        <v>N/A</v>
      </c>
      <c r="I10" s="798" t="str">
        <f>'Salary Detail (6)'!AB10</f>
        <v>N/A</v>
      </c>
      <c r="J10" s="799" t="str">
        <f>'Salary Detail (6)'!AC10</f>
        <v>N/A</v>
      </c>
      <c r="K10" s="800" t="str">
        <f>'Salary Detail (6)'!AH10</f>
        <v>N/A</v>
      </c>
      <c r="L10" s="801" t="str">
        <f>'Salary Detail (6)'!AI10</f>
        <v>N/A</v>
      </c>
      <c r="M10" s="802" t="str">
        <f>'Salary Detail (6)'!AJ10</f>
        <v>N/A</v>
      </c>
      <c r="N10" s="803" t="str">
        <f>'Salary Detail (6)'!AO10</f>
        <v>N/A</v>
      </c>
      <c r="O10" s="804" t="str">
        <f>'Salary Detail (6)'!AP10</f>
        <v>N/A</v>
      </c>
      <c r="P10" s="805" t="str">
        <f>'Salary Detail (6)'!AQ10</f>
        <v>N/A</v>
      </c>
      <c r="Q10" s="806" t="str">
        <f>'Salary Detail (6)'!AV10</f>
        <v>N/A</v>
      </c>
      <c r="R10" s="807" t="str">
        <f>'Salary Detail (6)'!AW10</f>
        <v>N/A</v>
      </c>
      <c r="S10" s="808" t="str">
        <f>'Salary Detail (6)'!AX10</f>
        <v>N/A</v>
      </c>
      <c r="T10" s="809" t="str">
        <f>'Salary Detail (6)'!BC10</f>
        <v>N/A</v>
      </c>
      <c r="U10" s="810" t="str">
        <f>'Salary Detail (6)'!BD10</f>
        <v>N/A</v>
      </c>
      <c r="V10" s="811" t="str">
        <f>'Salary Detail (6)'!BE10</f>
        <v>N/A</v>
      </c>
      <c r="W10" s="812" t="str">
        <f>'Salary Detail (6)'!BJ10</f>
        <v>N/A</v>
      </c>
      <c r="X10" s="813" t="str">
        <f>'Salary Detail (6)'!BK10</f>
        <v>N/A</v>
      </c>
      <c r="Y10" s="814" t="str">
        <f>'Salary Detail (6)'!BL10</f>
        <v>N/A</v>
      </c>
      <c r="Z10" s="815" t="str">
        <f>'Salary Detail (6)'!BQ10</f>
        <v>N/A</v>
      </c>
      <c r="AA10" s="816" t="str">
        <f>'Salary Detail (6)'!BR10</f>
        <v>N/A</v>
      </c>
      <c r="AB10" s="817" t="str">
        <f>'Salary Detail (6)'!BS10</f>
        <v>N/A</v>
      </c>
      <c r="AC10" s="818" t="str">
        <f>'Salary Detail (6)'!BX10</f>
        <v>N/A</v>
      </c>
      <c r="AD10" s="819" t="str">
        <f>'Salary Detail (6)'!BY10</f>
        <v>N/A</v>
      </c>
      <c r="AE10" s="820" t="str">
        <f>'Salary Detail (6)'!BZ10</f>
        <v>N/A</v>
      </c>
      <c r="AF10" s="821" t="str">
        <f>'Salary Detail (6)'!CA10</f>
        <v>2/1/2024 - 1/31/2025</v>
      </c>
      <c r="AG10" s="822" t="str">
        <f>'Salary Detail (6)'!CB10</f>
        <v>2/1/2024 - 1/31/2025</v>
      </c>
      <c r="AH10" s="832" t="str">
        <f>'Salary Detail (6)'!CC10</f>
        <v>2/1/2024 - 1/31/2025</v>
      </c>
    </row>
    <row r="11" spans="1:34" ht="19.5" customHeight="1">
      <c r="B11" s="823" t="str">
        <f>'Salary Detail (6)'!M11</f>
        <v>12 Months</v>
      </c>
      <c r="C11" s="842" t="str">
        <f>'Salary Detail (6)'!N11</f>
        <v>12 Months</v>
      </c>
      <c r="D11" s="843" t="str">
        <f>'Salary Detail (6)'!O11</f>
        <v>12 Months</v>
      </c>
      <c r="E11" s="826" t="str">
        <f>'Salary Detail (6)'!T11</f>
        <v>12 Months</v>
      </c>
      <c r="F11" s="844" t="str">
        <f>'Salary Detail (6)'!U11</f>
        <v>12 Months</v>
      </c>
      <c r="G11" s="828" t="str">
        <f>'Salary Detail (6)'!V11</f>
        <v>12 Months</v>
      </c>
      <c r="H11" s="845" t="str">
        <f>'Salary Detail (6)'!AA11</f>
        <v>12 Months</v>
      </c>
      <c r="I11" s="846" t="str">
        <f>'Salary Detail (6)'!AB11</f>
        <v>12 Months</v>
      </c>
      <c r="J11" s="847" t="str">
        <f>'Salary Detail (6)'!AC11</f>
        <v>12 Months</v>
      </c>
      <c r="K11" s="32" t="str">
        <f>'Salary Detail (6)'!AH11</f>
        <v>12 Months</v>
      </c>
      <c r="L11" s="848" t="str">
        <f>'Salary Detail (6)'!AI11</f>
        <v>12 Months</v>
      </c>
      <c r="M11" s="34" t="str">
        <f>'Salary Detail (6)'!AJ11</f>
        <v>12 Months</v>
      </c>
      <c r="N11" s="35" t="str">
        <f>'Salary Detail (6)'!AO11</f>
        <v>12 Months</v>
      </c>
      <c r="O11" s="849" t="str">
        <f>'Salary Detail (6)'!AP11</f>
        <v>12 Months</v>
      </c>
      <c r="P11" s="37" t="str">
        <f>'Salary Detail (6)'!AQ11</f>
        <v>12 Months</v>
      </c>
      <c r="Q11" s="38" t="str">
        <f>'Salary Detail (6)'!AV11</f>
        <v>12 Months</v>
      </c>
      <c r="R11" s="850" t="str">
        <f>'Salary Detail (6)'!AW11</f>
        <v>12 Months</v>
      </c>
      <c r="S11" s="40" t="str">
        <f>'Salary Detail (6)'!AX11</f>
        <v>12 Months</v>
      </c>
      <c r="T11" s="41" t="str">
        <f>'Salary Detail (6)'!BC11</f>
        <v>12 Months</v>
      </c>
      <c r="U11" s="851" t="str">
        <f>'Salary Detail (6)'!BD11</f>
        <v>12 Months</v>
      </c>
      <c r="V11" s="43" t="str">
        <f>'Salary Detail (6)'!BE11</f>
        <v>12 Months</v>
      </c>
      <c r="W11" s="44" t="str">
        <f>'Salary Detail (6)'!BJ11</f>
        <v>12 Months</v>
      </c>
      <c r="X11" s="852" t="str">
        <f>'Salary Detail (6)'!BK11</f>
        <v>12 Months</v>
      </c>
      <c r="Y11" s="46" t="str">
        <f>'Salary Detail (6)'!BL11</f>
        <v>12 Months</v>
      </c>
      <c r="Z11" s="47" t="str">
        <f>'Salary Detail (6)'!BQ11</f>
        <v>12 Months</v>
      </c>
      <c r="AA11" s="853" t="str">
        <f>'Salary Detail (6)'!BR11</f>
        <v>12 Months</v>
      </c>
      <c r="AB11" s="49" t="str">
        <f>'Salary Detail (6)'!BS11</f>
        <v>12 Months</v>
      </c>
      <c r="AC11" s="50" t="str">
        <f>'Salary Detail (6)'!BX11</f>
        <v>12 Months</v>
      </c>
      <c r="AD11" s="854" t="str">
        <f>'Salary Detail (6)'!BY11</f>
        <v>12 Months</v>
      </c>
      <c r="AE11" s="52" t="str">
        <f>'Salary Detail (6)'!BZ11</f>
        <v>12 Months</v>
      </c>
      <c r="AF11" s="53">
        <f>'Salary Detail (6)'!CA11</f>
        <v>0</v>
      </c>
      <c r="AG11" s="855">
        <f>'Salary Detail (6)'!CB11</f>
        <v>0</v>
      </c>
      <c r="AH11" s="54">
        <f>'Salary Detail (6)'!CC11</f>
        <v>0</v>
      </c>
    </row>
    <row r="12" spans="1:34" ht="19.5" customHeight="1">
      <c r="B12" s="823" t="str">
        <f>'Salary Detail (6)'!M12</f>
        <v/>
      </c>
      <c r="C12" s="824" t="str">
        <f>'Salary Detail (6)'!N12</f>
        <v xml:space="preserve"> </v>
      </c>
      <c r="D12" s="825" t="str">
        <f>'Salary Detail (6)'!O12</f>
        <v>New</v>
      </c>
      <c r="E12" s="826" t="str">
        <f>'Salary Detail (6)'!T12</f>
        <v/>
      </c>
      <c r="F12" s="827" t="str">
        <f>'Salary Detail (6)'!U12</f>
        <v xml:space="preserve"> </v>
      </c>
      <c r="G12" s="828" t="str">
        <f>'Salary Detail (6)'!V12</f>
        <v>New</v>
      </c>
      <c r="H12" s="829" t="str">
        <f>'Salary Detail (6)'!AA12</f>
        <v/>
      </c>
      <c r="I12" s="830" t="str">
        <f>'Salary Detail (6)'!AB12</f>
        <v xml:space="preserve"> </v>
      </c>
      <c r="J12" s="831" t="str">
        <f>'Salary Detail (6)'!AC12</f>
        <v>New</v>
      </c>
      <c r="K12" s="32" t="str">
        <f>'Salary Detail (6)'!AH12</f>
        <v/>
      </c>
      <c r="L12" s="33" t="str">
        <f>'Salary Detail (6)'!AI12</f>
        <v xml:space="preserve"> </v>
      </c>
      <c r="M12" s="34" t="str">
        <f>'Salary Detail (6)'!AJ12</f>
        <v>New</v>
      </c>
      <c r="N12" s="35" t="str">
        <f>'Salary Detail (6)'!AO12</f>
        <v/>
      </c>
      <c r="O12" s="36" t="str">
        <f>'Salary Detail (6)'!AP12</f>
        <v xml:space="preserve"> </v>
      </c>
      <c r="P12" s="37" t="str">
        <f>'Salary Detail (6)'!AQ12</f>
        <v>New</v>
      </c>
      <c r="Q12" s="38" t="str">
        <f>'Salary Detail (6)'!AV12</f>
        <v/>
      </c>
      <c r="R12" s="39" t="str">
        <f>'Salary Detail (6)'!AW12</f>
        <v xml:space="preserve"> </v>
      </c>
      <c r="S12" s="40" t="str">
        <f>'Salary Detail (6)'!AX12</f>
        <v>New</v>
      </c>
      <c r="T12" s="41" t="str">
        <f>'Salary Detail (6)'!BC12</f>
        <v/>
      </c>
      <c r="U12" s="42" t="str">
        <f>'Salary Detail (6)'!BD12</f>
        <v xml:space="preserve"> </v>
      </c>
      <c r="V12" s="43" t="str">
        <f>'Salary Detail (6)'!BE12</f>
        <v>New</v>
      </c>
      <c r="W12" s="44" t="str">
        <f>'Salary Detail (6)'!BJ12</f>
        <v/>
      </c>
      <c r="X12" s="45" t="str">
        <f>'Salary Detail (6)'!BK12</f>
        <v xml:space="preserve"> </v>
      </c>
      <c r="Y12" s="46" t="str">
        <f>'Salary Detail (6)'!BL12</f>
        <v>New</v>
      </c>
      <c r="Z12" s="47" t="str">
        <f>'Salary Detail (6)'!BQ12</f>
        <v/>
      </c>
      <c r="AA12" s="48" t="str">
        <f>'Salary Detail (6)'!BR12</f>
        <v xml:space="preserve"> </v>
      </c>
      <c r="AB12" s="49" t="str">
        <f>'Salary Detail (6)'!BS12</f>
        <v>New</v>
      </c>
      <c r="AC12" s="50" t="str">
        <f>'Salary Detail (6)'!BX12</f>
        <v/>
      </c>
      <c r="AD12" s="51" t="str">
        <f>'Salary Detail (6)'!BY12</f>
        <v xml:space="preserve"> </v>
      </c>
      <c r="AE12" s="52" t="str">
        <f>'Salary Detail (6)'!BZ12</f>
        <v>New</v>
      </c>
      <c r="AF12" s="53" t="str">
        <f>'Salary Detail (6)'!CA12</f>
        <v/>
      </c>
      <c r="AG12" s="58" t="s">
        <v>68</v>
      </c>
      <c r="AH12" s="54" t="str">
        <f>'Salary Detail (6)'!CC12</f>
        <v>New</v>
      </c>
    </row>
    <row r="13" spans="1:34" ht="30.75" customHeight="1">
      <c r="A13" s="650" t="s">
        <v>282</v>
      </c>
      <c r="B13" s="23" t="s">
        <v>283</v>
      </c>
      <c r="C13" s="24" t="s">
        <v>275</v>
      </c>
      <c r="D13" s="25" t="s">
        <v>283</v>
      </c>
      <c r="E13" s="26" t="s">
        <v>283</v>
      </c>
      <c r="F13" s="27" t="s">
        <v>275</v>
      </c>
      <c r="G13" s="28" t="s">
        <v>283</v>
      </c>
      <c r="H13" s="29" t="s">
        <v>283</v>
      </c>
      <c r="I13" s="31" t="s">
        <v>275</v>
      </c>
      <c r="J13" s="30" t="s">
        <v>283</v>
      </c>
      <c r="K13" s="32" t="s">
        <v>283</v>
      </c>
      <c r="L13" s="33" t="s">
        <v>275</v>
      </c>
      <c r="M13" s="34" t="s">
        <v>283</v>
      </c>
      <c r="N13" s="35" t="s">
        <v>283</v>
      </c>
      <c r="O13" s="36" t="s">
        <v>275</v>
      </c>
      <c r="P13" s="37" t="s">
        <v>283</v>
      </c>
      <c r="Q13" s="38" t="s">
        <v>283</v>
      </c>
      <c r="R13" s="39" t="s">
        <v>275</v>
      </c>
      <c r="S13" s="40" t="s">
        <v>283</v>
      </c>
      <c r="T13" s="41" t="s">
        <v>283</v>
      </c>
      <c r="U13" s="42" t="s">
        <v>275</v>
      </c>
      <c r="V13" s="43" t="s">
        <v>283</v>
      </c>
      <c r="W13" s="44" t="s">
        <v>283</v>
      </c>
      <c r="X13" s="45" t="s">
        <v>275</v>
      </c>
      <c r="Y13" s="46" t="s">
        <v>283</v>
      </c>
      <c r="Z13" s="47" t="s">
        <v>283</v>
      </c>
      <c r="AA13" s="48" t="s">
        <v>275</v>
      </c>
      <c r="AB13" s="49" t="s">
        <v>283</v>
      </c>
      <c r="AC13" s="50" t="s">
        <v>283</v>
      </c>
      <c r="AD13" s="51" t="s">
        <v>275</v>
      </c>
      <c r="AE13" s="52" t="s">
        <v>283</v>
      </c>
      <c r="AF13" s="53" t="s">
        <v>283</v>
      </c>
      <c r="AG13" s="58" t="s">
        <v>275</v>
      </c>
      <c r="AH13" s="54" t="s">
        <v>283</v>
      </c>
    </row>
    <row r="14" spans="1:34" s="460" customFormat="1" ht="17.25" customHeight="1">
      <c r="A14" s="552" t="s">
        <v>284</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285</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3">
        <f t="shared" si="10"/>
        <v>0</v>
      </c>
    </row>
    <row r="16" spans="1:34" s="460" customFormat="1" ht="17.25" customHeight="1">
      <c r="A16" s="552" t="s">
        <v>286</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287</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288</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289</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290</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291</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292</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3">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3">
        <f t="shared" ref="AH55" si="37">SUM(D55,G55,J55,M55,P55,S55,V55,Y55,AB55,AE55)</f>
        <v>0</v>
      </c>
    </row>
    <row r="56" spans="1:37" s="460" customFormat="1" ht="17.25" customHeight="1">
      <c r="A56" s="464" t="s">
        <v>293</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3">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38">SUM(B64,E64,H64,K64,N64,Q64,T64,W64,Z64,AC64)</f>
        <v>0</v>
      </c>
      <c r="AG64" s="480">
        <f t="shared" si="38"/>
        <v>0</v>
      </c>
      <c r="AH64" s="833">
        <f t="shared" si="38"/>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38"/>
        <v>0</v>
      </c>
      <c r="AG65" s="480">
        <f t="shared" si="38"/>
        <v>0</v>
      </c>
      <c r="AH65" s="833">
        <f t="shared" si="38"/>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38"/>
        <v>0</v>
      </c>
      <c r="AG66" s="480">
        <f t="shared" si="38"/>
        <v>0</v>
      </c>
      <c r="AH66" s="833">
        <f t="shared" si="38"/>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294</v>
      </c>
      <c r="B68" s="475">
        <f t="shared" ref="B68:AH68" si="39">SUM(B14:B66)</f>
        <v>0</v>
      </c>
      <c r="C68" s="474">
        <f t="shared" si="39"/>
        <v>0</v>
      </c>
      <c r="D68" s="476">
        <f t="shared" si="39"/>
        <v>0</v>
      </c>
      <c r="E68" s="475">
        <f t="shared" si="39"/>
        <v>0</v>
      </c>
      <c r="F68" s="474">
        <f t="shared" si="39"/>
        <v>0</v>
      </c>
      <c r="G68" s="476">
        <f t="shared" si="39"/>
        <v>0</v>
      </c>
      <c r="H68" s="475">
        <f t="shared" si="39"/>
        <v>0</v>
      </c>
      <c r="I68" s="474">
        <f t="shared" si="39"/>
        <v>0</v>
      </c>
      <c r="J68" s="476">
        <f t="shared" si="39"/>
        <v>0</v>
      </c>
      <c r="K68" s="475">
        <f t="shared" si="39"/>
        <v>0</v>
      </c>
      <c r="L68" s="474">
        <f t="shared" si="39"/>
        <v>0</v>
      </c>
      <c r="M68" s="476">
        <f t="shared" si="39"/>
        <v>0</v>
      </c>
      <c r="N68" s="475">
        <f t="shared" si="39"/>
        <v>0</v>
      </c>
      <c r="O68" s="474">
        <f t="shared" si="39"/>
        <v>0</v>
      </c>
      <c r="P68" s="476">
        <f t="shared" si="39"/>
        <v>0</v>
      </c>
      <c r="Q68" s="475">
        <f t="shared" si="39"/>
        <v>0</v>
      </c>
      <c r="R68" s="474">
        <f t="shared" si="39"/>
        <v>0</v>
      </c>
      <c r="S68" s="476">
        <f t="shared" si="39"/>
        <v>0</v>
      </c>
      <c r="T68" s="475">
        <f t="shared" si="39"/>
        <v>0</v>
      </c>
      <c r="U68" s="474">
        <f t="shared" si="39"/>
        <v>0</v>
      </c>
      <c r="V68" s="476">
        <f t="shared" si="39"/>
        <v>0</v>
      </c>
      <c r="W68" s="475">
        <f t="shared" si="39"/>
        <v>0</v>
      </c>
      <c r="X68" s="474">
        <f t="shared" si="39"/>
        <v>0</v>
      </c>
      <c r="Y68" s="476">
        <f t="shared" si="39"/>
        <v>0</v>
      </c>
      <c r="Z68" s="475">
        <f t="shared" si="39"/>
        <v>0</v>
      </c>
      <c r="AA68" s="474">
        <f t="shared" si="39"/>
        <v>0</v>
      </c>
      <c r="AB68" s="476">
        <f t="shared" si="39"/>
        <v>0</v>
      </c>
      <c r="AC68" s="475">
        <f t="shared" si="39"/>
        <v>0</v>
      </c>
      <c r="AD68" s="474">
        <f t="shared" si="39"/>
        <v>0</v>
      </c>
      <c r="AE68" s="476">
        <f t="shared" si="39"/>
        <v>0</v>
      </c>
      <c r="AF68" s="477">
        <f t="shared" si="39"/>
        <v>0</v>
      </c>
      <c r="AG68" s="478">
        <f t="shared" si="39"/>
        <v>0</v>
      </c>
      <c r="AH68" s="476">
        <f t="shared" si="39"/>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295</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40">D71-B71</f>
        <v>0</v>
      </c>
      <c r="D71" s="462"/>
      <c r="E71" s="461"/>
      <c r="F71" s="472">
        <f t="shared" ref="F71:F91" si="41">G71-E71</f>
        <v>0</v>
      </c>
      <c r="G71" s="462"/>
      <c r="H71" s="461"/>
      <c r="I71" s="472">
        <f t="shared" ref="I71:I91" si="42">J71-H71</f>
        <v>0</v>
      </c>
      <c r="J71" s="462"/>
      <c r="K71" s="461"/>
      <c r="L71" s="472">
        <f t="shared" ref="L71:L91" si="43">M71-K71</f>
        <v>0</v>
      </c>
      <c r="M71" s="462"/>
      <c r="N71" s="461"/>
      <c r="O71" s="472">
        <f t="shared" ref="O71:O91" si="44">P71-N71</f>
        <v>0</v>
      </c>
      <c r="P71" s="462"/>
      <c r="Q71" s="461"/>
      <c r="R71" s="472">
        <f t="shared" ref="R71:R91" si="45">S71-Q71</f>
        <v>0</v>
      </c>
      <c r="S71" s="462"/>
      <c r="T71" s="461"/>
      <c r="U71" s="472">
        <f t="shared" ref="U71:U91" si="46">V71-T71</f>
        <v>0</v>
      </c>
      <c r="V71" s="462"/>
      <c r="W71" s="461"/>
      <c r="X71" s="472">
        <f t="shared" ref="X71:X91" si="47">Y71-W71</f>
        <v>0</v>
      </c>
      <c r="Y71" s="462"/>
      <c r="Z71" s="461"/>
      <c r="AA71" s="472">
        <f t="shared" ref="AA71:AA91" si="48">AB71-Z71</f>
        <v>0</v>
      </c>
      <c r="AB71" s="462"/>
      <c r="AC71" s="461"/>
      <c r="AD71" s="472">
        <f t="shared" ref="AD71:AD91" si="49">AE71-AC71</f>
        <v>0</v>
      </c>
      <c r="AE71" s="462"/>
      <c r="AF71" s="479">
        <f t="shared" ref="AF71:AH91" si="50">SUM(B71,E71,H71,K71,N71,Q71,T71,W71,Z71,AC71)</f>
        <v>0</v>
      </c>
      <c r="AG71" s="480">
        <f t="shared" si="50"/>
        <v>0</v>
      </c>
      <c r="AH71" s="833">
        <f t="shared" si="50"/>
        <v>0</v>
      </c>
      <c r="AJ71" s="652"/>
    </row>
    <row r="72" spans="1:36" s="460" customFormat="1" ht="17.25" customHeight="1">
      <c r="A72" s="537"/>
      <c r="B72" s="461"/>
      <c r="C72" s="472">
        <f t="shared" ref="C72:C80" si="51">D72-B72</f>
        <v>0</v>
      </c>
      <c r="D72" s="462"/>
      <c r="E72" s="461"/>
      <c r="F72" s="472">
        <f t="shared" ref="F72:F80" si="52">G72-E72</f>
        <v>0</v>
      </c>
      <c r="G72" s="462"/>
      <c r="H72" s="461"/>
      <c r="I72" s="472">
        <f t="shared" ref="I72:I80" si="53">J72-H72</f>
        <v>0</v>
      </c>
      <c r="J72" s="462"/>
      <c r="K72" s="461"/>
      <c r="L72" s="472">
        <f t="shared" ref="L72:L80" si="54">M72-K72</f>
        <v>0</v>
      </c>
      <c r="M72" s="462"/>
      <c r="N72" s="461"/>
      <c r="O72" s="472">
        <f t="shared" ref="O72:O80" si="55">P72-N72</f>
        <v>0</v>
      </c>
      <c r="P72" s="462"/>
      <c r="Q72" s="461"/>
      <c r="R72" s="472">
        <f t="shared" ref="R72:R80" si="56">S72-Q72</f>
        <v>0</v>
      </c>
      <c r="S72" s="462"/>
      <c r="T72" s="461"/>
      <c r="U72" s="472">
        <f t="shared" ref="U72:U80" si="57">V72-T72</f>
        <v>0</v>
      </c>
      <c r="V72" s="462"/>
      <c r="W72" s="461"/>
      <c r="X72" s="472">
        <f t="shared" ref="X72:X80" si="58">Y72-W72</f>
        <v>0</v>
      </c>
      <c r="Y72" s="462"/>
      <c r="Z72" s="461"/>
      <c r="AA72" s="472">
        <f t="shared" ref="AA72:AA80" si="59">AB72-Z72</f>
        <v>0</v>
      </c>
      <c r="AB72" s="462"/>
      <c r="AC72" s="461"/>
      <c r="AD72" s="472">
        <f t="shared" ref="AD72:AD80" si="60">AE72-AC72</f>
        <v>0</v>
      </c>
      <c r="AE72" s="462"/>
      <c r="AF72" s="479">
        <f t="shared" ref="AF72:AF80" si="61">SUM(B72,E72,H72,K72,N72,Q72,T72,W72,Z72,AC72)</f>
        <v>0</v>
      </c>
      <c r="AG72" s="480">
        <f t="shared" ref="AG72:AG80" si="62">SUM(C72,F72,I72,L72,O72,R72,U72,X72,AA72,AD72)</f>
        <v>0</v>
      </c>
      <c r="AH72" s="833">
        <f t="shared" ref="AH72:AH80" si="63">SUM(D72,G72,J72,M72,P72,S72,V72,Y72,AB72,AE72)</f>
        <v>0</v>
      </c>
      <c r="AJ72" s="652"/>
    </row>
    <row r="73" spans="1:36" s="460" customFormat="1" ht="17.25" customHeight="1">
      <c r="A73" s="537"/>
      <c r="B73" s="461"/>
      <c r="C73" s="472">
        <f t="shared" si="51"/>
        <v>0</v>
      </c>
      <c r="D73" s="462"/>
      <c r="E73" s="461"/>
      <c r="F73" s="472">
        <f t="shared" si="52"/>
        <v>0</v>
      </c>
      <c r="G73" s="462"/>
      <c r="H73" s="461"/>
      <c r="I73" s="472">
        <f t="shared" si="53"/>
        <v>0</v>
      </c>
      <c r="J73" s="462"/>
      <c r="K73" s="461"/>
      <c r="L73" s="472">
        <f t="shared" si="54"/>
        <v>0</v>
      </c>
      <c r="M73" s="462"/>
      <c r="N73" s="461"/>
      <c r="O73" s="472">
        <f t="shared" si="55"/>
        <v>0</v>
      </c>
      <c r="P73" s="462"/>
      <c r="Q73" s="461"/>
      <c r="R73" s="472">
        <f t="shared" si="56"/>
        <v>0</v>
      </c>
      <c r="S73" s="462"/>
      <c r="T73" s="461"/>
      <c r="U73" s="472">
        <f t="shared" si="57"/>
        <v>0</v>
      </c>
      <c r="V73" s="462"/>
      <c r="W73" s="461"/>
      <c r="X73" s="472">
        <f t="shared" si="58"/>
        <v>0</v>
      </c>
      <c r="Y73" s="462"/>
      <c r="Z73" s="461"/>
      <c r="AA73" s="472">
        <f t="shared" si="59"/>
        <v>0</v>
      </c>
      <c r="AB73" s="462"/>
      <c r="AC73" s="461"/>
      <c r="AD73" s="472">
        <f t="shared" si="60"/>
        <v>0</v>
      </c>
      <c r="AE73" s="462"/>
      <c r="AF73" s="479">
        <f t="shared" si="61"/>
        <v>0</v>
      </c>
      <c r="AG73" s="480">
        <f t="shared" si="62"/>
        <v>0</v>
      </c>
      <c r="AH73" s="833">
        <f t="shared" si="63"/>
        <v>0</v>
      </c>
      <c r="AJ73" s="652"/>
    </row>
    <row r="74" spans="1:36" s="460" customFormat="1" ht="17.25" customHeight="1">
      <c r="A74" s="537"/>
      <c r="B74" s="461"/>
      <c r="C74" s="472">
        <f t="shared" si="51"/>
        <v>0</v>
      </c>
      <c r="D74" s="462"/>
      <c r="E74" s="461"/>
      <c r="F74" s="472">
        <f t="shared" si="52"/>
        <v>0</v>
      </c>
      <c r="G74" s="462"/>
      <c r="H74" s="461"/>
      <c r="I74" s="472">
        <f t="shared" si="53"/>
        <v>0</v>
      </c>
      <c r="J74" s="462"/>
      <c r="K74" s="461"/>
      <c r="L74" s="472">
        <f t="shared" si="54"/>
        <v>0</v>
      </c>
      <c r="M74" s="462"/>
      <c r="N74" s="461"/>
      <c r="O74" s="472">
        <f t="shared" si="55"/>
        <v>0</v>
      </c>
      <c r="P74" s="462"/>
      <c r="Q74" s="461"/>
      <c r="R74" s="472">
        <f t="shared" si="56"/>
        <v>0</v>
      </c>
      <c r="S74" s="462"/>
      <c r="T74" s="461"/>
      <c r="U74" s="472">
        <f t="shared" si="57"/>
        <v>0</v>
      </c>
      <c r="V74" s="462"/>
      <c r="W74" s="461"/>
      <c r="X74" s="472">
        <f t="shared" si="58"/>
        <v>0</v>
      </c>
      <c r="Y74" s="462"/>
      <c r="Z74" s="461"/>
      <c r="AA74" s="472">
        <f t="shared" si="59"/>
        <v>0</v>
      </c>
      <c r="AB74" s="462"/>
      <c r="AC74" s="461"/>
      <c r="AD74" s="472">
        <f t="shared" si="60"/>
        <v>0</v>
      </c>
      <c r="AE74" s="462"/>
      <c r="AF74" s="479">
        <f t="shared" si="61"/>
        <v>0</v>
      </c>
      <c r="AG74" s="480">
        <f t="shared" si="62"/>
        <v>0</v>
      </c>
      <c r="AH74" s="833">
        <f t="shared" si="63"/>
        <v>0</v>
      </c>
      <c r="AJ74" s="652"/>
    </row>
    <row r="75" spans="1:36" s="460" customFormat="1" ht="17.25" customHeight="1">
      <c r="A75" s="537"/>
      <c r="B75" s="461"/>
      <c r="C75" s="472">
        <f t="shared" si="51"/>
        <v>0</v>
      </c>
      <c r="D75" s="462"/>
      <c r="E75" s="461"/>
      <c r="F75" s="472">
        <f t="shared" si="52"/>
        <v>0</v>
      </c>
      <c r="G75" s="462"/>
      <c r="H75" s="461"/>
      <c r="I75" s="472">
        <f t="shared" si="53"/>
        <v>0</v>
      </c>
      <c r="J75" s="462"/>
      <c r="K75" s="461"/>
      <c r="L75" s="472">
        <f t="shared" si="54"/>
        <v>0</v>
      </c>
      <c r="M75" s="462"/>
      <c r="N75" s="461"/>
      <c r="O75" s="472">
        <f t="shared" si="55"/>
        <v>0</v>
      </c>
      <c r="P75" s="462"/>
      <c r="Q75" s="461"/>
      <c r="R75" s="472">
        <f t="shared" si="56"/>
        <v>0</v>
      </c>
      <c r="S75" s="462"/>
      <c r="T75" s="461"/>
      <c r="U75" s="472">
        <f t="shared" si="57"/>
        <v>0</v>
      </c>
      <c r="V75" s="462"/>
      <c r="W75" s="461"/>
      <c r="X75" s="472">
        <f t="shared" si="58"/>
        <v>0</v>
      </c>
      <c r="Y75" s="462"/>
      <c r="Z75" s="461"/>
      <c r="AA75" s="472">
        <f t="shared" si="59"/>
        <v>0</v>
      </c>
      <c r="AB75" s="462"/>
      <c r="AC75" s="461"/>
      <c r="AD75" s="472">
        <f t="shared" si="60"/>
        <v>0</v>
      </c>
      <c r="AE75" s="462"/>
      <c r="AF75" s="479">
        <f t="shared" si="61"/>
        <v>0</v>
      </c>
      <c r="AG75" s="480">
        <f t="shared" si="62"/>
        <v>0</v>
      </c>
      <c r="AH75" s="833">
        <f t="shared" si="63"/>
        <v>0</v>
      </c>
      <c r="AJ75" s="652"/>
    </row>
    <row r="76" spans="1:36" s="460" customFormat="1" ht="17.25" customHeight="1">
      <c r="A76" s="537"/>
      <c r="B76" s="461"/>
      <c r="C76" s="472">
        <f t="shared" si="51"/>
        <v>0</v>
      </c>
      <c r="D76" s="462"/>
      <c r="E76" s="461"/>
      <c r="F76" s="472">
        <f t="shared" si="52"/>
        <v>0</v>
      </c>
      <c r="G76" s="462"/>
      <c r="H76" s="461"/>
      <c r="I76" s="472">
        <f t="shared" si="53"/>
        <v>0</v>
      </c>
      <c r="J76" s="462"/>
      <c r="K76" s="461"/>
      <c r="L76" s="472">
        <f t="shared" si="54"/>
        <v>0</v>
      </c>
      <c r="M76" s="462"/>
      <c r="N76" s="461"/>
      <c r="O76" s="472">
        <f t="shared" si="55"/>
        <v>0</v>
      </c>
      <c r="P76" s="462"/>
      <c r="Q76" s="461"/>
      <c r="R76" s="472">
        <f t="shared" si="56"/>
        <v>0</v>
      </c>
      <c r="S76" s="462"/>
      <c r="T76" s="461"/>
      <c r="U76" s="472">
        <f t="shared" si="57"/>
        <v>0</v>
      </c>
      <c r="V76" s="462"/>
      <c r="W76" s="461"/>
      <c r="X76" s="472">
        <f t="shared" si="58"/>
        <v>0</v>
      </c>
      <c r="Y76" s="462"/>
      <c r="Z76" s="461"/>
      <c r="AA76" s="472">
        <f t="shared" si="59"/>
        <v>0</v>
      </c>
      <c r="AB76" s="462"/>
      <c r="AC76" s="461"/>
      <c r="AD76" s="472">
        <f t="shared" si="60"/>
        <v>0</v>
      </c>
      <c r="AE76" s="462"/>
      <c r="AF76" s="479">
        <f t="shared" si="61"/>
        <v>0</v>
      </c>
      <c r="AG76" s="480">
        <f t="shared" si="62"/>
        <v>0</v>
      </c>
      <c r="AH76" s="833">
        <f t="shared" si="63"/>
        <v>0</v>
      </c>
      <c r="AJ76" s="652"/>
    </row>
    <row r="77" spans="1:36" s="460" customFormat="1" ht="17.25" customHeight="1">
      <c r="A77" s="537"/>
      <c r="B77" s="461"/>
      <c r="C77" s="472">
        <f t="shared" si="51"/>
        <v>0</v>
      </c>
      <c r="D77" s="462"/>
      <c r="E77" s="461"/>
      <c r="F77" s="472">
        <f t="shared" si="52"/>
        <v>0</v>
      </c>
      <c r="G77" s="462"/>
      <c r="H77" s="461"/>
      <c r="I77" s="472">
        <f t="shared" si="53"/>
        <v>0</v>
      </c>
      <c r="J77" s="462"/>
      <c r="K77" s="461"/>
      <c r="L77" s="472">
        <f t="shared" si="54"/>
        <v>0</v>
      </c>
      <c r="M77" s="462"/>
      <c r="N77" s="461"/>
      <c r="O77" s="472">
        <f t="shared" si="55"/>
        <v>0</v>
      </c>
      <c r="P77" s="462"/>
      <c r="Q77" s="461"/>
      <c r="R77" s="472">
        <f t="shared" si="56"/>
        <v>0</v>
      </c>
      <c r="S77" s="462"/>
      <c r="T77" s="461"/>
      <c r="U77" s="472">
        <f t="shared" si="57"/>
        <v>0</v>
      </c>
      <c r="V77" s="462"/>
      <c r="W77" s="461"/>
      <c r="X77" s="472">
        <f t="shared" si="58"/>
        <v>0</v>
      </c>
      <c r="Y77" s="462"/>
      <c r="Z77" s="461"/>
      <c r="AA77" s="472">
        <f t="shared" si="59"/>
        <v>0</v>
      </c>
      <c r="AB77" s="462"/>
      <c r="AC77" s="461"/>
      <c r="AD77" s="472">
        <f t="shared" si="60"/>
        <v>0</v>
      </c>
      <c r="AE77" s="462"/>
      <c r="AF77" s="479">
        <f t="shared" si="61"/>
        <v>0</v>
      </c>
      <c r="AG77" s="480">
        <f t="shared" si="62"/>
        <v>0</v>
      </c>
      <c r="AH77" s="833">
        <f t="shared" si="63"/>
        <v>0</v>
      </c>
      <c r="AJ77" s="652"/>
    </row>
    <row r="78" spans="1:36" s="460" customFormat="1" ht="17.25" customHeight="1">
      <c r="A78" s="537"/>
      <c r="B78" s="461"/>
      <c r="C78" s="472">
        <f t="shared" si="51"/>
        <v>0</v>
      </c>
      <c r="D78" s="462"/>
      <c r="E78" s="461"/>
      <c r="F78" s="472">
        <f t="shared" si="52"/>
        <v>0</v>
      </c>
      <c r="G78" s="462"/>
      <c r="H78" s="461"/>
      <c r="I78" s="472">
        <f t="shared" si="53"/>
        <v>0</v>
      </c>
      <c r="J78" s="462"/>
      <c r="K78" s="461"/>
      <c r="L78" s="472">
        <f t="shared" si="54"/>
        <v>0</v>
      </c>
      <c r="M78" s="462"/>
      <c r="N78" s="461"/>
      <c r="O78" s="472">
        <f t="shared" si="55"/>
        <v>0</v>
      </c>
      <c r="P78" s="462"/>
      <c r="Q78" s="461"/>
      <c r="R78" s="472">
        <f t="shared" si="56"/>
        <v>0</v>
      </c>
      <c r="S78" s="462"/>
      <c r="T78" s="461"/>
      <c r="U78" s="472">
        <f t="shared" si="57"/>
        <v>0</v>
      </c>
      <c r="V78" s="462"/>
      <c r="W78" s="461"/>
      <c r="X78" s="472">
        <f t="shared" si="58"/>
        <v>0</v>
      </c>
      <c r="Y78" s="462"/>
      <c r="Z78" s="461"/>
      <c r="AA78" s="472">
        <f t="shared" si="59"/>
        <v>0</v>
      </c>
      <c r="AB78" s="462"/>
      <c r="AC78" s="461"/>
      <c r="AD78" s="472">
        <f t="shared" si="60"/>
        <v>0</v>
      </c>
      <c r="AE78" s="462"/>
      <c r="AF78" s="479">
        <f t="shared" si="61"/>
        <v>0</v>
      </c>
      <c r="AG78" s="480">
        <f t="shared" si="62"/>
        <v>0</v>
      </c>
      <c r="AH78" s="833">
        <f t="shared" si="63"/>
        <v>0</v>
      </c>
      <c r="AJ78" s="652"/>
    </row>
    <row r="79" spans="1:36" s="460" customFormat="1" ht="17.25" customHeight="1">
      <c r="A79" s="537"/>
      <c r="B79" s="461"/>
      <c r="C79" s="472">
        <f t="shared" si="51"/>
        <v>0</v>
      </c>
      <c r="D79" s="462"/>
      <c r="E79" s="461"/>
      <c r="F79" s="472">
        <f t="shared" si="52"/>
        <v>0</v>
      </c>
      <c r="G79" s="462"/>
      <c r="H79" s="461"/>
      <c r="I79" s="472">
        <f t="shared" si="53"/>
        <v>0</v>
      </c>
      <c r="J79" s="462"/>
      <c r="K79" s="461"/>
      <c r="L79" s="472">
        <f t="shared" si="54"/>
        <v>0</v>
      </c>
      <c r="M79" s="462"/>
      <c r="N79" s="461"/>
      <c r="O79" s="472">
        <f t="shared" si="55"/>
        <v>0</v>
      </c>
      <c r="P79" s="462"/>
      <c r="Q79" s="461"/>
      <c r="R79" s="472">
        <f t="shared" si="56"/>
        <v>0</v>
      </c>
      <c r="S79" s="462"/>
      <c r="T79" s="461"/>
      <c r="U79" s="472">
        <f t="shared" si="57"/>
        <v>0</v>
      </c>
      <c r="V79" s="462"/>
      <c r="W79" s="461"/>
      <c r="X79" s="472">
        <f t="shared" si="58"/>
        <v>0</v>
      </c>
      <c r="Y79" s="462"/>
      <c r="Z79" s="461"/>
      <c r="AA79" s="472">
        <f t="shared" si="59"/>
        <v>0</v>
      </c>
      <c r="AB79" s="462"/>
      <c r="AC79" s="461"/>
      <c r="AD79" s="472">
        <f t="shared" si="60"/>
        <v>0</v>
      </c>
      <c r="AE79" s="462"/>
      <c r="AF79" s="479">
        <f t="shared" si="61"/>
        <v>0</v>
      </c>
      <c r="AG79" s="480">
        <f t="shared" si="62"/>
        <v>0</v>
      </c>
      <c r="AH79" s="833">
        <f t="shared" si="63"/>
        <v>0</v>
      </c>
      <c r="AJ79" s="652"/>
    </row>
    <row r="80" spans="1:36" s="460" customFormat="1" ht="17.25" customHeight="1">
      <c r="A80" s="537"/>
      <c r="B80" s="461"/>
      <c r="C80" s="472">
        <f t="shared" si="51"/>
        <v>0</v>
      </c>
      <c r="D80" s="462"/>
      <c r="E80" s="461"/>
      <c r="F80" s="472">
        <f t="shared" si="52"/>
        <v>0</v>
      </c>
      <c r="G80" s="462"/>
      <c r="H80" s="461"/>
      <c r="I80" s="472">
        <f t="shared" si="53"/>
        <v>0</v>
      </c>
      <c r="J80" s="462"/>
      <c r="K80" s="461"/>
      <c r="L80" s="472">
        <f t="shared" si="54"/>
        <v>0</v>
      </c>
      <c r="M80" s="462"/>
      <c r="N80" s="461"/>
      <c r="O80" s="472">
        <f t="shared" si="55"/>
        <v>0</v>
      </c>
      <c r="P80" s="462"/>
      <c r="Q80" s="461"/>
      <c r="R80" s="472">
        <f t="shared" si="56"/>
        <v>0</v>
      </c>
      <c r="S80" s="462"/>
      <c r="T80" s="461"/>
      <c r="U80" s="472">
        <f t="shared" si="57"/>
        <v>0</v>
      </c>
      <c r="V80" s="462"/>
      <c r="W80" s="461"/>
      <c r="X80" s="472">
        <f t="shared" si="58"/>
        <v>0</v>
      </c>
      <c r="Y80" s="462"/>
      <c r="Z80" s="461"/>
      <c r="AA80" s="472">
        <f t="shared" si="59"/>
        <v>0</v>
      </c>
      <c r="AB80" s="462"/>
      <c r="AC80" s="461"/>
      <c r="AD80" s="472">
        <f t="shared" si="60"/>
        <v>0</v>
      </c>
      <c r="AE80" s="462"/>
      <c r="AF80" s="479">
        <f t="shared" si="61"/>
        <v>0</v>
      </c>
      <c r="AG80" s="480">
        <f t="shared" si="62"/>
        <v>0</v>
      </c>
      <c r="AH80" s="833">
        <f t="shared" si="63"/>
        <v>0</v>
      </c>
      <c r="AJ80" s="652"/>
    </row>
    <row r="81" spans="1:37" s="460" customFormat="1" ht="17.25" customHeight="1">
      <c r="A81" s="464" t="s">
        <v>384</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40"/>
        <v>0</v>
      </c>
      <c r="D82" s="462"/>
      <c r="E82" s="461"/>
      <c r="F82" s="472">
        <f t="shared" si="41"/>
        <v>0</v>
      </c>
      <c r="G82" s="462"/>
      <c r="H82" s="461"/>
      <c r="I82" s="472">
        <f t="shared" si="42"/>
        <v>0</v>
      </c>
      <c r="J82" s="462"/>
      <c r="K82" s="461"/>
      <c r="L82" s="472">
        <f t="shared" si="43"/>
        <v>0</v>
      </c>
      <c r="M82" s="462"/>
      <c r="N82" s="461"/>
      <c r="O82" s="472">
        <f t="shared" si="44"/>
        <v>0</v>
      </c>
      <c r="P82" s="462"/>
      <c r="Q82" s="461"/>
      <c r="R82" s="472">
        <f t="shared" si="45"/>
        <v>0</v>
      </c>
      <c r="S82" s="462"/>
      <c r="T82" s="461"/>
      <c r="U82" s="472">
        <f t="shared" si="46"/>
        <v>0</v>
      </c>
      <c r="V82" s="462"/>
      <c r="W82" s="461"/>
      <c r="X82" s="472">
        <f t="shared" si="47"/>
        <v>0</v>
      </c>
      <c r="Y82" s="462"/>
      <c r="Z82" s="461"/>
      <c r="AA82" s="472">
        <f t="shared" si="48"/>
        <v>0</v>
      </c>
      <c r="AB82" s="462"/>
      <c r="AC82" s="461"/>
      <c r="AD82" s="472">
        <f t="shared" si="49"/>
        <v>0</v>
      </c>
      <c r="AE82" s="462"/>
      <c r="AF82" s="479">
        <f t="shared" si="50"/>
        <v>0</v>
      </c>
      <c r="AG82" s="480">
        <f t="shared" si="50"/>
        <v>0</v>
      </c>
      <c r="AH82" s="833">
        <f t="shared" si="50"/>
        <v>0</v>
      </c>
      <c r="AJ82" s="652"/>
    </row>
    <row r="83" spans="1:37" s="460" customFormat="1" ht="17.25" customHeight="1">
      <c r="A83" s="537"/>
      <c r="B83" s="461"/>
      <c r="C83" s="472">
        <f t="shared" si="40"/>
        <v>0</v>
      </c>
      <c r="D83" s="462"/>
      <c r="E83" s="461"/>
      <c r="F83" s="472">
        <f t="shared" si="41"/>
        <v>0</v>
      </c>
      <c r="G83" s="462"/>
      <c r="H83" s="461"/>
      <c r="I83" s="472">
        <f t="shared" si="42"/>
        <v>0</v>
      </c>
      <c r="J83" s="462"/>
      <c r="K83" s="461"/>
      <c r="L83" s="472">
        <f t="shared" si="43"/>
        <v>0</v>
      </c>
      <c r="M83" s="462"/>
      <c r="N83" s="461"/>
      <c r="O83" s="472">
        <f t="shared" si="44"/>
        <v>0</v>
      </c>
      <c r="P83" s="462"/>
      <c r="Q83" s="461"/>
      <c r="R83" s="472">
        <f t="shared" si="45"/>
        <v>0</v>
      </c>
      <c r="S83" s="462"/>
      <c r="T83" s="461"/>
      <c r="U83" s="472">
        <f t="shared" si="46"/>
        <v>0</v>
      </c>
      <c r="V83" s="462"/>
      <c r="W83" s="461"/>
      <c r="X83" s="472">
        <f t="shared" si="47"/>
        <v>0</v>
      </c>
      <c r="Y83" s="462"/>
      <c r="Z83" s="461"/>
      <c r="AA83" s="472">
        <f t="shared" si="48"/>
        <v>0</v>
      </c>
      <c r="AB83" s="462"/>
      <c r="AC83" s="461"/>
      <c r="AD83" s="472">
        <f t="shared" si="49"/>
        <v>0</v>
      </c>
      <c r="AE83" s="462"/>
      <c r="AF83" s="479">
        <f t="shared" si="50"/>
        <v>0</v>
      </c>
      <c r="AG83" s="480">
        <f t="shared" si="50"/>
        <v>0</v>
      </c>
      <c r="AH83" s="833">
        <f t="shared" si="50"/>
        <v>0</v>
      </c>
      <c r="AJ83" s="652"/>
    </row>
    <row r="84" spans="1:37" s="460" customFormat="1" ht="17.25" customHeight="1">
      <c r="A84" s="537"/>
      <c r="B84" s="461"/>
      <c r="C84" s="472">
        <f t="shared" si="40"/>
        <v>0</v>
      </c>
      <c r="D84" s="462"/>
      <c r="E84" s="461"/>
      <c r="F84" s="472">
        <f t="shared" si="41"/>
        <v>0</v>
      </c>
      <c r="G84" s="462"/>
      <c r="H84" s="461"/>
      <c r="I84" s="472">
        <f t="shared" si="42"/>
        <v>0</v>
      </c>
      <c r="J84" s="462"/>
      <c r="K84" s="461"/>
      <c r="L84" s="472">
        <f t="shared" si="43"/>
        <v>0</v>
      </c>
      <c r="M84" s="462"/>
      <c r="N84" s="461"/>
      <c r="O84" s="472">
        <f t="shared" si="44"/>
        <v>0</v>
      </c>
      <c r="P84" s="462"/>
      <c r="Q84" s="461"/>
      <c r="R84" s="472">
        <f t="shared" si="45"/>
        <v>0</v>
      </c>
      <c r="S84" s="462"/>
      <c r="T84" s="461"/>
      <c r="U84" s="472">
        <f t="shared" si="46"/>
        <v>0</v>
      </c>
      <c r="V84" s="462"/>
      <c r="W84" s="461"/>
      <c r="X84" s="472">
        <f t="shared" si="47"/>
        <v>0</v>
      </c>
      <c r="Y84" s="462"/>
      <c r="Z84" s="461"/>
      <c r="AA84" s="472">
        <f t="shared" si="48"/>
        <v>0</v>
      </c>
      <c r="AB84" s="462"/>
      <c r="AC84" s="461"/>
      <c r="AD84" s="472">
        <f t="shared" si="49"/>
        <v>0</v>
      </c>
      <c r="AE84" s="462"/>
      <c r="AF84" s="479">
        <f t="shared" si="50"/>
        <v>0</v>
      </c>
      <c r="AG84" s="480">
        <f t="shared" si="50"/>
        <v>0</v>
      </c>
      <c r="AH84" s="833">
        <f t="shared" si="50"/>
        <v>0</v>
      </c>
      <c r="AJ84" s="652"/>
    </row>
    <row r="85" spans="1:37" s="460" customFormat="1" ht="17.25" customHeight="1">
      <c r="A85" s="537"/>
      <c r="B85" s="461"/>
      <c r="C85" s="472">
        <f t="shared" si="40"/>
        <v>0</v>
      </c>
      <c r="D85" s="462"/>
      <c r="E85" s="461"/>
      <c r="F85" s="472">
        <f t="shared" si="41"/>
        <v>0</v>
      </c>
      <c r="G85" s="462"/>
      <c r="H85" s="461"/>
      <c r="I85" s="472">
        <f t="shared" si="42"/>
        <v>0</v>
      </c>
      <c r="J85" s="462"/>
      <c r="K85" s="461"/>
      <c r="L85" s="472">
        <f t="shared" si="43"/>
        <v>0</v>
      </c>
      <c r="M85" s="462"/>
      <c r="N85" s="461"/>
      <c r="O85" s="472">
        <f t="shared" si="44"/>
        <v>0</v>
      </c>
      <c r="P85" s="462"/>
      <c r="Q85" s="461"/>
      <c r="R85" s="472">
        <f t="shared" si="45"/>
        <v>0</v>
      </c>
      <c r="S85" s="462"/>
      <c r="T85" s="461"/>
      <c r="U85" s="472">
        <f t="shared" si="46"/>
        <v>0</v>
      </c>
      <c r="V85" s="462"/>
      <c r="W85" s="461"/>
      <c r="X85" s="472">
        <f t="shared" si="47"/>
        <v>0</v>
      </c>
      <c r="Y85" s="462"/>
      <c r="Z85" s="461"/>
      <c r="AA85" s="472">
        <f t="shared" si="48"/>
        <v>0</v>
      </c>
      <c r="AB85" s="462"/>
      <c r="AC85" s="461"/>
      <c r="AD85" s="472">
        <f t="shared" si="49"/>
        <v>0</v>
      </c>
      <c r="AE85" s="462"/>
      <c r="AF85" s="479">
        <f t="shared" si="50"/>
        <v>0</v>
      </c>
      <c r="AG85" s="480">
        <f t="shared" si="50"/>
        <v>0</v>
      </c>
      <c r="AH85" s="833">
        <f t="shared" si="50"/>
        <v>0</v>
      </c>
      <c r="AJ85" s="652"/>
    </row>
    <row r="86" spans="1:37" s="460" customFormat="1" ht="17.25" customHeight="1">
      <c r="A86" s="537"/>
      <c r="B86" s="461"/>
      <c r="C86" s="472">
        <f t="shared" si="40"/>
        <v>0</v>
      </c>
      <c r="D86" s="462"/>
      <c r="E86" s="461"/>
      <c r="F86" s="472">
        <f t="shared" si="41"/>
        <v>0</v>
      </c>
      <c r="G86" s="462"/>
      <c r="H86" s="461"/>
      <c r="I86" s="472">
        <f t="shared" si="42"/>
        <v>0</v>
      </c>
      <c r="J86" s="462"/>
      <c r="K86" s="461"/>
      <c r="L86" s="472">
        <f t="shared" si="43"/>
        <v>0</v>
      </c>
      <c r="M86" s="462"/>
      <c r="N86" s="461"/>
      <c r="O86" s="472">
        <f t="shared" si="44"/>
        <v>0</v>
      </c>
      <c r="P86" s="462"/>
      <c r="Q86" s="461"/>
      <c r="R86" s="472">
        <f t="shared" si="45"/>
        <v>0</v>
      </c>
      <c r="S86" s="462"/>
      <c r="T86" s="461"/>
      <c r="U86" s="472">
        <f t="shared" si="46"/>
        <v>0</v>
      </c>
      <c r="V86" s="462"/>
      <c r="W86" s="461"/>
      <c r="X86" s="472">
        <f t="shared" si="47"/>
        <v>0</v>
      </c>
      <c r="Y86" s="462"/>
      <c r="Z86" s="461"/>
      <c r="AA86" s="472">
        <f t="shared" si="48"/>
        <v>0</v>
      </c>
      <c r="AB86" s="462"/>
      <c r="AC86" s="461"/>
      <c r="AD86" s="472">
        <f t="shared" si="49"/>
        <v>0</v>
      </c>
      <c r="AE86" s="462"/>
      <c r="AF86" s="479">
        <f t="shared" si="50"/>
        <v>0</v>
      </c>
      <c r="AG86" s="480">
        <f t="shared" si="50"/>
        <v>0</v>
      </c>
      <c r="AH86" s="833">
        <f t="shared" si="50"/>
        <v>0</v>
      </c>
      <c r="AJ86" s="652"/>
    </row>
    <row r="87" spans="1:37" s="460" customFormat="1" ht="17.25" customHeight="1">
      <c r="A87" s="537"/>
      <c r="B87" s="461"/>
      <c r="C87" s="472">
        <f t="shared" si="40"/>
        <v>0</v>
      </c>
      <c r="D87" s="462"/>
      <c r="E87" s="461"/>
      <c r="F87" s="472">
        <f t="shared" si="41"/>
        <v>0</v>
      </c>
      <c r="G87" s="462"/>
      <c r="H87" s="461"/>
      <c r="I87" s="472">
        <f t="shared" si="42"/>
        <v>0</v>
      </c>
      <c r="J87" s="462"/>
      <c r="K87" s="461"/>
      <c r="L87" s="472">
        <f t="shared" si="43"/>
        <v>0</v>
      </c>
      <c r="M87" s="462"/>
      <c r="N87" s="461"/>
      <c r="O87" s="472">
        <f t="shared" si="44"/>
        <v>0</v>
      </c>
      <c r="P87" s="462"/>
      <c r="Q87" s="461"/>
      <c r="R87" s="472">
        <f t="shared" si="45"/>
        <v>0</v>
      </c>
      <c r="S87" s="462"/>
      <c r="T87" s="461"/>
      <c r="U87" s="472">
        <f t="shared" si="46"/>
        <v>0</v>
      </c>
      <c r="V87" s="462"/>
      <c r="W87" s="461"/>
      <c r="X87" s="472">
        <f t="shared" si="47"/>
        <v>0</v>
      </c>
      <c r="Y87" s="462"/>
      <c r="Z87" s="461"/>
      <c r="AA87" s="472">
        <f t="shared" si="48"/>
        <v>0</v>
      </c>
      <c r="AB87" s="462"/>
      <c r="AC87" s="461"/>
      <c r="AD87" s="472">
        <f t="shared" si="49"/>
        <v>0</v>
      </c>
      <c r="AE87" s="462"/>
      <c r="AF87" s="479">
        <f t="shared" si="50"/>
        <v>0</v>
      </c>
      <c r="AG87" s="480">
        <f t="shared" si="50"/>
        <v>0</v>
      </c>
      <c r="AH87" s="833">
        <f t="shared" si="50"/>
        <v>0</v>
      </c>
      <c r="AJ87" s="652"/>
      <c r="AK87" s="463"/>
    </row>
    <row r="88" spans="1:37" s="460" customFormat="1" ht="17.25" customHeight="1">
      <c r="A88" s="549"/>
      <c r="B88" s="461"/>
      <c r="C88" s="472">
        <f t="shared" si="40"/>
        <v>0</v>
      </c>
      <c r="D88" s="462"/>
      <c r="E88" s="461"/>
      <c r="F88" s="472">
        <f t="shared" si="41"/>
        <v>0</v>
      </c>
      <c r="G88" s="462"/>
      <c r="H88" s="461"/>
      <c r="I88" s="472">
        <f t="shared" si="42"/>
        <v>0</v>
      </c>
      <c r="J88" s="462"/>
      <c r="K88" s="461"/>
      <c r="L88" s="472">
        <f t="shared" si="43"/>
        <v>0</v>
      </c>
      <c r="M88" s="462"/>
      <c r="N88" s="461"/>
      <c r="O88" s="472">
        <f t="shared" si="44"/>
        <v>0</v>
      </c>
      <c r="P88" s="462"/>
      <c r="Q88" s="461"/>
      <c r="R88" s="472">
        <f t="shared" si="45"/>
        <v>0</v>
      </c>
      <c r="S88" s="462"/>
      <c r="T88" s="461"/>
      <c r="U88" s="472">
        <f t="shared" si="46"/>
        <v>0</v>
      </c>
      <c r="V88" s="462"/>
      <c r="W88" s="461"/>
      <c r="X88" s="472">
        <f t="shared" si="47"/>
        <v>0</v>
      </c>
      <c r="Y88" s="462"/>
      <c r="Z88" s="461"/>
      <c r="AA88" s="472">
        <f t="shared" si="48"/>
        <v>0</v>
      </c>
      <c r="AB88" s="462"/>
      <c r="AC88" s="461"/>
      <c r="AD88" s="472">
        <f t="shared" si="49"/>
        <v>0</v>
      </c>
      <c r="AE88" s="462"/>
      <c r="AF88" s="479">
        <f t="shared" si="50"/>
        <v>0</v>
      </c>
      <c r="AG88" s="480">
        <f t="shared" si="50"/>
        <v>0</v>
      </c>
      <c r="AH88" s="833">
        <f t="shared" si="50"/>
        <v>0</v>
      </c>
    </row>
    <row r="89" spans="1:37" s="460" customFormat="1" ht="17.25" customHeight="1">
      <c r="A89" s="537"/>
      <c r="B89" s="461"/>
      <c r="C89" s="472">
        <f t="shared" si="40"/>
        <v>0</v>
      </c>
      <c r="D89" s="462"/>
      <c r="E89" s="461"/>
      <c r="F89" s="472">
        <f t="shared" si="41"/>
        <v>0</v>
      </c>
      <c r="G89" s="462"/>
      <c r="H89" s="461"/>
      <c r="I89" s="472">
        <f t="shared" si="42"/>
        <v>0</v>
      </c>
      <c r="J89" s="462"/>
      <c r="K89" s="461"/>
      <c r="L89" s="472">
        <f t="shared" si="43"/>
        <v>0</v>
      </c>
      <c r="M89" s="462"/>
      <c r="N89" s="461"/>
      <c r="O89" s="472">
        <f t="shared" si="44"/>
        <v>0</v>
      </c>
      <c r="P89" s="462"/>
      <c r="Q89" s="461"/>
      <c r="R89" s="472">
        <f t="shared" si="45"/>
        <v>0</v>
      </c>
      <c r="S89" s="462"/>
      <c r="T89" s="461"/>
      <c r="U89" s="472">
        <f t="shared" si="46"/>
        <v>0</v>
      </c>
      <c r="V89" s="462"/>
      <c r="W89" s="461"/>
      <c r="X89" s="472">
        <f t="shared" si="47"/>
        <v>0</v>
      </c>
      <c r="Y89" s="462"/>
      <c r="Z89" s="461"/>
      <c r="AA89" s="472">
        <f t="shared" si="48"/>
        <v>0</v>
      </c>
      <c r="AB89" s="462"/>
      <c r="AC89" s="461"/>
      <c r="AD89" s="472">
        <f t="shared" si="49"/>
        <v>0</v>
      </c>
      <c r="AE89" s="462"/>
      <c r="AF89" s="479">
        <f t="shared" si="50"/>
        <v>0</v>
      </c>
      <c r="AG89" s="480">
        <f t="shared" si="50"/>
        <v>0</v>
      </c>
      <c r="AH89" s="833">
        <f t="shared" si="50"/>
        <v>0</v>
      </c>
    </row>
    <row r="90" spans="1:37" s="460" customFormat="1" ht="17.25" customHeight="1">
      <c r="A90" s="538"/>
      <c r="B90" s="461"/>
      <c r="C90" s="472">
        <f t="shared" si="40"/>
        <v>0</v>
      </c>
      <c r="D90" s="462"/>
      <c r="E90" s="461"/>
      <c r="F90" s="472">
        <f t="shared" si="41"/>
        <v>0</v>
      </c>
      <c r="G90" s="462"/>
      <c r="H90" s="461"/>
      <c r="I90" s="472">
        <f t="shared" si="42"/>
        <v>0</v>
      </c>
      <c r="J90" s="462"/>
      <c r="K90" s="461"/>
      <c r="L90" s="472">
        <f t="shared" si="43"/>
        <v>0</v>
      </c>
      <c r="M90" s="462"/>
      <c r="N90" s="461"/>
      <c r="O90" s="472">
        <f t="shared" si="44"/>
        <v>0</v>
      </c>
      <c r="P90" s="462"/>
      <c r="Q90" s="461"/>
      <c r="R90" s="472">
        <f t="shared" si="45"/>
        <v>0</v>
      </c>
      <c r="S90" s="462"/>
      <c r="T90" s="461"/>
      <c r="U90" s="472">
        <f t="shared" si="46"/>
        <v>0</v>
      </c>
      <c r="V90" s="462"/>
      <c r="W90" s="461"/>
      <c r="X90" s="472">
        <f t="shared" si="47"/>
        <v>0</v>
      </c>
      <c r="Y90" s="462"/>
      <c r="Z90" s="461"/>
      <c r="AA90" s="472">
        <f t="shared" si="48"/>
        <v>0</v>
      </c>
      <c r="AB90" s="462"/>
      <c r="AC90" s="461"/>
      <c r="AD90" s="472">
        <f t="shared" si="49"/>
        <v>0</v>
      </c>
      <c r="AE90" s="462"/>
      <c r="AF90" s="479">
        <f t="shared" si="50"/>
        <v>0</v>
      </c>
      <c r="AG90" s="480">
        <f t="shared" si="50"/>
        <v>0</v>
      </c>
      <c r="AH90" s="833">
        <f t="shared" si="50"/>
        <v>0</v>
      </c>
    </row>
    <row r="91" spans="1:37" s="460" customFormat="1" ht="17.25" customHeight="1">
      <c r="A91" s="785" t="s">
        <v>383</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40"/>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41"/>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42"/>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43"/>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44"/>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45"/>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46"/>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47"/>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48"/>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49"/>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50"/>
        <v>0</v>
      </c>
      <c r="AG91" s="480">
        <f t="shared" si="50"/>
        <v>0</v>
      </c>
      <c r="AH91" s="833">
        <f t="shared" si="50"/>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296</v>
      </c>
      <c r="B93" s="475">
        <f>SUM(B71:B91)</f>
        <v>0</v>
      </c>
      <c r="C93" s="472">
        <f t="shared" ref="C93:S93" si="64">SUM(C71:C91)</f>
        <v>0</v>
      </c>
      <c r="D93" s="476">
        <f t="shared" si="64"/>
        <v>0</v>
      </c>
      <c r="E93" s="475">
        <f>SUM(E71:E91)</f>
        <v>0</v>
      </c>
      <c r="F93" s="472">
        <f t="shared" ref="F93" si="65">SUM(F71:F91)</f>
        <v>0</v>
      </c>
      <c r="G93" s="476">
        <f t="shared" si="64"/>
        <v>0</v>
      </c>
      <c r="H93" s="475">
        <f>SUM(H71:H91)</f>
        <v>0</v>
      </c>
      <c r="I93" s="472">
        <f t="shared" ref="I93:J93" si="66">SUM(I71:I91)</f>
        <v>0</v>
      </c>
      <c r="J93" s="476">
        <f t="shared" si="66"/>
        <v>0</v>
      </c>
      <c r="K93" s="475">
        <f>SUM(K71:K91)</f>
        <v>0</v>
      </c>
      <c r="L93" s="472">
        <f t="shared" ref="L93:M93" si="67">SUM(L71:L91)</f>
        <v>0</v>
      </c>
      <c r="M93" s="476">
        <f t="shared" si="67"/>
        <v>0</v>
      </c>
      <c r="N93" s="475">
        <f>SUM(N71:N91)</f>
        <v>0</v>
      </c>
      <c r="O93" s="472">
        <f t="shared" ref="O93:P93" si="68">SUM(O71:O91)</f>
        <v>0</v>
      </c>
      <c r="P93" s="476">
        <f t="shared" si="68"/>
        <v>0</v>
      </c>
      <c r="Q93" s="475">
        <f>SUM(Q71:Q91)</f>
        <v>0</v>
      </c>
      <c r="R93" s="472">
        <f t="shared" si="64"/>
        <v>0</v>
      </c>
      <c r="S93" s="476">
        <f t="shared" si="64"/>
        <v>0</v>
      </c>
      <c r="T93" s="475">
        <f>SUM(T71:T91)</f>
        <v>0</v>
      </c>
      <c r="U93" s="472">
        <f t="shared" ref="U93:AH93" si="69">SUM(U71:U91)</f>
        <v>0</v>
      </c>
      <c r="V93" s="476">
        <f t="shared" si="69"/>
        <v>0</v>
      </c>
      <c r="W93" s="475">
        <f>SUM(W71:W91)</f>
        <v>0</v>
      </c>
      <c r="X93" s="472">
        <f t="shared" ref="X93:Y93" si="70">SUM(X71:X91)</f>
        <v>0</v>
      </c>
      <c r="Y93" s="476">
        <f t="shared" si="70"/>
        <v>0</v>
      </c>
      <c r="Z93" s="475">
        <f>SUM(Z71:Z91)</f>
        <v>0</v>
      </c>
      <c r="AA93" s="472">
        <f t="shared" ref="AA93:AB93" si="71">SUM(AA71:AA91)</f>
        <v>0</v>
      </c>
      <c r="AB93" s="476">
        <f t="shared" si="71"/>
        <v>0</v>
      </c>
      <c r="AC93" s="475">
        <f>SUM(AC71:AC91)</f>
        <v>0</v>
      </c>
      <c r="AD93" s="472">
        <f t="shared" ref="AD93:AE93" si="72">SUM(AD71:AD91)</f>
        <v>0</v>
      </c>
      <c r="AE93" s="476">
        <f t="shared" si="72"/>
        <v>0</v>
      </c>
      <c r="AF93" s="479">
        <f t="shared" si="69"/>
        <v>0</v>
      </c>
      <c r="AG93" s="480">
        <f>SUM(AG71:AG91)</f>
        <v>0</v>
      </c>
      <c r="AH93" s="481">
        <f t="shared" si="69"/>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297</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73">D96-B96</f>
        <v>0</v>
      </c>
      <c r="D96" s="462"/>
      <c r="E96" s="475"/>
      <c r="F96" s="472">
        <f t="shared" ref="F96:F102" si="74">G96-E96</f>
        <v>0</v>
      </c>
      <c r="G96" s="476"/>
      <c r="H96" s="475"/>
      <c r="I96" s="472">
        <f t="shared" ref="I96:I102" si="75">J96-H96</f>
        <v>0</v>
      </c>
      <c r="J96" s="476"/>
      <c r="K96" s="475"/>
      <c r="L96" s="472">
        <f t="shared" ref="L96:L102" si="76">M96-K96</f>
        <v>0</v>
      </c>
      <c r="M96" s="476"/>
      <c r="N96" s="475"/>
      <c r="O96" s="472">
        <f t="shared" ref="O96:O102" si="77">P96-N96</f>
        <v>0</v>
      </c>
      <c r="P96" s="476"/>
      <c r="Q96" s="475"/>
      <c r="R96" s="472">
        <f t="shared" ref="R96:R102" si="78">S96-Q96</f>
        <v>0</v>
      </c>
      <c r="S96" s="476"/>
      <c r="T96" s="475"/>
      <c r="U96" s="472">
        <f t="shared" ref="U96:U102" si="79">V96-T96</f>
        <v>0</v>
      </c>
      <c r="V96" s="476"/>
      <c r="W96" s="475"/>
      <c r="X96" s="472">
        <f t="shared" ref="X96:X102" si="80">Y96-W96</f>
        <v>0</v>
      </c>
      <c r="Y96" s="476"/>
      <c r="Z96" s="475"/>
      <c r="AA96" s="472">
        <f t="shared" ref="AA96:AA102" si="81">AB96-Z96</f>
        <v>0</v>
      </c>
      <c r="AB96" s="476"/>
      <c r="AC96" s="475"/>
      <c r="AD96" s="472">
        <f t="shared" ref="AD96:AD102" si="82">AE96-AC96</f>
        <v>0</v>
      </c>
      <c r="AE96" s="476"/>
      <c r="AF96" s="479">
        <f t="shared" ref="AF96:AH102" si="83">SUM(B96,E96,H96,K96,N96,Q96,T96,W96,Z96,AC96)</f>
        <v>0</v>
      </c>
      <c r="AG96" s="480">
        <f t="shared" si="83"/>
        <v>0</v>
      </c>
      <c r="AH96" s="833">
        <f t="shared" si="83"/>
        <v>0</v>
      </c>
      <c r="AI96"/>
      <c r="AJ96" s="653"/>
      <c r="AK96"/>
    </row>
    <row r="97" spans="1:37" s="460" customFormat="1" ht="17.25" customHeight="1">
      <c r="A97" s="537"/>
      <c r="B97" s="461"/>
      <c r="C97" s="472">
        <f t="shared" si="73"/>
        <v>0</v>
      </c>
      <c r="D97" s="462"/>
      <c r="E97" s="475"/>
      <c r="F97" s="472">
        <f t="shared" si="74"/>
        <v>0</v>
      </c>
      <c r="G97" s="476"/>
      <c r="H97" s="475"/>
      <c r="I97" s="472">
        <f t="shared" si="75"/>
        <v>0</v>
      </c>
      <c r="J97" s="476"/>
      <c r="K97" s="475"/>
      <c r="L97" s="472">
        <f t="shared" si="76"/>
        <v>0</v>
      </c>
      <c r="M97" s="476"/>
      <c r="N97" s="475"/>
      <c r="O97" s="472">
        <f t="shared" si="77"/>
        <v>0</v>
      </c>
      <c r="P97" s="476"/>
      <c r="Q97" s="475"/>
      <c r="R97" s="472">
        <f t="shared" si="78"/>
        <v>0</v>
      </c>
      <c r="S97" s="476"/>
      <c r="T97" s="475"/>
      <c r="U97" s="472">
        <f t="shared" si="79"/>
        <v>0</v>
      </c>
      <c r="V97" s="476"/>
      <c r="W97" s="475"/>
      <c r="X97" s="472">
        <f t="shared" si="80"/>
        <v>0</v>
      </c>
      <c r="Y97" s="476"/>
      <c r="Z97" s="475"/>
      <c r="AA97" s="472">
        <f t="shared" si="81"/>
        <v>0</v>
      </c>
      <c r="AB97" s="476"/>
      <c r="AC97" s="475"/>
      <c r="AD97" s="472">
        <f t="shared" si="82"/>
        <v>0</v>
      </c>
      <c r="AE97" s="476"/>
      <c r="AF97" s="479">
        <f t="shared" si="83"/>
        <v>0</v>
      </c>
      <c r="AG97" s="480">
        <f t="shared" si="83"/>
        <v>0</v>
      </c>
      <c r="AH97" s="833">
        <f t="shared" si="83"/>
        <v>0</v>
      </c>
      <c r="AJ97" s="652"/>
    </row>
    <row r="98" spans="1:37" s="460" customFormat="1" ht="17.25" customHeight="1">
      <c r="A98" s="537"/>
      <c r="B98" s="461"/>
      <c r="C98" s="472">
        <f t="shared" si="73"/>
        <v>0</v>
      </c>
      <c r="D98" s="462"/>
      <c r="E98" s="461"/>
      <c r="F98" s="472">
        <f t="shared" si="74"/>
        <v>0</v>
      </c>
      <c r="G98" s="462"/>
      <c r="H98" s="461"/>
      <c r="I98" s="472">
        <f t="shared" si="75"/>
        <v>0</v>
      </c>
      <c r="J98" s="462"/>
      <c r="K98" s="461"/>
      <c r="L98" s="472">
        <f t="shared" si="76"/>
        <v>0</v>
      </c>
      <c r="M98" s="462"/>
      <c r="N98" s="461"/>
      <c r="O98" s="472">
        <f t="shared" si="77"/>
        <v>0</v>
      </c>
      <c r="P98" s="462"/>
      <c r="Q98" s="461"/>
      <c r="R98" s="472">
        <f t="shared" si="78"/>
        <v>0</v>
      </c>
      <c r="S98" s="462"/>
      <c r="T98" s="461"/>
      <c r="U98" s="472">
        <f t="shared" si="79"/>
        <v>0</v>
      </c>
      <c r="V98" s="462"/>
      <c r="W98" s="461"/>
      <c r="X98" s="472">
        <f t="shared" si="80"/>
        <v>0</v>
      </c>
      <c r="Y98" s="462"/>
      <c r="Z98" s="461"/>
      <c r="AA98" s="472">
        <f t="shared" si="81"/>
        <v>0</v>
      </c>
      <c r="AB98" s="462"/>
      <c r="AC98" s="461"/>
      <c r="AD98" s="472">
        <f t="shared" si="82"/>
        <v>0</v>
      </c>
      <c r="AE98" s="462"/>
      <c r="AF98" s="479">
        <f t="shared" si="83"/>
        <v>0</v>
      </c>
      <c r="AG98" s="480">
        <f t="shared" si="83"/>
        <v>0</v>
      </c>
      <c r="AH98" s="833">
        <f t="shared" si="83"/>
        <v>0</v>
      </c>
      <c r="AI98"/>
      <c r="AJ98" s="653"/>
      <c r="AK98" s="14"/>
    </row>
    <row r="99" spans="1:37" s="460" customFormat="1" ht="17.25" customHeight="1">
      <c r="A99" s="537"/>
      <c r="B99" s="461"/>
      <c r="C99" s="472">
        <f t="shared" si="73"/>
        <v>0</v>
      </c>
      <c r="D99" s="462"/>
      <c r="E99" s="461"/>
      <c r="F99" s="472">
        <f t="shared" si="74"/>
        <v>0</v>
      </c>
      <c r="G99" s="462"/>
      <c r="H99" s="461"/>
      <c r="I99" s="472">
        <f t="shared" si="75"/>
        <v>0</v>
      </c>
      <c r="J99" s="462"/>
      <c r="K99" s="461"/>
      <c r="L99" s="472">
        <f t="shared" si="76"/>
        <v>0</v>
      </c>
      <c r="M99" s="462"/>
      <c r="N99" s="461"/>
      <c r="O99" s="472">
        <f t="shared" si="77"/>
        <v>0</v>
      </c>
      <c r="P99" s="462"/>
      <c r="Q99" s="461"/>
      <c r="R99" s="472">
        <f t="shared" si="78"/>
        <v>0</v>
      </c>
      <c r="S99" s="462"/>
      <c r="T99" s="461"/>
      <c r="U99" s="472">
        <f t="shared" si="79"/>
        <v>0</v>
      </c>
      <c r="V99" s="462"/>
      <c r="W99" s="461"/>
      <c r="X99" s="472">
        <f t="shared" si="80"/>
        <v>0</v>
      </c>
      <c r="Y99" s="462"/>
      <c r="Z99" s="461"/>
      <c r="AA99" s="472">
        <f t="shared" si="81"/>
        <v>0</v>
      </c>
      <c r="AB99" s="462"/>
      <c r="AC99" s="461"/>
      <c r="AD99" s="472">
        <f t="shared" si="82"/>
        <v>0</v>
      </c>
      <c r="AE99" s="462"/>
      <c r="AF99" s="479">
        <f t="shared" si="83"/>
        <v>0</v>
      </c>
      <c r="AG99" s="480">
        <f t="shared" si="83"/>
        <v>0</v>
      </c>
      <c r="AH99" s="833">
        <f t="shared" si="83"/>
        <v>0</v>
      </c>
      <c r="AI99"/>
      <c r="AJ99"/>
      <c r="AK99"/>
    </row>
    <row r="100" spans="1:37" s="460" customFormat="1" ht="17.25" customHeight="1">
      <c r="A100" s="537"/>
      <c r="B100" s="461"/>
      <c r="C100" s="472">
        <f t="shared" si="73"/>
        <v>0</v>
      </c>
      <c r="D100" s="462"/>
      <c r="E100" s="461"/>
      <c r="F100" s="472">
        <f t="shared" si="74"/>
        <v>0</v>
      </c>
      <c r="G100" s="462"/>
      <c r="H100" s="461"/>
      <c r="I100" s="472">
        <f t="shared" si="75"/>
        <v>0</v>
      </c>
      <c r="J100" s="462"/>
      <c r="K100" s="461"/>
      <c r="L100" s="472">
        <f t="shared" si="76"/>
        <v>0</v>
      </c>
      <c r="M100" s="462"/>
      <c r="N100" s="461"/>
      <c r="O100" s="472">
        <f t="shared" si="77"/>
        <v>0</v>
      </c>
      <c r="P100" s="462"/>
      <c r="Q100" s="461"/>
      <c r="R100" s="472">
        <f t="shared" si="78"/>
        <v>0</v>
      </c>
      <c r="S100" s="462"/>
      <c r="T100" s="461"/>
      <c r="U100" s="472">
        <f t="shared" si="79"/>
        <v>0</v>
      </c>
      <c r="V100" s="462"/>
      <c r="W100" s="461"/>
      <c r="X100" s="472">
        <f t="shared" si="80"/>
        <v>0</v>
      </c>
      <c r="Y100" s="462"/>
      <c r="Z100" s="461"/>
      <c r="AA100" s="472">
        <f t="shared" si="81"/>
        <v>0</v>
      </c>
      <c r="AB100" s="462"/>
      <c r="AC100" s="461"/>
      <c r="AD100" s="472">
        <f t="shared" si="82"/>
        <v>0</v>
      </c>
      <c r="AE100" s="462"/>
      <c r="AF100" s="479">
        <f t="shared" si="83"/>
        <v>0</v>
      </c>
      <c r="AG100" s="480">
        <f t="shared" si="83"/>
        <v>0</v>
      </c>
      <c r="AH100" s="833">
        <f t="shared" si="83"/>
        <v>0</v>
      </c>
    </row>
    <row r="101" spans="1:37" s="460" customFormat="1" ht="17.25" customHeight="1">
      <c r="A101" s="538"/>
      <c r="B101" s="461"/>
      <c r="C101" s="472">
        <f t="shared" si="73"/>
        <v>0</v>
      </c>
      <c r="D101" s="462"/>
      <c r="E101" s="461"/>
      <c r="F101" s="472">
        <f t="shared" si="74"/>
        <v>0</v>
      </c>
      <c r="G101" s="462"/>
      <c r="H101" s="461"/>
      <c r="I101" s="472">
        <f t="shared" si="75"/>
        <v>0</v>
      </c>
      <c r="J101" s="462"/>
      <c r="K101" s="461"/>
      <c r="L101" s="472">
        <f t="shared" si="76"/>
        <v>0</v>
      </c>
      <c r="M101" s="462"/>
      <c r="N101" s="461"/>
      <c r="O101" s="472">
        <f t="shared" si="77"/>
        <v>0</v>
      </c>
      <c r="P101" s="462"/>
      <c r="Q101" s="461"/>
      <c r="R101" s="472">
        <f t="shared" si="78"/>
        <v>0</v>
      </c>
      <c r="S101" s="462"/>
      <c r="T101" s="461"/>
      <c r="U101" s="472">
        <f t="shared" si="79"/>
        <v>0</v>
      </c>
      <c r="V101" s="462"/>
      <c r="W101" s="461"/>
      <c r="X101" s="472">
        <f t="shared" si="80"/>
        <v>0</v>
      </c>
      <c r="Y101" s="462"/>
      <c r="Z101" s="461"/>
      <c r="AA101" s="472">
        <f t="shared" si="81"/>
        <v>0</v>
      </c>
      <c r="AB101" s="462"/>
      <c r="AC101" s="461"/>
      <c r="AD101" s="472">
        <f t="shared" si="82"/>
        <v>0</v>
      </c>
      <c r="AE101" s="462"/>
      <c r="AF101" s="479">
        <f t="shared" si="83"/>
        <v>0</v>
      </c>
      <c r="AG101" s="480">
        <f t="shared" si="83"/>
        <v>0</v>
      </c>
      <c r="AH101" s="833">
        <f t="shared" si="83"/>
        <v>0</v>
      </c>
    </row>
    <row r="102" spans="1:37" s="460" customFormat="1" ht="17.25" customHeight="1">
      <c r="A102" s="537"/>
      <c r="B102" s="461"/>
      <c r="C102" s="472">
        <f t="shared" si="73"/>
        <v>0</v>
      </c>
      <c r="D102" s="462"/>
      <c r="E102" s="461"/>
      <c r="F102" s="472">
        <f t="shared" si="74"/>
        <v>0</v>
      </c>
      <c r="G102" s="462"/>
      <c r="H102" s="461"/>
      <c r="I102" s="472">
        <f t="shared" si="75"/>
        <v>0</v>
      </c>
      <c r="J102" s="462"/>
      <c r="K102" s="461"/>
      <c r="L102" s="472">
        <f t="shared" si="76"/>
        <v>0</v>
      </c>
      <c r="M102" s="462"/>
      <c r="N102" s="461"/>
      <c r="O102" s="472">
        <f t="shared" si="77"/>
        <v>0</v>
      </c>
      <c r="P102" s="462"/>
      <c r="Q102" s="461"/>
      <c r="R102" s="472">
        <f t="shared" si="78"/>
        <v>0</v>
      </c>
      <c r="S102" s="462"/>
      <c r="T102" s="461"/>
      <c r="U102" s="472">
        <f t="shared" si="79"/>
        <v>0</v>
      </c>
      <c r="V102" s="462"/>
      <c r="W102" s="461"/>
      <c r="X102" s="472">
        <f t="shared" si="80"/>
        <v>0</v>
      </c>
      <c r="Y102" s="462"/>
      <c r="Z102" s="461"/>
      <c r="AA102" s="472">
        <f t="shared" si="81"/>
        <v>0</v>
      </c>
      <c r="AB102" s="462"/>
      <c r="AC102" s="461"/>
      <c r="AD102" s="472">
        <f t="shared" si="82"/>
        <v>0</v>
      </c>
      <c r="AE102" s="462"/>
      <c r="AF102" s="479">
        <f t="shared" si="83"/>
        <v>0</v>
      </c>
      <c r="AG102" s="480">
        <f t="shared" si="83"/>
        <v>0</v>
      </c>
      <c r="AH102" s="833">
        <f t="shared" si="83"/>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298</v>
      </c>
      <c r="B104" s="475">
        <f>SUM(B96:B102)</f>
        <v>0</v>
      </c>
      <c r="C104" s="472">
        <f t="shared" ref="C104:G104" si="84">SUM(C96:C102)</f>
        <v>0</v>
      </c>
      <c r="D104" s="476">
        <f t="shared" si="84"/>
        <v>0</v>
      </c>
      <c r="E104" s="475">
        <f>SUM(E96:E102)</f>
        <v>0</v>
      </c>
      <c r="F104" s="472">
        <f t="shared" ref="F104" si="85">SUM(F96:F102)</f>
        <v>0</v>
      </c>
      <c r="G104" s="476">
        <f t="shared" si="84"/>
        <v>0</v>
      </c>
      <c r="H104" s="475">
        <f>SUM(H96:H102)</f>
        <v>0</v>
      </c>
      <c r="I104" s="472">
        <f t="shared" ref="I104:J104" si="86">SUM(I96:I102)</f>
        <v>0</v>
      </c>
      <c r="J104" s="476">
        <f t="shared" si="86"/>
        <v>0</v>
      </c>
      <c r="K104" s="475">
        <f>SUM(K96:K102)</f>
        <v>0</v>
      </c>
      <c r="L104" s="472">
        <f t="shared" ref="L104:M104" si="87">SUM(L96:L102)</f>
        <v>0</v>
      </c>
      <c r="M104" s="476">
        <f t="shared" si="87"/>
        <v>0</v>
      </c>
      <c r="N104" s="475">
        <f>SUM(N96:N102)</f>
        <v>0</v>
      </c>
      <c r="O104" s="472">
        <f t="shared" ref="O104:P104" si="88">SUM(O96:O102)</f>
        <v>0</v>
      </c>
      <c r="P104" s="476">
        <f t="shared" si="88"/>
        <v>0</v>
      </c>
      <c r="Q104" s="475">
        <f>SUM(Q96:Q102)</f>
        <v>0</v>
      </c>
      <c r="R104" s="472">
        <f t="shared" ref="R104:AF104" si="89">SUM(R96:R102)</f>
        <v>0</v>
      </c>
      <c r="S104" s="476">
        <f t="shared" si="89"/>
        <v>0</v>
      </c>
      <c r="T104" s="475">
        <f>SUM(T96:T102)</f>
        <v>0</v>
      </c>
      <c r="U104" s="472">
        <f t="shared" si="89"/>
        <v>0</v>
      </c>
      <c r="V104" s="476">
        <f t="shared" si="89"/>
        <v>0</v>
      </c>
      <c r="W104" s="475">
        <f>SUM(W96:W102)</f>
        <v>0</v>
      </c>
      <c r="X104" s="472">
        <f t="shared" ref="X104:Y104" si="90">SUM(X96:X102)</f>
        <v>0</v>
      </c>
      <c r="Y104" s="476">
        <f t="shared" si="90"/>
        <v>0</v>
      </c>
      <c r="Z104" s="475">
        <f>SUM(Z96:Z102)</f>
        <v>0</v>
      </c>
      <c r="AA104" s="472">
        <f t="shared" ref="AA104:AB104" si="91">SUM(AA96:AA102)</f>
        <v>0</v>
      </c>
      <c r="AB104" s="476">
        <f t="shared" si="91"/>
        <v>0</v>
      </c>
      <c r="AC104" s="475">
        <f>SUM(AC96:AC102)</f>
        <v>0</v>
      </c>
      <c r="AD104" s="472">
        <f t="shared" ref="AD104:AE104" si="92">SUM(AD96:AD102)</f>
        <v>0</v>
      </c>
      <c r="AE104" s="476">
        <f t="shared" si="92"/>
        <v>0</v>
      </c>
      <c r="AF104" s="479">
        <f t="shared" si="89"/>
        <v>0</v>
      </c>
      <c r="AG104" s="480">
        <f>SUM(AG96:AG102)</f>
        <v>0</v>
      </c>
      <c r="AH104" s="481">
        <f t="shared" ref="AH104" si="93">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299</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(6)'!A72</f>
        <v>Template last modified</v>
      </c>
      <c r="AH106" s="835">
        <f>'Summary (6)'!C72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2" t="s">
        <v>211</v>
      </c>
      <c r="B120" s="839">
        <f>'Summary (6)'!E87</f>
        <v>1</v>
      </c>
      <c r="C120" s="839">
        <f>'Summary (6)'!F87</f>
        <v>1</v>
      </c>
      <c r="D120" s="839">
        <f>'Summary (6)'!G87</f>
        <v>1</v>
      </c>
      <c r="E120" s="839">
        <f>'Summary (6)'!H87</f>
        <v>2</v>
      </c>
      <c r="F120" s="839">
        <f>'Summary (6)'!I87</f>
        <v>2</v>
      </c>
      <c r="G120" s="839">
        <f>'Summary (6)'!J87</f>
        <v>2</v>
      </c>
      <c r="H120" s="839">
        <f>'Summary (6)'!K87</f>
        <v>3</v>
      </c>
      <c r="I120" s="839">
        <f>'Summary (6)'!L87</f>
        <v>3</v>
      </c>
      <c r="J120" s="839">
        <f>'Summary (6)'!M87</f>
        <v>3</v>
      </c>
      <c r="K120" s="839">
        <f>'Summary (6)'!N87</f>
        <v>4</v>
      </c>
      <c r="L120" s="839">
        <f>'Summary (6)'!O87</f>
        <v>4</v>
      </c>
      <c r="M120" s="839">
        <f>'Summary (6)'!P87</f>
        <v>4</v>
      </c>
      <c r="N120" s="839">
        <f>'Summary (6)'!Q87</f>
        <v>5</v>
      </c>
      <c r="O120" s="839">
        <f>'Summary (6)'!R87</f>
        <v>5</v>
      </c>
      <c r="P120" s="839">
        <f>'Summary (6)'!S87</f>
        <v>5</v>
      </c>
      <c r="Q120" s="839">
        <f>'Summary (6)'!T87</f>
        <v>6</v>
      </c>
      <c r="R120" s="839">
        <f>'Summary (6)'!U87</f>
        <v>6</v>
      </c>
      <c r="S120" s="839">
        <f>'Summary (6)'!V87</f>
        <v>6</v>
      </c>
      <c r="T120" s="839">
        <f>'Summary (6)'!W87</f>
        <v>7</v>
      </c>
      <c r="U120" s="839">
        <f>'Summary (6)'!X87</f>
        <v>7</v>
      </c>
      <c r="V120" s="839">
        <f>'Summary (6)'!Y87</f>
        <v>7</v>
      </c>
      <c r="W120" s="839">
        <f>'Summary (6)'!Z87</f>
        <v>8</v>
      </c>
      <c r="X120" s="839">
        <f>'Summary (6)'!AA87</f>
        <v>8</v>
      </c>
      <c r="Y120" s="839">
        <f>'Summary (6)'!AB87</f>
        <v>8</v>
      </c>
      <c r="Z120" s="839">
        <f>'Summary (6)'!AC87</f>
        <v>9</v>
      </c>
      <c r="AA120" s="839">
        <f>'Summary (6)'!AD87</f>
        <v>9</v>
      </c>
      <c r="AB120" s="839">
        <f>'Summary (6)'!AE87</f>
        <v>9</v>
      </c>
      <c r="AC120" s="839">
        <f>'Summary (6)'!AF87</f>
        <v>10</v>
      </c>
      <c r="AD120" s="839">
        <f>'Summary (6)'!AG87</f>
        <v>10</v>
      </c>
      <c r="AE120" s="839">
        <f>'Summary (6)'!AH87</f>
        <v>10</v>
      </c>
      <c r="AF120" s="839">
        <f>AD120</f>
        <v>10</v>
      </c>
      <c r="AG120" s="839">
        <f>AE120</f>
        <v>10</v>
      </c>
      <c r="AH120" s="839">
        <f>AF120</f>
        <v>10</v>
      </c>
    </row>
    <row r="121" spans="1:34" s="716" customFormat="1" ht="15.75">
      <c r="A121" s="723" t="s">
        <v>212</v>
      </c>
      <c r="B121" s="840">
        <f>'Summary (6)'!E88</f>
        <v>45323</v>
      </c>
      <c r="C121" s="840">
        <f>'Summary (6)'!F88</f>
        <v>45323</v>
      </c>
      <c r="D121" s="840">
        <f>'Summary (6)'!G88</f>
        <v>45323</v>
      </c>
      <c r="E121" s="840">
        <f>'Summary (6)'!H88</f>
        <v>45689</v>
      </c>
      <c r="F121" s="840">
        <f>'Summary (6)'!I88</f>
        <v>45689</v>
      </c>
      <c r="G121" s="840">
        <f>'Summary (6)'!J88</f>
        <v>45689</v>
      </c>
      <c r="H121" s="840">
        <f>'Summary (6)'!K88</f>
        <v>46054</v>
      </c>
      <c r="I121" s="840">
        <f>'Summary (6)'!L88</f>
        <v>46054</v>
      </c>
      <c r="J121" s="840">
        <f>'Summary (6)'!M88</f>
        <v>46054</v>
      </c>
      <c r="K121" s="840">
        <f>'Summary (6)'!N88</f>
        <v>46419</v>
      </c>
      <c r="L121" s="840">
        <f>'Summary (6)'!O88</f>
        <v>46419</v>
      </c>
      <c r="M121" s="840">
        <f>'Summary (6)'!P88</f>
        <v>46419</v>
      </c>
      <c r="N121" s="840">
        <f>'Summary (6)'!Q88</f>
        <v>46784</v>
      </c>
      <c r="O121" s="840">
        <f>'Summary (6)'!R88</f>
        <v>46784</v>
      </c>
      <c r="P121" s="840">
        <f>'Summary (6)'!S88</f>
        <v>46784</v>
      </c>
      <c r="Q121" s="840">
        <f>'Summary (6)'!T88</f>
        <v>47150</v>
      </c>
      <c r="R121" s="840">
        <f>'Summary (6)'!U88</f>
        <v>47150</v>
      </c>
      <c r="S121" s="840">
        <f>'Summary (6)'!V88</f>
        <v>47150</v>
      </c>
      <c r="T121" s="840">
        <f>'Summary (6)'!W88</f>
        <v>47515</v>
      </c>
      <c r="U121" s="840">
        <f>'Summary (6)'!X88</f>
        <v>47515</v>
      </c>
      <c r="V121" s="840">
        <f>'Summary (6)'!Y88</f>
        <v>47515</v>
      </c>
      <c r="W121" s="840">
        <f>'Summary (6)'!Z88</f>
        <v>47880</v>
      </c>
      <c r="X121" s="840">
        <f>'Summary (6)'!AA88</f>
        <v>47880</v>
      </c>
      <c r="Y121" s="840">
        <f>'Summary (6)'!AB88</f>
        <v>47880</v>
      </c>
      <c r="Z121" s="840">
        <f>'Summary (6)'!AC88</f>
        <v>48245</v>
      </c>
      <c r="AA121" s="840">
        <f>'Summary (6)'!AD88</f>
        <v>48245</v>
      </c>
      <c r="AB121" s="840">
        <f>'Summary (6)'!AE88</f>
        <v>48245</v>
      </c>
      <c r="AC121" s="840">
        <f>'Summary (6)'!AF88</f>
        <v>48611</v>
      </c>
      <c r="AD121" s="840">
        <f>'Summary (6)'!AG88</f>
        <v>48611</v>
      </c>
      <c r="AE121" s="840">
        <f>'Summary (6)'!AH88</f>
        <v>48611</v>
      </c>
      <c r="AF121" s="840">
        <f>'Summary (6)'!AI88</f>
        <v>45323</v>
      </c>
      <c r="AG121" s="840">
        <f>'Summary (6)'!AJ88</f>
        <v>45323</v>
      </c>
      <c r="AH121" s="840">
        <f>'Summary (6)'!AK88</f>
        <v>45323</v>
      </c>
    </row>
    <row r="122" spans="1:34" s="716" customFormat="1" ht="15.75">
      <c r="A122" s="723" t="s">
        <v>213</v>
      </c>
      <c r="B122" s="840">
        <f>'Summary (6)'!E89</f>
        <v>45688</v>
      </c>
      <c r="C122" s="840">
        <f>'Summary (6)'!F89</f>
        <v>45688</v>
      </c>
      <c r="D122" s="840">
        <f>'Summary (6)'!G89</f>
        <v>45688</v>
      </c>
      <c r="E122" s="840">
        <f>'Summary (6)'!H89</f>
        <v>46053</v>
      </c>
      <c r="F122" s="840">
        <f>'Summary (6)'!I89</f>
        <v>46053</v>
      </c>
      <c r="G122" s="840">
        <f>'Summary (6)'!J89</f>
        <v>46053</v>
      </c>
      <c r="H122" s="840">
        <f>'Summary (6)'!K89</f>
        <v>46418</v>
      </c>
      <c r="I122" s="840">
        <f>'Summary (6)'!L89</f>
        <v>46418</v>
      </c>
      <c r="J122" s="840">
        <f>'Summary (6)'!M89</f>
        <v>46418</v>
      </c>
      <c r="K122" s="840">
        <f>'Summary (6)'!N89</f>
        <v>46783</v>
      </c>
      <c r="L122" s="840">
        <f>'Summary (6)'!O89</f>
        <v>46783</v>
      </c>
      <c r="M122" s="840">
        <f>'Summary (6)'!P89</f>
        <v>46783</v>
      </c>
      <c r="N122" s="840">
        <f>'Summary (6)'!Q89</f>
        <v>47149</v>
      </c>
      <c r="O122" s="840">
        <f>'Summary (6)'!R89</f>
        <v>47149</v>
      </c>
      <c r="P122" s="840">
        <f>'Summary (6)'!S89</f>
        <v>47149</v>
      </c>
      <c r="Q122" s="840">
        <f>'Summary (6)'!T89</f>
        <v>47514</v>
      </c>
      <c r="R122" s="840">
        <f>'Summary (6)'!U89</f>
        <v>47514</v>
      </c>
      <c r="S122" s="840">
        <f>'Summary (6)'!V89</f>
        <v>47514</v>
      </c>
      <c r="T122" s="840">
        <f>'Summary (6)'!W89</f>
        <v>47879</v>
      </c>
      <c r="U122" s="840">
        <f>'Summary (6)'!X89</f>
        <v>47879</v>
      </c>
      <c r="V122" s="840">
        <f>'Summary (6)'!Y89</f>
        <v>47879</v>
      </c>
      <c r="W122" s="840">
        <f>'Summary (6)'!Z89</f>
        <v>48244</v>
      </c>
      <c r="X122" s="840">
        <f>'Summary (6)'!AA89</f>
        <v>48244</v>
      </c>
      <c r="Y122" s="840">
        <f>'Summary (6)'!AB89</f>
        <v>48244</v>
      </c>
      <c r="Z122" s="840">
        <f>'Summary (6)'!AC89</f>
        <v>48610</v>
      </c>
      <c r="AA122" s="840">
        <f>'Summary (6)'!AD89</f>
        <v>48610</v>
      </c>
      <c r="AB122" s="840">
        <f>'Summary (6)'!AE89</f>
        <v>48610</v>
      </c>
      <c r="AC122" s="840">
        <f>'Summary (6)'!AF89</f>
        <v>48975</v>
      </c>
      <c r="AD122" s="840">
        <f>'Summary (6)'!AG89</f>
        <v>48975</v>
      </c>
      <c r="AE122" s="840">
        <f>'Summary (6)'!AH89</f>
        <v>48975</v>
      </c>
      <c r="AF122" s="840">
        <f>'Summary (6)'!AI89</f>
        <v>45688</v>
      </c>
      <c r="AG122" s="840">
        <f>'Summary (6)'!AJ89</f>
        <v>45688</v>
      </c>
      <c r="AH122" s="840">
        <f>'Summary (6)'!AK89</f>
        <v>45688</v>
      </c>
    </row>
    <row r="123" spans="1:34" s="337" customFormat="1" ht="15.75">
      <c r="A123" s="722" t="s">
        <v>204</v>
      </c>
      <c r="B123" s="840">
        <f>'Summary (6)'!E90</f>
        <v>0</v>
      </c>
      <c r="C123" s="840">
        <f>'Summary (6)'!F90</f>
        <v>0</v>
      </c>
      <c r="D123" s="840">
        <f>'Summary (6)'!G90</f>
        <v>0</v>
      </c>
      <c r="E123" s="840">
        <f>'Summary (6)'!H90</f>
        <v>0</v>
      </c>
      <c r="F123" s="840">
        <f>'Summary (6)'!I90</f>
        <v>0</v>
      </c>
      <c r="G123" s="840">
        <f>'Summary (6)'!J90</f>
        <v>0</v>
      </c>
      <c r="H123" s="840">
        <f>'Summary (6)'!K90</f>
        <v>0</v>
      </c>
      <c r="I123" s="840">
        <f>'Summary (6)'!L90</f>
        <v>0</v>
      </c>
      <c r="J123" s="840">
        <f>'Summary (6)'!M90</f>
        <v>0</v>
      </c>
      <c r="K123" s="840">
        <f>'Summary (6)'!N90</f>
        <v>0</v>
      </c>
      <c r="L123" s="840">
        <f>'Summary (6)'!O90</f>
        <v>0</v>
      </c>
      <c r="M123" s="840">
        <f>'Summary (6)'!P90</f>
        <v>0</v>
      </c>
      <c r="N123" s="840">
        <f>'Summary (6)'!Q90</f>
        <v>0</v>
      </c>
      <c r="O123" s="840">
        <f>'Summary (6)'!R90</f>
        <v>0</v>
      </c>
      <c r="P123" s="840">
        <f>'Summary (6)'!S90</f>
        <v>0</v>
      </c>
      <c r="Q123" s="840">
        <f>'Summary (6)'!T90</f>
        <v>0</v>
      </c>
      <c r="R123" s="840">
        <f>'Summary (6)'!U90</f>
        <v>0</v>
      </c>
      <c r="S123" s="840">
        <f>'Summary (6)'!V90</f>
        <v>0</v>
      </c>
      <c r="T123" s="840">
        <f>'Summary (6)'!W90</f>
        <v>0</v>
      </c>
      <c r="U123" s="840">
        <f>'Summary (6)'!X90</f>
        <v>0</v>
      </c>
      <c r="V123" s="840">
        <f>'Summary (6)'!Y90</f>
        <v>0</v>
      </c>
      <c r="W123" s="840">
        <f>'Summary (6)'!Z90</f>
        <v>0</v>
      </c>
      <c r="X123" s="840">
        <f>'Summary (6)'!AA90</f>
        <v>0</v>
      </c>
      <c r="Y123" s="840">
        <f>'Summary (6)'!AB90</f>
        <v>0</v>
      </c>
      <c r="Z123" s="840">
        <f>'Summary (6)'!AC90</f>
        <v>0</v>
      </c>
      <c r="AA123" s="840">
        <f>'Summary (6)'!AD90</f>
        <v>0</v>
      </c>
      <c r="AB123" s="840">
        <f>'Summary (6)'!AE90</f>
        <v>0</v>
      </c>
      <c r="AC123" s="840">
        <f>'Summary (6)'!AF90</f>
        <v>0</v>
      </c>
      <c r="AD123" s="840">
        <f>'Summary (6)'!AG90</f>
        <v>0</v>
      </c>
      <c r="AE123" s="840">
        <f>'Summary (6)'!AH90</f>
        <v>0</v>
      </c>
      <c r="AF123" s="840">
        <f>'Summary (6)'!AI90</f>
        <v>0</v>
      </c>
      <c r="AG123" s="840">
        <f>'Summary (6)'!AJ90</f>
        <v>0</v>
      </c>
      <c r="AH123" s="840">
        <f>'Summary (6)'!AK90</f>
        <v>0</v>
      </c>
    </row>
    <row r="124" spans="1:34" s="337" customFormat="1" ht="15.75">
      <c r="A124" s="724" t="s">
        <v>214</v>
      </c>
      <c r="B124" s="841">
        <f>'Summary (6)'!E91</f>
        <v>0</v>
      </c>
      <c r="C124" s="841">
        <f>'Summary (6)'!F91</f>
        <v>0</v>
      </c>
      <c r="D124" s="841">
        <f>'Summary (6)'!G91</f>
        <v>0</v>
      </c>
      <c r="E124" s="841">
        <f>'Summary (6)'!H91</f>
        <v>0</v>
      </c>
      <c r="F124" s="841">
        <f>'Summary (6)'!I91</f>
        <v>0</v>
      </c>
      <c r="G124" s="841">
        <f>'Summary (6)'!J91</f>
        <v>0</v>
      </c>
      <c r="H124" s="841">
        <f>'Summary (6)'!K91</f>
        <v>0</v>
      </c>
      <c r="I124" s="841">
        <f>'Summary (6)'!L91</f>
        <v>0</v>
      </c>
      <c r="J124" s="841">
        <f>'Summary (6)'!M91</f>
        <v>0</v>
      </c>
      <c r="K124" s="841">
        <f>'Summary (6)'!N91</f>
        <v>0</v>
      </c>
      <c r="L124" s="841">
        <f>'Summary (6)'!O91</f>
        <v>0</v>
      </c>
      <c r="M124" s="841">
        <f>'Summary (6)'!P91</f>
        <v>0</v>
      </c>
      <c r="N124" s="841">
        <f>'Summary (6)'!Q91</f>
        <v>0</v>
      </c>
      <c r="O124" s="841">
        <f>'Summary (6)'!R91</f>
        <v>0</v>
      </c>
      <c r="P124" s="841">
        <f>'Summary (6)'!S91</f>
        <v>0</v>
      </c>
      <c r="Q124" s="841">
        <f>'Summary (6)'!T91</f>
        <v>0</v>
      </c>
      <c r="R124" s="841">
        <f>'Summary (6)'!U91</f>
        <v>0</v>
      </c>
      <c r="S124" s="841">
        <f>'Summary (6)'!V91</f>
        <v>0</v>
      </c>
      <c r="T124" s="841">
        <f>'Summary (6)'!W91</f>
        <v>0</v>
      </c>
      <c r="U124" s="841">
        <f>'Summary (6)'!X91</f>
        <v>0</v>
      </c>
      <c r="V124" s="841">
        <f>'Summary (6)'!Y91</f>
        <v>0</v>
      </c>
      <c r="W124" s="841">
        <f>'Summary (6)'!Z91</f>
        <v>0</v>
      </c>
      <c r="X124" s="841">
        <f>'Summary (6)'!AA91</f>
        <v>0</v>
      </c>
      <c r="Y124" s="841">
        <f>'Summary (6)'!AB91</f>
        <v>0</v>
      </c>
      <c r="Z124" s="841">
        <f>'Summary (6)'!AC91</f>
        <v>0</v>
      </c>
      <c r="AA124" s="841">
        <f>'Summary (6)'!AD91</f>
        <v>0</v>
      </c>
      <c r="AB124" s="841">
        <f>'Summary (6)'!AE91</f>
        <v>0</v>
      </c>
      <c r="AC124" s="841">
        <f>'Summary (6)'!AF91</f>
        <v>0</v>
      </c>
      <c r="AD124" s="841">
        <f>'Summary (6)'!AG91</f>
        <v>0</v>
      </c>
      <c r="AE124" s="841">
        <f>'Summary (6)'!AH91</f>
        <v>0</v>
      </c>
    </row>
    <row r="125" spans="1:34" s="788" customFormat="1">
      <c r="A125" s="787" t="s">
        <v>397</v>
      </c>
      <c r="B125" s="789">
        <f>'Summary (6)'!E26</f>
        <v>0</v>
      </c>
      <c r="C125" s="789">
        <f>'Summary (6)'!F26</f>
        <v>0</v>
      </c>
      <c r="D125" s="789">
        <f>'Summary (6)'!G26</f>
        <v>0</v>
      </c>
      <c r="E125" s="789">
        <f>'Summary (6)'!H26</f>
        <v>0</v>
      </c>
      <c r="F125" s="789">
        <f>'Summary (6)'!I26</f>
        <v>0</v>
      </c>
      <c r="G125" s="789">
        <f>'Summary (6)'!J26</f>
        <v>0</v>
      </c>
      <c r="H125" s="789">
        <f>'Summary (6)'!K26</f>
        <v>0</v>
      </c>
      <c r="I125" s="789">
        <f>'Summary (6)'!L26</f>
        <v>0</v>
      </c>
      <c r="J125" s="789">
        <f>'Summary (6)'!M26</f>
        <v>0</v>
      </c>
      <c r="K125" s="789">
        <f>'Summary (6)'!N26</f>
        <v>0</v>
      </c>
      <c r="L125" s="789">
        <f>'Summary (6)'!O26</f>
        <v>0</v>
      </c>
      <c r="M125" s="789">
        <f>'Summary (6)'!P26</f>
        <v>0</v>
      </c>
      <c r="N125" s="789">
        <f>'Summary (6)'!Q26</f>
        <v>0</v>
      </c>
      <c r="O125" s="789">
        <f>'Summary (6)'!R26</f>
        <v>0</v>
      </c>
      <c r="P125" s="789">
        <f>'Summary (6)'!S26</f>
        <v>0</v>
      </c>
      <c r="Q125" s="789">
        <f>'Summary (6)'!T26</f>
        <v>0</v>
      </c>
      <c r="R125" s="789">
        <f>'Summary (6)'!U26</f>
        <v>0</v>
      </c>
      <c r="S125" s="789">
        <f>'Summary (6)'!V26</f>
        <v>0</v>
      </c>
      <c r="T125" s="789">
        <f>'Summary (6)'!W26</f>
        <v>0</v>
      </c>
      <c r="U125" s="789">
        <f>'Summary (6)'!X26</f>
        <v>0</v>
      </c>
      <c r="V125" s="789">
        <f>'Summary (6)'!Y26</f>
        <v>0</v>
      </c>
      <c r="W125" s="789">
        <f>'Summary (6)'!Z26</f>
        <v>0</v>
      </c>
      <c r="X125" s="789">
        <f>'Summary (6)'!AA26</f>
        <v>0</v>
      </c>
      <c r="Y125" s="789">
        <f>'Summary (6)'!AB26</f>
        <v>0</v>
      </c>
      <c r="Z125" s="789">
        <f>'Summary (6)'!AC26</f>
        <v>0</v>
      </c>
      <c r="AA125" s="789">
        <f>'Summary (6)'!AD26</f>
        <v>0</v>
      </c>
      <c r="AB125" s="789">
        <f>'Summary (6)'!AE26</f>
        <v>0</v>
      </c>
      <c r="AC125" s="789">
        <f>'Summary (6)'!AF26</f>
        <v>0</v>
      </c>
      <c r="AD125" s="789">
        <f>'Summary (6)'!AG26</f>
        <v>0</v>
      </c>
      <c r="AE125" s="789">
        <f>'Summary (6)'!AH26</f>
        <v>0</v>
      </c>
      <c r="AF125" s="786"/>
      <c r="AG125" s="786"/>
      <c r="AH125" s="786"/>
    </row>
  </sheetData>
  <sheetProtection formatCells="0" formatColumns="0" formatRows="0" insertHyperlinks="0" sort="0" autoFilter="0" pivotTables="0"/>
  <mergeCells count="16">
    <mergeCell ref="B9:D9"/>
    <mergeCell ref="W9:Y9"/>
    <mergeCell ref="Z9:AB9"/>
    <mergeCell ref="AC9:AE9"/>
    <mergeCell ref="B3:D3"/>
    <mergeCell ref="B4:D4"/>
    <mergeCell ref="B5:D5"/>
    <mergeCell ref="B6:D6"/>
    <mergeCell ref="B7:D7"/>
    <mergeCell ref="AF9:AH9"/>
    <mergeCell ref="E9:G9"/>
    <mergeCell ref="H9:J9"/>
    <mergeCell ref="K9:M9"/>
    <mergeCell ref="N9:P9"/>
    <mergeCell ref="Q9:S9"/>
    <mergeCell ref="T9:V9"/>
  </mergeCells>
  <conditionalFormatting sqref="B14:AE81">
    <cfRule type="expression" dxfId="126" priority="3">
      <formula>$A14=""</formula>
    </cfRule>
  </conditionalFormatting>
  <conditionalFormatting sqref="B14:AE106">
    <cfRule type="expression" dxfId="125" priority="2">
      <formula>B$123&gt;B$122</formula>
    </cfRule>
  </conditionalFormatting>
  <conditionalFormatting sqref="B82:AE102">
    <cfRule type="expression" dxfId="124" priority="15">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123" priority="16">
      <formula>LEN(TRIM(D14))=0</formula>
    </cfRule>
  </conditionalFormatting>
  <conditionalFormatting sqref="E91">
    <cfRule type="containsBlanks" dxfId="122" priority="12">
      <formula>LEN(TRIM(E91))=0</formula>
    </cfRule>
  </conditionalFormatting>
  <conditionalFormatting sqref="H91">
    <cfRule type="containsBlanks" dxfId="121" priority="11">
      <formula>LEN(TRIM(H91))=0</formula>
    </cfRule>
  </conditionalFormatting>
  <conditionalFormatting sqref="K91">
    <cfRule type="containsBlanks" dxfId="120" priority="10">
      <formula>LEN(TRIM(K91))=0</formula>
    </cfRule>
  </conditionalFormatting>
  <conditionalFormatting sqref="N91">
    <cfRule type="containsBlanks" dxfId="119" priority="9">
      <formula>LEN(TRIM(N91))=0</formula>
    </cfRule>
  </conditionalFormatting>
  <conditionalFormatting sqref="Q91">
    <cfRule type="containsBlanks" dxfId="118" priority="8">
      <formula>LEN(TRIM(Q91))=0</formula>
    </cfRule>
  </conditionalFormatting>
  <conditionalFormatting sqref="T91">
    <cfRule type="containsBlanks" dxfId="117" priority="7">
      <formula>LEN(TRIM(T91))=0</formula>
    </cfRule>
  </conditionalFormatting>
  <conditionalFormatting sqref="W91">
    <cfRule type="containsBlanks" dxfId="116" priority="6">
      <formula>LEN(TRIM(W91))=0</formula>
    </cfRule>
  </conditionalFormatting>
  <conditionalFormatting sqref="Z91">
    <cfRule type="containsBlanks" dxfId="115" priority="5">
      <formula>LEN(TRIM(Z91))=0</formula>
    </cfRule>
  </conditionalFormatting>
  <conditionalFormatting sqref="AC91">
    <cfRule type="containsBlanks" dxfId="114" priority="4">
      <formula>LEN(TRIM(AC91))=0</formula>
    </cfRule>
  </conditionalFormatting>
  <dataValidations disablePrompts="1" count="1">
    <dataValidation type="whole" allowBlank="1" showInputMessage="1" showErrorMessage="1" sqref="AB57:AB66 Y57:Y66 V57:V66 S57:S66 P57:P66 M57:M66 J57:J66 G57:G66 D57:D66 AE57: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69CECBC-0E38-4FC8-B167-8F41309953A7}">
            <xm:f>B$120&gt;'○ Summary (1)'!$D$6</xm:f>
            <x14:dxf>
              <fill>
                <patternFill>
                  <bgColor theme="0" tint="-0.499984740745262"/>
                </patternFill>
              </fill>
            </x14:dxf>
          </x14:cfRule>
          <xm:sqref>B9:AE106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A1:J204"/>
  <sheetViews>
    <sheetView showZeros="0" zoomScale="115" zoomScaleNormal="115" workbookViewId="0">
      <pane ySplit="2" topLeftCell="A168"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194</v>
      </c>
      <c r="B1" s="1300" t="s">
        <v>300</v>
      </c>
      <c r="C1" s="1300"/>
      <c r="G1" s="277" t="s">
        <v>301</v>
      </c>
      <c r="H1" s="277" t="s">
        <v>302</v>
      </c>
      <c r="I1" s="277"/>
    </row>
    <row r="2" spans="1:10" ht="20.100000000000001" customHeight="1" thickBot="1">
      <c r="A2" s="324">
        <f>'Summary (6)'!B12</f>
        <v>0</v>
      </c>
      <c r="B2" s="1298"/>
      <c r="C2" s="1299"/>
      <c r="D2" s="486" t="s">
        <v>303</v>
      </c>
      <c r="F2" s="287"/>
      <c r="G2" s="288" t="e">
        <f>VLOOKUP(B2,'Dropdown Lists'!E:F,2,FALSE)</f>
        <v>#N/A</v>
      </c>
      <c r="H2" s="288" t="e">
        <f>VLOOKUP(B2,'Dropdown Lists'!E:G,3,FALSE)</f>
        <v>#N/A</v>
      </c>
      <c r="I2" s="288"/>
    </row>
    <row r="3" spans="1:10" s="4" customFormat="1" ht="38.25">
      <c r="A3" s="292" t="s">
        <v>304</v>
      </c>
      <c r="B3" s="293" t="s">
        <v>273</v>
      </c>
      <c r="C3" s="294" t="s">
        <v>274</v>
      </c>
      <c r="D3" s="293" t="s">
        <v>305</v>
      </c>
      <c r="E3" s="293" t="s">
        <v>306</v>
      </c>
      <c r="F3" s="295" t="s">
        <v>307</v>
      </c>
      <c r="H3" s="15"/>
      <c r="I3" s="15"/>
    </row>
    <row r="4" spans="1:10">
      <c r="A4" s="765">
        <f>'Salary Detail (6)'!A14</f>
        <v>0</v>
      </c>
      <c r="B4" s="6" t="e">
        <f t="array" ref="B4">INDEX('Salary Detail (6)'!$I14:$BZ14,0,MATCH(1,('Salary Detail (6)'!$I$13:$BZ$13='Budget Narrative (6)'!$B$3)*('Salary Detail (6)'!$I$74:$BZ$74='Budget Narrative (6)'!$G$2),0))</f>
        <v>#N/A</v>
      </c>
      <c r="C4" s="274" t="e">
        <f t="array" ref="C4">INDEX('Salary Detail (6)'!$I14:$BZ14,0,MATCH(1,('Salary Detail (6)'!$I$12:$BZ$12="New")*('Salary Detail (6)'!$I$74:$BZ$74='Budget Narrative (6)'!$G$2),0))</f>
        <v>#N/A</v>
      </c>
      <c r="D4" s="21"/>
      <c r="E4" s="21"/>
      <c r="F4" s="296"/>
      <c r="G4" s="7"/>
      <c r="H4" s="8"/>
      <c r="I4" s="8"/>
      <c r="J4" s="15"/>
    </row>
    <row r="5" spans="1:10">
      <c r="A5" s="765">
        <f>'Salary Detail (6)'!A15</f>
        <v>0</v>
      </c>
      <c r="B5" s="6" t="e">
        <f t="array" ref="B5">INDEX('Salary Detail (6)'!$I15:$BZ15,0,MATCH(1,('Salary Detail (6)'!$I$13:$BZ$13='Budget Narrative (6)'!$B$3)*('Salary Detail (6)'!$I$74:$BZ$74='Budget Narrative (6)'!$G$2),0))</f>
        <v>#N/A</v>
      </c>
      <c r="C5" s="274" t="e">
        <f t="array" ref="C5">INDEX('Salary Detail (6)'!$I15:$BZ15,0,MATCH(1,('Salary Detail (6)'!$I$12:$BZ$12="New")*('Salary Detail (6)'!$I$74:$BZ$74='Budget Narrative (6)'!$G$2),0))</f>
        <v>#N/A</v>
      </c>
      <c r="D5" s="21"/>
      <c r="E5" s="11"/>
      <c r="F5" s="296"/>
      <c r="G5" s="7"/>
      <c r="H5" s="8"/>
      <c r="I5" s="289"/>
      <c r="J5" s="15"/>
    </row>
    <row r="6" spans="1:10">
      <c r="A6" s="765">
        <f>'Salary Detail (6)'!A16</f>
        <v>0</v>
      </c>
      <c r="B6" s="6" t="e">
        <f t="array" ref="B6">INDEX('Salary Detail (6)'!$I16:$BZ16,0,MATCH(1,('Salary Detail (6)'!$I$13:$BZ$13='Budget Narrative (6)'!$B$3)*('Salary Detail (6)'!$I$74:$BZ$74='Budget Narrative (6)'!$G$2),0))</f>
        <v>#N/A</v>
      </c>
      <c r="C6" s="274" t="e">
        <f t="array" ref="C6">INDEX('Salary Detail (6)'!$I16:$BZ16,0,MATCH(1,('Salary Detail (6)'!$I$12:$BZ$12="New")*('Salary Detail (6)'!$I$74:$BZ$74='Budget Narrative (6)'!$G$2),0))</f>
        <v>#N/A</v>
      </c>
      <c r="D6" s="21"/>
      <c r="E6" s="11"/>
      <c r="F6" s="296"/>
      <c r="G6" s="7"/>
      <c r="H6" s="8"/>
      <c r="I6" s="290"/>
      <c r="J6" s="15"/>
    </row>
    <row r="7" spans="1:10">
      <c r="A7" s="765">
        <f>'Salary Detail (6)'!A17</f>
        <v>0</v>
      </c>
      <c r="B7" s="6" t="e">
        <f t="array" ref="B7">INDEX('Salary Detail (6)'!$I17:$BZ17,0,MATCH(1,('Salary Detail (6)'!$I$13:$BZ$13='Budget Narrative (6)'!$B$3)*('Salary Detail (6)'!$I$74:$BZ$74='Budget Narrative (6)'!$G$2),0))</f>
        <v>#N/A</v>
      </c>
      <c r="C7" s="274" t="e">
        <f t="array" ref="C7">INDEX('Salary Detail (6)'!$I17:$BZ17,0,MATCH(1,('Salary Detail (6)'!$I$12:$BZ$12="New")*('Salary Detail (6)'!$I$74:$BZ$74='Budget Narrative (6)'!$G$2),0))</f>
        <v>#N/A</v>
      </c>
      <c r="D7" s="21"/>
      <c r="E7" s="11"/>
      <c r="F7" s="296"/>
      <c r="G7" s="7"/>
      <c r="H7" s="8"/>
      <c r="I7" s="8"/>
      <c r="J7" s="15"/>
    </row>
    <row r="8" spans="1:10">
      <c r="A8" s="765">
        <f>'Salary Detail (6)'!A18</f>
        <v>0</v>
      </c>
      <c r="B8" s="6" t="e">
        <f t="array" ref="B8">INDEX('Salary Detail (6)'!$I18:$BZ18,0,MATCH(1,('Salary Detail (6)'!$I$13:$BZ$13='Budget Narrative (6)'!$B$3)*('Salary Detail (6)'!$I$74:$BZ$74='Budget Narrative (6)'!$G$2),0))</f>
        <v>#N/A</v>
      </c>
      <c r="C8" s="274" t="e">
        <f t="array" ref="C8">INDEX('Salary Detail (6)'!$I18:$BZ18,0,MATCH(1,('Salary Detail (6)'!$I$12:$BZ$12="New")*('Salary Detail (6)'!$I$74:$BZ$74='Budget Narrative (6)'!$G$2),0))</f>
        <v>#N/A</v>
      </c>
      <c r="D8" s="21"/>
      <c r="E8" s="11"/>
      <c r="F8" s="296"/>
      <c r="G8" s="7"/>
      <c r="H8" s="8"/>
      <c r="I8" s="8"/>
      <c r="J8" s="15"/>
    </row>
    <row r="9" spans="1:10">
      <c r="A9" s="765">
        <f>'Salary Detail (6)'!A19</f>
        <v>0</v>
      </c>
      <c r="B9" s="6" t="e">
        <f t="array" ref="B9">INDEX('Salary Detail (6)'!$I19:$BZ19,0,MATCH(1,('Salary Detail (6)'!$I$13:$BZ$13='Budget Narrative (6)'!$B$3)*('Salary Detail (6)'!$I$74:$BZ$74='Budget Narrative (6)'!$G$2),0))</f>
        <v>#N/A</v>
      </c>
      <c r="C9" s="274" t="e">
        <f t="array" ref="C9">INDEX('Salary Detail (6)'!$I19:$BZ19,0,MATCH(1,('Salary Detail (6)'!$I$12:$BZ$12="New")*('Salary Detail (6)'!$I$74:$BZ$74='Budget Narrative (6)'!$G$2),0))</f>
        <v>#N/A</v>
      </c>
      <c r="D9" s="21"/>
      <c r="E9" s="11"/>
      <c r="F9" s="296"/>
      <c r="G9" s="7"/>
      <c r="H9" s="8"/>
      <c r="I9" s="8"/>
      <c r="J9" s="15"/>
    </row>
    <row r="10" spans="1:10">
      <c r="A10" s="765">
        <f>'Salary Detail (6)'!A20</f>
        <v>0</v>
      </c>
      <c r="B10" s="6" t="e">
        <f t="array" ref="B10">INDEX('Salary Detail (6)'!$I20:$BZ20,0,MATCH(1,('Salary Detail (6)'!$I$13:$BZ$13='Budget Narrative (6)'!$B$3)*('Salary Detail (6)'!$I$74:$BZ$74='Budget Narrative (6)'!$G$2),0))</f>
        <v>#N/A</v>
      </c>
      <c r="C10" s="274" t="e">
        <f t="array" ref="C10">INDEX('Salary Detail (6)'!$I20:$BZ20,0,MATCH(1,('Salary Detail (6)'!$I$12:$BZ$12="New")*('Salary Detail (6)'!$I$74:$BZ$74='Budget Narrative (6)'!$G$2),0))</f>
        <v>#N/A</v>
      </c>
      <c r="D10" s="21"/>
      <c r="E10" s="11"/>
      <c r="F10" s="296"/>
      <c r="G10" s="7"/>
      <c r="H10" s="8"/>
      <c r="I10" s="8"/>
      <c r="J10" s="15"/>
    </row>
    <row r="11" spans="1:10">
      <c r="A11" s="765">
        <f>'Salary Detail (6)'!A21</f>
        <v>0</v>
      </c>
      <c r="B11" s="6" t="e">
        <f t="array" ref="B11">INDEX('Salary Detail (6)'!$I21:$BZ21,0,MATCH(1,('Salary Detail (6)'!$I$13:$BZ$13='Budget Narrative (6)'!$B$3)*('Salary Detail (6)'!$I$74:$BZ$74='Budget Narrative (6)'!$G$2),0))</f>
        <v>#N/A</v>
      </c>
      <c r="C11" s="274" t="e">
        <f t="array" ref="C11">INDEX('Salary Detail (6)'!$I21:$BZ21,0,MATCH(1,('Salary Detail (6)'!$I$12:$BZ$12="New")*('Salary Detail (6)'!$I$74:$BZ$74='Budget Narrative (6)'!$G$2),0))</f>
        <v>#N/A</v>
      </c>
      <c r="D11" s="21"/>
      <c r="E11" s="11"/>
      <c r="F11" s="296"/>
      <c r="G11" s="7"/>
      <c r="H11" s="8"/>
      <c r="I11" s="8"/>
      <c r="J11" s="15"/>
    </row>
    <row r="12" spans="1:10">
      <c r="A12" s="765">
        <f>'Salary Detail (6)'!A22</f>
        <v>0</v>
      </c>
      <c r="B12" s="6" t="e">
        <f t="array" ref="B12">INDEX('Salary Detail (6)'!$I22:$BZ22,0,MATCH(1,('Salary Detail (6)'!$I$13:$BZ$13='Budget Narrative (6)'!$B$3)*('Salary Detail (6)'!$I$74:$BZ$74='Budget Narrative (6)'!$G$2),0))</f>
        <v>#N/A</v>
      </c>
      <c r="C12" s="274" t="e">
        <f t="array" ref="C12">INDEX('Salary Detail (6)'!$I22:$BZ22,0,MATCH(1,('Salary Detail (6)'!$I$12:$BZ$12="New")*('Salary Detail (6)'!$I$74:$BZ$74='Budget Narrative (6)'!$G$2),0))</f>
        <v>#N/A</v>
      </c>
      <c r="D12" s="21"/>
      <c r="E12" s="11"/>
      <c r="F12" s="296"/>
      <c r="G12" s="7"/>
      <c r="H12" s="8"/>
      <c r="I12" s="8"/>
      <c r="J12" s="15"/>
    </row>
    <row r="13" spans="1:10">
      <c r="A13" s="765">
        <f>'Salary Detail (6)'!A23</f>
        <v>0</v>
      </c>
      <c r="B13" s="6" t="e">
        <f t="array" ref="B13">INDEX('Salary Detail (6)'!$I23:$BZ23,0,MATCH(1,('Salary Detail (6)'!$I$13:$BZ$13='Budget Narrative (6)'!$B$3)*('Salary Detail (6)'!$I$74:$BZ$74='Budget Narrative (6)'!$G$2),0))</f>
        <v>#N/A</v>
      </c>
      <c r="C13" s="274" t="e">
        <f t="array" ref="C13">INDEX('Salary Detail (6)'!$I23:$BZ23,0,MATCH(1,('Salary Detail (6)'!$I$12:$BZ$12="New")*('Salary Detail (6)'!$I$74:$BZ$74='Budget Narrative (6)'!$G$2),0))</f>
        <v>#N/A</v>
      </c>
      <c r="D13" s="21"/>
      <c r="E13" s="11"/>
      <c r="F13" s="296"/>
      <c r="G13" s="7"/>
      <c r="H13" s="8"/>
      <c r="I13" s="8"/>
      <c r="J13" s="15"/>
    </row>
    <row r="14" spans="1:10">
      <c r="A14" s="765">
        <f>'Salary Detail (6)'!A24</f>
        <v>0</v>
      </c>
      <c r="B14" s="6" t="e">
        <f t="array" ref="B14">INDEX('Salary Detail (6)'!$I24:$BZ24,0,MATCH(1,('Salary Detail (6)'!$I$13:$BZ$13='Budget Narrative (6)'!$B$3)*('Salary Detail (6)'!$I$74:$BZ$74='Budget Narrative (6)'!$G$2),0))</f>
        <v>#N/A</v>
      </c>
      <c r="C14" s="632" t="e">
        <f t="array" ref="C14">INDEX('Salary Detail (6)'!$I24:$BZ24,0,MATCH(1,('Salary Detail (6)'!$I$12:$BZ$12="New")*('Salary Detail (6)'!$I$74:$BZ$74='Budget Narrative (6)'!$G$2),0))</f>
        <v>#N/A</v>
      </c>
      <c r="D14" s="21"/>
      <c r="E14" s="11"/>
      <c r="F14" s="296"/>
      <c r="G14" s="7"/>
      <c r="H14" s="8"/>
      <c r="I14" s="8"/>
      <c r="J14" s="15"/>
    </row>
    <row r="15" spans="1:10">
      <c r="A15" s="765">
        <f>'Salary Detail (6)'!A25</f>
        <v>0</v>
      </c>
      <c r="B15" s="6" t="e">
        <f t="array" ref="B15">INDEX('Salary Detail (6)'!$I25:$BZ25,0,MATCH(1,('Salary Detail (6)'!$I$13:$BZ$13='Budget Narrative (6)'!$B$3)*('Salary Detail (6)'!$I$74:$BZ$74='Budget Narrative (6)'!$G$2),0))</f>
        <v>#N/A</v>
      </c>
      <c r="C15" s="632" t="e">
        <f t="array" ref="C15">INDEX('Salary Detail (6)'!$I25:$BZ25,0,MATCH(1,('Salary Detail (6)'!$I$12:$BZ$12="New")*('Salary Detail (6)'!$I$74:$BZ$74='Budget Narrative (6)'!$G$2),0))</f>
        <v>#N/A</v>
      </c>
      <c r="D15" s="21"/>
      <c r="E15" s="11"/>
      <c r="F15" s="296"/>
      <c r="G15" s="7"/>
      <c r="H15" s="8"/>
      <c r="I15" s="8"/>
      <c r="J15" s="15"/>
    </row>
    <row r="16" spans="1:10">
      <c r="A16" s="765">
        <f>'Salary Detail (6)'!A26</f>
        <v>0</v>
      </c>
      <c r="B16" s="6" t="e">
        <f t="array" ref="B16">INDEX('Salary Detail (6)'!$I26:$BZ26,0,MATCH(1,('Salary Detail (6)'!$I$13:$BZ$13='Budget Narrative (6)'!$B$3)*('Salary Detail (6)'!$I$74:$BZ$74='Budget Narrative (6)'!$G$2),0))</f>
        <v>#N/A</v>
      </c>
      <c r="C16" s="632" t="e">
        <f t="array" ref="C16">INDEX('Salary Detail (6)'!$I26:$BZ26,0,MATCH(1,('Salary Detail (6)'!$I$12:$BZ$12="New")*('Salary Detail (6)'!$I$74:$BZ$74='Budget Narrative (6)'!$G$2),0))</f>
        <v>#N/A</v>
      </c>
      <c r="D16" s="21"/>
      <c r="E16" s="11"/>
      <c r="F16" s="296"/>
      <c r="G16" s="7"/>
      <c r="H16" s="8"/>
      <c r="I16" s="8"/>
      <c r="J16" s="15"/>
    </row>
    <row r="17" spans="1:10">
      <c r="A17" s="765">
        <f>'Salary Detail (6)'!A27</f>
        <v>0</v>
      </c>
      <c r="B17" s="6" t="e">
        <f t="array" ref="B17">INDEX('Salary Detail (6)'!$I27:$BZ27,0,MATCH(1,('Salary Detail (6)'!$I$13:$BZ$13='Budget Narrative (6)'!$B$3)*('Salary Detail (6)'!$I$74:$BZ$74='Budget Narrative (6)'!$G$2),0))</f>
        <v>#N/A</v>
      </c>
      <c r="C17" s="274" t="e">
        <f t="array" ref="C17">INDEX('Salary Detail (6)'!$I27:$BZ27,0,MATCH(1,('Salary Detail (6)'!$I$12:$BZ$12="New")*('Salary Detail (6)'!$I$74:$BZ$74='Budget Narrative (6)'!$G$2),0))</f>
        <v>#N/A</v>
      </c>
      <c r="D17" s="21"/>
      <c r="E17" s="11"/>
      <c r="F17" s="296"/>
      <c r="G17" s="7"/>
      <c r="H17" s="8"/>
      <c r="I17" s="8"/>
      <c r="J17" s="15"/>
    </row>
    <row r="18" spans="1:10">
      <c r="A18" s="765">
        <f>'Salary Detail (6)'!A28</f>
        <v>0</v>
      </c>
      <c r="B18" s="6" t="e">
        <f t="array" ref="B18">INDEX('Salary Detail (6)'!$I28:$BZ28,0,MATCH(1,('Salary Detail (6)'!$I$13:$BZ$13='Budget Narrative (6)'!$B$3)*('Salary Detail (6)'!$I$74:$BZ$74='Budget Narrative (6)'!$G$2),0))</f>
        <v>#N/A</v>
      </c>
      <c r="C18" s="274" t="e">
        <f t="array" ref="C18">INDEX('Salary Detail (6)'!$I28:$BZ28,0,MATCH(1,('Salary Detail (6)'!$I$12:$BZ$12="New")*('Salary Detail (6)'!$I$74:$BZ$74='Budget Narrative (6)'!$G$2),0))</f>
        <v>#N/A</v>
      </c>
      <c r="D18" s="21"/>
      <c r="E18" s="11"/>
      <c r="F18" s="296"/>
      <c r="G18" s="7"/>
      <c r="H18" s="8"/>
      <c r="I18" s="8"/>
      <c r="J18" s="15"/>
    </row>
    <row r="19" spans="1:10">
      <c r="A19" s="765">
        <f>'Salary Detail (6)'!A29</f>
        <v>0</v>
      </c>
      <c r="B19" s="6" t="e">
        <f t="array" ref="B19">INDEX('Salary Detail (6)'!$I29:$BZ29,0,MATCH(1,('Salary Detail (6)'!$I$13:$BZ$13='Budget Narrative (6)'!$B$3)*('Salary Detail (6)'!$I$74:$BZ$74='Budget Narrative (6)'!$G$2),0))</f>
        <v>#N/A</v>
      </c>
      <c r="C19" s="274" t="e">
        <f t="array" ref="C19">INDEX('Salary Detail (6)'!$I29:$BZ29,0,MATCH(1,('Salary Detail (6)'!$I$12:$BZ$12="New")*('Salary Detail (6)'!$I$74:$BZ$74='Budget Narrative (6)'!$G$2),0))</f>
        <v>#N/A</v>
      </c>
      <c r="D19" s="21"/>
      <c r="E19" s="11"/>
      <c r="F19" s="296"/>
      <c r="G19" s="7"/>
      <c r="H19" s="8"/>
      <c r="I19" s="8"/>
      <c r="J19" s="15"/>
    </row>
    <row r="20" spans="1:10">
      <c r="A20" s="765">
        <f>'Salary Detail (6)'!A30</f>
        <v>0</v>
      </c>
      <c r="B20" s="6" t="e">
        <f t="array" ref="B20">INDEX('Salary Detail (6)'!$I30:$BZ30,0,MATCH(1,('Salary Detail (6)'!$I$13:$BZ$13='Budget Narrative (6)'!$B$3)*('Salary Detail (6)'!$I$74:$BZ$74='Budget Narrative (6)'!$G$2),0))</f>
        <v>#N/A</v>
      </c>
      <c r="C20" s="274" t="e">
        <f t="array" ref="C20">INDEX('Salary Detail (6)'!$I30:$BZ30,0,MATCH(1,('Salary Detail (6)'!$I$12:$BZ$12="New")*('Salary Detail (6)'!$I$74:$BZ$74='Budget Narrative (6)'!$G$2),0))</f>
        <v>#N/A</v>
      </c>
      <c r="D20" s="21"/>
      <c r="E20" s="11"/>
      <c r="F20" s="296"/>
      <c r="G20" s="7"/>
      <c r="H20" s="8"/>
      <c r="I20" s="8"/>
      <c r="J20" s="15"/>
    </row>
    <row r="21" spans="1:10">
      <c r="A21" s="765">
        <f>'Salary Detail (6)'!A31</f>
        <v>0</v>
      </c>
      <c r="B21" s="6" t="e">
        <f t="array" ref="B21">INDEX('Salary Detail (6)'!$I31:$BZ31,0,MATCH(1,('Salary Detail (6)'!$I$13:$BZ$13='Budget Narrative (6)'!$B$3)*('Salary Detail (6)'!$I$74:$BZ$74='Budget Narrative (6)'!$G$2),0))</f>
        <v>#N/A</v>
      </c>
      <c r="C21" s="274" t="e">
        <f t="array" ref="C21">INDEX('Salary Detail (6)'!$I31:$BZ31,0,MATCH(1,('Salary Detail (6)'!$I$12:$BZ$12="New")*('Salary Detail (6)'!$I$74:$BZ$74='Budget Narrative (6)'!$G$2),0))</f>
        <v>#N/A</v>
      </c>
      <c r="D21" s="21"/>
      <c r="E21" s="11"/>
      <c r="F21" s="296"/>
      <c r="G21" s="7"/>
      <c r="H21" s="8"/>
      <c r="I21" s="8"/>
      <c r="J21" s="15"/>
    </row>
    <row r="22" spans="1:10">
      <c r="A22" s="765">
        <f>'Salary Detail (6)'!A32</f>
        <v>0</v>
      </c>
      <c r="B22" s="6" t="e">
        <f t="array" ref="B22">INDEX('Salary Detail (6)'!$I32:$BZ32,0,MATCH(1,('Salary Detail (6)'!$I$13:$BZ$13='Budget Narrative (6)'!$B$3)*('Salary Detail (6)'!$I$74:$BZ$74='Budget Narrative (6)'!$G$2),0))</f>
        <v>#N/A</v>
      </c>
      <c r="C22" s="274" t="e">
        <f t="array" ref="C22">INDEX('Salary Detail (6)'!$I32:$BZ32,0,MATCH(1,('Salary Detail (6)'!$I$12:$BZ$12="New")*('Salary Detail (6)'!$I$74:$BZ$74='Budget Narrative (6)'!$G$2),0))</f>
        <v>#N/A</v>
      </c>
      <c r="D22" s="21"/>
      <c r="E22" s="11"/>
      <c r="F22" s="296"/>
      <c r="G22" s="7"/>
      <c r="H22" s="8"/>
      <c r="I22" s="8"/>
      <c r="J22" s="15"/>
    </row>
    <row r="23" spans="1:10">
      <c r="A23" s="765">
        <f>'Salary Detail (6)'!A33</f>
        <v>0</v>
      </c>
      <c r="B23" s="6" t="e">
        <f t="array" ref="B23">INDEX('Salary Detail (6)'!$I33:$BZ33,0,MATCH(1,('Salary Detail (6)'!$I$13:$BZ$13='Budget Narrative (6)'!$B$3)*('Salary Detail (6)'!$I$74:$BZ$74='Budget Narrative (6)'!$G$2),0))</f>
        <v>#N/A</v>
      </c>
      <c r="C23" s="274" t="e">
        <f t="array" ref="C23">INDEX('Salary Detail (6)'!$I33:$BZ33,0,MATCH(1,('Salary Detail (6)'!$I$12:$BZ$12="New")*('Salary Detail (6)'!$I$74:$BZ$74='Budget Narrative (6)'!$G$2),0))</f>
        <v>#N/A</v>
      </c>
      <c r="D23" s="21"/>
      <c r="E23" s="11"/>
      <c r="F23" s="296"/>
      <c r="G23" s="7"/>
      <c r="H23" s="8"/>
      <c r="I23" s="8"/>
      <c r="J23" s="15"/>
    </row>
    <row r="24" spans="1:10">
      <c r="A24" s="765">
        <f>'Salary Detail (6)'!A34</f>
        <v>0</v>
      </c>
      <c r="B24" s="6" t="e">
        <f t="array" ref="B24">INDEX('Salary Detail (6)'!$I34:$BZ34,0,MATCH(1,('Salary Detail (6)'!$I$13:$BZ$13='Budget Narrative (6)'!$B$3)*('Salary Detail (6)'!$I$74:$BZ$74='Budget Narrative (6)'!$G$2),0))</f>
        <v>#N/A</v>
      </c>
      <c r="C24" s="274" t="e">
        <f t="array" ref="C24">INDEX('Salary Detail (6)'!$I34:$BZ34,0,MATCH(1,('Salary Detail (6)'!$I$12:$BZ$12="New")*('Salary Detail (6)'!$I$74:$BZ$74='Budget Narrative (6)'!$G$2),0))</f>
        <v>#N/A</v>
      </c>
      <c r="D24" s="21"/>
      <c r="E24" s="11"/>
      <c r="F24" s="296"/>
      <c r="G24" s="7"/>
      <c r="H24" s="8"/>
      <c r="I24" s="8"/>
      <c r="J24" s="15"/>
    </row>
    <row r="25" spans="1:10">
      <c r="A25" s="765">
        <f>'Salary Detail (6)'!A35</f>
        <v>0</v>
      </c>
      <c r="B25" s="6" t="e">
        <f t="array" ref="B25">INDEX('Salary Detail (6)'!$I35:$BZ35,0,MATCH(1,('Salary Detail (6)'!$I$13:$BZ$13='Budget Narrative (6)'!$B$3)*('Salary Detail (6)'!$I$74:$BZ$74='Budget Narrative (6)'!$G$2),0))</f>
        <v>#N/A</v>
      </c>
      <c r="C25" s="274" t="e">
        <f t="array" ref="C25">INDEX('Salary Detail (6)'!$I35:$BZ35,0,MATCH(1,('Salary Detail (6)'!$I$12:$BZ$12="New")*('Salary Detail (6)'!$I$74:$BZ$74='Budget Narrative (6)'!$G$2),0))</f>
        <v>#N/A</v>
      </c>
      <c r="D25" s="21"/>
      <c r="E25" s="11"/>
      <c r="F25" s="296"/>
      <c r="G25" s="7"/>
      <c r="H25" s="8"/>
      <c r="I25" s="8"/>
      <c r="J25" s="15"/>
    </row>
    <row r="26" spans="1:10">
      <c r="A26" s="765">
        <f>'Salary Detail (6)'!A36</f>
        <v>0</v>
      </c>
      <c r="B26" s="6" t="e">
        <f t="array" ref="B26">INDEX('Salary Detail (6)'!$I36:$BZ36,0,MATCH(1,('Salary Detail (6)'!$I$13:$BZ$13='Budget Narrative (6)'!$B$3)*('Salary Detail (6)'!$I$74:$BZ$74='Budget Narrative (6)'!$G$2),0))</f>
        <v>#N/A</v>
      </c>
      <c r="C26" s="274" t="e">
        <f t="array" ref="C26">INDEX('Salary Detail (6)'!$I36:$BZ36,0,MATCH(1,('Salary Detail (6)'!$I$12:$BZ$12="New")*('Salary Detail (6)'!$I$74:$BZ$74='Budget Narrative (6)'!$G$2),0))</f>
        <v>#N/A</v>
      </c>
      <c r="D26" s="21"/>
      <c r="E26" s="11"/>
      <c r="F26" s="296"/>
      <c r="G26" s="7"/>
      <c r="H26" s="8"/>
      <c r="I26" s="8"/>
      <c r="J26" s="15"/>
    </row>
    <row r="27" spans="1:10">
      <c r="A27" s="765">
        <f>'Salary Detail (6)'!A37</f>
        <v>0</v>
      </c>
      <c r="B27" s="6" t="e">
        <f t="array" ref="B27">INDEX('Salary Detail (6)'!$I37:$BZ37,0,MATCH(1,('Salary Detail (6)'!$I$13:$BZ$13='Budget Narrative (6)'!$B$3)*('Salary Detail (6)'!$I$74:$BZ$74='Budget Narrative (6)'!$G$2),0))</f>
        <v>#N/A</v>
      </c>
      <c r="C27" s="274" t="e">
        <f t="array" ref="C27">INDEX('Salary Detail (6)'!$I37:$BZ37,0,MATCH(1,('Salary Detail (6)'!$I$12:$BZ$12="New")*('Salary Detail (6)'!$I$74:$BZ$74='Budget Narrative (6)'!$G$2),0))</f>
        <v>#N/A</v>
      </c>
      <c r="D27" s="21"/>
      <c r="E27" s="11"/>
      <c r="F27" s="296"/>
      <c r="G27" s="7"/>
      <c r="H27" s="8"/>
      <c r="I27" s="8"/>
      <c r="J27" s="15"/>
    </row>
    <row r="28" spans="1:10">
      <c r="A28" s="765">
        <f>'Salary Detail (6)'!A38</f>
        <v>0</v>
      </c>
      <c r="B28" s="6" t="e">
        <f t="array" ref="B28">INDEX('Salary Detail (6)'!$I38:$BZ38,0,MATCH(1,('Salary Detail (6)'!$I$13:$BZ$13='Budget Narrative (6)'!$B$3)*('Salary Detail (6)'!$I$74:$BZ$74='Budget Narrative (6)'!$G$2),0))</f>
        <v>#N/A</v>
      </c>
      <c r="C28" s="274" t="e">
        <f t="array" ref="C28">INDEX('Salary Detail (6)'!$I38:$BZ38,0,MATCH(1,('Salary Detail (6)'!$I$12:$BZ$12="New")*('Salary Detail (6)'!$I$74:$BZ$74='Budget Narrative (6)'!$G$2),0))</f>
        <v>#N/A</v>
      </c>
      <c r="D28" s="21"/>
      <c r="E28" s="11"/>
      <c r="F28" s="296"/>
      <c r="G28" s="7"/>
      <c r="H28" s="8"/>
      <c r="I28" s="8"/>
      <c r="J28" s="15"/>
    </row>
    <row r="29" spans="1:10">
      <c r="A29" s="765">
        <f>'Salary Detail (6)'!A39</f>
        <v>0</v>
      </c>
      <c r="B29" s="6" t="e">
        <f t="array" ref="B29">INDEX('Salary Detail (6)'!$I39:$BZ39,0,MATCH(1,('Salary Detail (6)'!$I$13:$BZ$13='Budget Narrative (6)'!$B$3)*('Salary Detail (6)'!$I$74:$BZ$74='Budget Narrative (6)'!$G$2),0))</f>
        <v>#N/A</v>
      </c>
      <c r="C29" s="274" t="e">
        <f t="array" ref="C29">INDEX('Salary Detail (6)'!$I39:$BZ39,0,MATCH(1,('Salary Detail (6)'!$I$12:$BZ$12="New")*('Salary Detail (6)'!$I$74:$BZ$74='Budget Narrative (6)'!$G$2),0))</f>
        <v>#N/A</v>
      </c>
      <c r="D29" s="21"/>
      <c r="E29" s="11"/>
      <c r="F29" s="296"/>
      <c r="G29" s="7"/>
      <c r="H29" s="8"/>
      <c r="I29" s="8"/>
      <c r="J29" s="15"/>
    </row>
    <row r="30" spans="1:10">
      <c r="A30" s="765">
        <f>'Salary Detail (6)'!A40</f>
        <v>0</v>
      </c>
      <c r="B30" s="6" t="e">
        <f t="array" ref="B30">INDEX('Salary Detail (6)'!$I40:$BZ40,0,MATCH(1,('Salary Detail (6)'!$I$13:$BZ$13='Budget Narrative (6)'!$B$3)*('Salary Detail (6)'!$I$74:$BZ$74='Budget Narrative (6)'!$G$2),0))</f>
        <v>#N/A</v>
      </c>
      <c r="C30" s="274" t="e">
        <f t="array" ref="C30">INDEX('Salary Detail (6)'!$I40:$BZ40,0,MATCH(1,('Salary Detail (6)'!$I$12:$BZ$12="New")*('Salary Detail (6)'!$I$74:$BZ$74='Budget Narrative (6)'!$G$2),0))</f>
        <v>#N/A</v>
      </c>
      <c r="D30" s="21"/>
      <c r="E30" s="11"/>
      <c r="F30" s="296"/>
      <c r="G30" s="7"/>
      <c r="H30" s="8"/>
      <c r="I30" s="8"/>
      <c r="J30" s="15"/>
    </row>
    <row r="31" spans="1:10">
      <c r="A31" s="765">
        <f>'Salary Detail (6)'!A41</f>
        <v>0</v>
      </c>
      <c r="B31" s="6" t="e">
        <f t="array" ref="B31">INDEX('Salary Detail (6)'!$I41:$BZ41,0,MATCH(1,('Salary Detail (6)'!$I$13:$BZ$13='Budget Narrative (6)'!$B$3)*('Salary Detail (6)'!$I$74:$BZ$74='Budget Narrative (6)'!$G$2),0))</f>
        <v>#N/A</v>
      </c>
      <c r="C31" s="274" t="e">
        <f t="array" ref="C31">INDEX('Salary Detail (6)'!$I41:$BZ41,0,MATCH(1,('Salary Detail (6)'!$I$12:$BZ$12="New")*('Salary Detail (6)'!$I$74:$BZ$74='Budget Narrative (6)'!$G$2),0))</f>
        <v>#N/A</v>
      </c>
      <c r="D31" s="21"/>
      <c r="E31" s="11"/>
      <c r="F31" s="296"/>
      <c r="G31" s="7"/>
      <c r="H31" s="8"/>
      <c r="I31" s="8"/>
      <c r="J31" s="15"/>
    </row>
    <row r="32" spans="1:10">
      <c r="A32" s="765">
        <f>'Salary Detail (6)'!A42</f>
        <v>0</v>
      </c>
      <c r="B32" s="6" t="e">
        <f t="array" ref="B32">INDEX('Salary Detail (6)'!$I42:$BZ42,0,MATCH(1,('Salary Detail (6)'!$I$13:$BZ$13='Budget Narrative (6)'!$B$3)*('Salary Detail (6)'!$I$74:$BZ$74='Budget Narrative (6)'!$G$2),0))</f>
        <v>#N/A</v>
      </c>
      <c r="C32" s="274" t="e">
        <f t="array" ref="C32">INDEX('Salary Detail (6)'!$I42:$BZ42,0,MATCH(1,('Salary Detail (6)'!$I$12:$BZ$12="New")*('Salary Detail (6)'!$I$74:$BZ$74='Budget Narrative (6)'!$G$2),0))</f>
        <v>#N/A</v>
      </c>
      <c r="D32" s="21"/>
      <c r="E32" s="11"/>
      <c r="F32" s="296"/>
      <c r="G32" s="7"/>
      <c r="H32" s="8"/>
      <c r="I32" s="8"/>
      <c r="J32" s="15"/>
    </row>
    <row r="33" spans="1:10">
      <c r="A33" s="765">
        <f>'Salary Detail (6)'!A43</f>
        <v>0</v>
      </c>
      <c r="B33" s="6" t="e">
        <f t="array" ref="B33">INDEX('Salary Detail (6)'!$I43:$BZ43,0,MATCH(1,('Salary Detail (6)'!$I$13:$BZ$13='Budget Narrative (6)'!$B$3)*('Salary Detail (6)'!$I$74:$BZ$74='Budget Narrative (6)'!$G$2),0))</f>
        <v>#N/A</v>
      </c>
      <c r="C33" s="274" t="e">
        <f t="array" ref="C33">INDEX('Salary Detail (6)'!$I43:$BZ43,0,MATCH(1,('Salary Detail (6)'!$I$12:$BZ$12="New")*('Salary Detail (6)'!$I$74:$BZ$74='Budget Narrative (6)'!$G$2),0))</f>
        <v>#N/A</v>
      </c>
      <c r="D33" s="21"/>
      <c r="E33" s="11"/>
      <c r="F33" s="296"/>
      <c r="G33" s="7"/>
      <c r="H33" s="8"/>
      <c r="I33" s="8"/>
      <c r="J33" s="15"/>
    </row>
    <row r="34" spans="1:10">
      <c r="A34" s="765">
        <f>'Salary Detail (6)'!A44</f>
        <v>0</v>
      </c>
      <c r="B34" s="6" t="e">
        <f t="array" ref="B34">INDEX('Salary Detail (6)'!$I44:$BZ44,0,MATCH(1,('Salary Detail (6)'!$I$13:$BZ$13='Budget Narrative (6)'!$B$3)*('Salary Detail (6)'!$I$74:$BZ$74='Budget Narrative (6)'!$G$2),0))</f>
        <v>#N/A</v>
      </c>
      <c r="C34" s="274" t="e">
        <f t="array" ref="C34">INDEX('Salary Detail (6)'!$I44:$BZ44,0,MATCH(1,('Salary Detail (6)'!$I$12:$BZ$12="New")*('Salary Detail (6)'!$I$74:$BZ$74='Budget Narrative (6)'!$G$2),0))</f>
        <v>#N/A</v>
      </c>
      <c r="D34" s="21"/>
      <c r="E34" s="11"/>
      <c r="F34" s="296"/>
      <c r="G34" s="7"/>
      <c r="H34" s="8"/>
      <c r="I34" s="8"/>
      <c r="J34" s="15"/>
    </row>
    <row r="35" spans="1:10">
      <c r="A35" s="765">
        <f>'Salary Detail (6)'!A45</f>
        <v>0</v>
      </c>
      <c r="B35" s="6" t="e">
        <f t="array" ref="B35">INDEX('Salary Detail (6)'!$I45:$BZ45,0,MATCH(1,('Salary Detail (6)'!$I$13:$BZ$13='Budget Narrative (6)'!$B$3)*('Salary Detail (6)'!$I$74:$BZ$74='Budget Narrative (6)'!$G$2),0))</f>
        <v>#N/A</v>
      </c>
      <c r="C35" s="274" t="e">
        <f t="array" ref="C35">INDEX('Salary Detail (6)'!$I45:$BZ45,0,MATCH(1,('Salary Detail (6)'!$I$12:$BZ$12="New")*('Salary Detail (6)'!$I$74:$BZ$74='Budget Narrative (6)'!$G$2),0))</f>
        <v>#N/A</v>
      </c>
      <c r="D35" s="21"/>
      <c r="E35" s="11"/>
      <c r="F35" s="296"/>
      <c r="G35" s="7"/>
      <c r="H35" s="8"/>
      <c r="I35" s="8"/>
      <c r="J35" s="15"/>
    </row>
    <row r="36" spans="1:10">
      <c r="A36" s="765">
        <f>'Salary Detail (6)'!A46</f>
        <v>0</v>
      </c>
      <c r="B36" s="6" t="e">
        <f t="array" ref="B36">INDEX('Salary Detail (6)'!$I46:$BZ46,0,MATCH(1,('Salary Detail (6)'!$I$13:$BZ$13='Budget Narrative (6)'!$B$3)*('Salary Detail (6)'!$I$74:$BZ$74='Budget Narrative (6)'!$G$2),0))</f>
        <v>#N/A</v>
      </c>
      <c r="C36" s="274" t="e">
        <f t="array" ref="C36">INDEX('Salary Detail (6)'!$I46:$BZ46,0,MATCH(1,('Salary Detail (6)'!$I$12:$BZ$12="New")*('Salary Detail (6)'!$I$74:$BZ$74='Budget Narrative (6)'!$G$2),0))</f>
        <v>#N/A</v>
      </c>
      <c r="D36" s="21"/>
      <c r="E36" s="11"/>
      <c r="F36" s="296"/>
      <c r="G36" s="7"/>
      <c r="H36" s="8"/>
      <c r="I36" s="8"/>
      <c r="J36" s="15"/>
    </row>
    <row r="37" spans="1:10">
      <c r="A37" s="765">
        <f>'Salary Detail (6)'!A47</f>
        <v>0</v>
      </c>
      <c r="B37" s="6" t="e">
        <f t="array" ref="B37">INDEX('Salary Detail (6)'!$I47:$BZ47,0,MATCH(1,('Salary Detail (6)'!$I$13:$BZ$13='Budget Narrative (6)'!$B$3)*('Salary Detail (6)'!$I$74:$BZ$74='Budget Narrative (6)'!$G$2),0))</f>
        <v>#N/A</v>
      </c>
      <c r="C37" s="274" t="e">
        <f t="array" ref="C37">INDEX('Salary Detail (6)'!$I47:$BZ47,0,MATCH(1,('Salary Detail (6)'!$I$12:$BZ$12="New")*('Salary Detail (6)'!$I$74:$BZ$74='Budget Narrative (6)'!$G$2),0))</f>
        <v>#N/A</v>
      </c>
      <c r="D37" s="21"/>
      <c r="E37" s="11"/>
      <c r="F37" s="296"/>
      <c r="G37" s="7"/>
      <c r="H37" s="8"/>
      <c r="I37" s="8"/>
      <c r="J37" s="15"/>
    </row>
    <row r="38" spans="1:10">
      <c r="A38" s="765">
        <f>'Salary Detail (6)'!A48</f>
        <v>0</v>
      </c>
      <c r="B38" s="6" t="e">
        <f t="array" ref="B38">INDEX('Salary Detail (6)'!$I48:$BZ48,0,MATCH(1,('Salary Detail (6)'!$I$13:$BZ$13='Budget Narrative (6)'!$B$3)*('Salary Detail (6)'!$I$74:$BZ$74='Budget Narrative (6)'!$G$2),0))</f>
        <v>#N/A</v>
      </c>
      <c r="C38" s="274" t="e">
        <f t="array" ref="C38">INDEX('Salary Detail (6)'!$I48:$BZ48,0,MATCH(1,('Salary Detail (6)'!$I$12:$BZ$12="New")*('Salary Detail (6)'!$I$74:$BZ$74='Budget Narrative (6)'!$G$2),0))</f>
        <v>#N/A</v>
      </c>
      <c r="D38" s="21"/>
      <c r="E38" s="11"/>
      <c r="F38" s="296"/>
      <c r="G38" s="7"/>
      <c r="H38" s="8"/>
      <c r="I38" s="8"/>
      <c r="J38" s="15"/>
    </row>
    <row r="39" spans="1:10">
      <c r="A39" s="765">
        <f>'Salary Detail (6)'!A49</f>
        <v>0</v>
      </c>
      <c r="B39" s="6" t="e">
        <f t="array" ref="B39">INDEX('Salary Detail (6)'!$I49:$BZ49,0,MATCH(1,('Salary Detail (6)'!$I$13:$BZ$13='Budget Narrative (6)'!$B$3)*('Salary Detail (6)'!$I$74:$BZ$74='Budget Narrative (6)'!$G$2),0))</f>
        <v>#N/A</v>
      </c>
      <c r="C39" s="274" t="e">
        <f t="array" ref="C39">INDEX('Salary Detail (6)'!$I49:$BZ49,0,MATCH(1,('Salary Detail (6)'!$I$12:$BZ$12="New")*('Salary Detail (6)'!$I$74:$BZ$74='Budget Narrative (6)'!$G$2),0))</f>
        <v>#N/A</v>
      </c>
      <c r="D39" s="21"/>
      <c r="E39" s="11"/>
      <c r="F39" s="296"/>
      <c r="G39" s="7"/>
      <c r="H39" s="8"/>
      <c r="I39" s="8"/>
      <c r="J39" s="15"/>
    </row>
    <row r="40" spans="1:10">
      <c r="A40" s="765">
        <f>'Salary Detail (6)'!A50</f>
        <v>0</v>
      </c>
      <c r="B40" s="6" t="e">
        <f t="array" ref="B40">INDEX('Salary Detail (6)'!$I50:$BZ50,0,MATCH(1,('Salary Detail (6)'!$I$13:$BZ$13='Budget Narrative (6)'!$B$3)*('Salary Detail (6)'!$I$74:$BZ$74='Budget Narrative (6)'!$G$2),0))</f>
        <v>#N/A</v>
      </c>
      <c r="C40" s="274" t="e">
        <f t="array" ref="C40">INDEX('Salary Detail (6)'!$I50:$BZ50,0,MATCH(1,('Salary Detail (6)'!$I$12:$BZ$12="New")*('Salary Detail (6)'!$I$74:$BZ$74='Budget Narrative (6)'!$G$2),0))</f>
        <v>#N/A</v>
      </c>
      <c r="D40" s="21"/>
      <c r="F40" s="296"/>
    </row>
    <row r="41" spans="1:10">
      <c r="A41" s="765">
        <f>'Salary Detail (6)'!A51</f>
        <v>0</v>
      </c>
      <c r="B41" s="6" t="e">
        <f t="array" ref="B41">INDEX('Salary Detail (6)'!$I51:$BZ51,0,MATCH(1,('Salary Detail (6)'!$I$13:$BZ$13='Budget Narrative (6)'!$B$3)*('Salary Detail (6)'!$I$74:$BZ$74='Budget Narrative (6)'!$G$2),0))</f>
        <v>#N/A</v>
      </c>
      <c r="C41" s="274" t="e">
        <f t="array" ref="C41">INDEX('Salary Detail (6)'!$I51:$BZ51,0,MATCH(1,('Salary Detail (6)'!$I$12:$BZ$12="New")*('Salary Detail (6)'!$I$74:$BZ$74='Budget Narrative (6)'!$G$2),0))</f>
        <v>#N/A</v>
      </c>
      <c r="D41" s="21"/>
      <c r="F41" s="296"/>
    </row>
    <row r="42" spans="1:10" ht="15.6" customHeight="1">
      <c r="A42" s="765">
        <f>'Salary Detail (6)'!A52</f>
        <v>0</v>
      </c>
      <c r="B42" s="6" t="e">
        <f t="array" ref="B42">INDEX('Salary Detail (6)'!$I52:$BZ52,0,MATCH(1,('Salary Detail (6)'!$I$13:$BZ$13='Budget Narrative (6)'!$B$3)*('Salary Detail (6)'!$I$74:$BZ$74='Budget Narrative (6)'!$G$2),0))</f>
        <v>#N/A</v>
      </c>
      <c r="C42" s="274" t="e">
        <f t="array" ref="C42">INDEX('Salary Detail (6)'!$I52:$BZ52,0,MATCH(1,('Salary Detail (6)'!$I$12:$BZ$12="New")*('Salary Detail (6)'!$I$74:$BZ$74='Budget Narrative (6)'!$G$2),0))</f>
        <v>#N/A</v>
      </c>
      <c r="D42" s="21"/>
      <c r="E42" s="11"/>
      <c r="F42" s="296"/>
      <c r="G42" s="7"/>
      <c r="H42" s="8"/>
      <c r="I42" s="8"/>
      <c r="J42" s="15"/>
    </row>
    <row r="43" spans="1:10" ht="15.6" customHeight="1">
      <c r="A43" s="765">
        <f>'Salary Detail (6)'!A53</f>
        <v>0</v>
      </c>
      <c r="B43" s="6" t="e">
        <f t="array" ref="B43">INDEX('Salary Detail (6)'!$I53:$BZ53,0,MATCH(1,('Salary Detail (6)'!$I$13:$BZ$13='Budget Narrative (6)'!$B$3)*('Salary Detail (6)'!$I$74:$BZ$74='Budget Narrative (6)'!$G$2),0))</f>
        <v>#N/A</v>
      </c>
      <c r="C43" s="274" t="e">
        <f t="array" ref="C43">INDEX('Salary Detail (6)'!$I53:$BZ53,0,MATCH(1,('Salary Detail (6)'!$I$12:$BZ$12="New")*('Salary Detail (6)'!$I$74:$BZ$74='Budget Narrative (6)'!$G$2),0))</f>
        <v>#N/A</v>
      </c>
      <c r="D43" s="21"/>
      <c r="E43" s="11"/>
      <c r="F43" s="296"/>
      <c r="G43" s="7"/>
      <c r="H43" s="8"/>
      <c r="I43" s="8"/>
      <c r="J43" s="15"/>
    </row>
    <row r="44" spans="1:10" ht="15.6" customHeight="1">
      <c r="A44" s="765">
        <f>'Salary Detail (6)'!A54</f>
        <v>0</v>
      </c>
      <c r="B44" s="6" t="e">
        <f t="array" ref="B44">INDEX('Salary Detail (6)'!$I54:$BZ54,0,MATCH(1,('Salary Detail (6)'!$I$13:$BZ$13='Budget Narrative (6)'!$B$3)*('Salary Detail (6)'!$I$74:$BZ$74='Budget Narrative (6)'!$G$2),0))</f>
        <v>#N/A</v>
      </c>
      <c r="C44" s="274" t="e">
        <f t="array" ref="C44">INDEX('Salary Detail (6)'!$I54:$BZ54,0,MATCH(1,('Salary Detail (6)'!$I$12:$BZ$12="New")*('Salary Detail (6)'!$I$74:$BZ$74='Budget Narrative (6)'!$G$2),0))</f>
        <v>#N/A</v>
      </c>
      <c r="D44" s="21"/>
      <c r="E44" s="11"/>
      <c r="F44" s="296"/>
      <c r="G44" s="7"/>
      <c r="H44" s="8"/>
      <c r="I44" s="8"/>
      <c r="J44" s="15"/>
    </row>
    <row r="45" spans="1:10" ht="15.6" customHeight="1">
      <c r="A45" s="767">
        <f>'Salary Detail (6)'!A55</f>
        <v>0</v>
      </c>
      <c r="B45" s="6" t="e">
        <f t="array" ref="B45">INDEX('Salary Detail (6)'!$I55:$BZ55,0,MATCH(1,('Salary Detail (6)'!$I$13:$BZ$13='Budget Narrative (6)'!$B$3)*('Salary Detail (6)'!$I$74:$BZ$74='Budget Narrative (6)'!$G$2),0))</f>
        <v>#N/A</v>
      </c>
      <c r="C45" s="274" t="e">
        <f t="array" ref="C45">INDEX('Salary Detail (6)'!$I55:$BZ55,0,MATCH(1,('Salary Detail (6)'!$I$12:$BZ$12="New")*('Salary Detail (6)'!$I$74:$BZ$74='Budget Narrative (6)'!$G$2),0))</f>
        <v>#N/A</v>
      </c>
      <c r="D45" s="246"/>
      <c r="E45" s="247"/>
      <c r="F45" s="296"/>
      <c r="G45" s="7"/>
      <c r="H45" s="8"/>
      <c r="I45" s="8"/>
      <c r="J45" s="15"/>
    </row>
    <row r="46" spans="1:10" ht="15.6" customHeight="1">
      <c r="A46" s="767" t="s">
        <v>308</v>
      </c>
      <c r="B46" s="291" t="e">
        <f>SUM(B4:B45)</f>
        <v>#N/A</v>
      </c>
      <c r="C46" s="251" t="e">
        <f>SUM(C4:C45)</f>
        <v>#N/A</v>
      </c>
      <c r="D46" s="246"/>
      <c r="E46" s="247"/>
      <c r="F46" s="297"/>
      <c r="G46" s="7"/>
      <c r="H46" s="8"/>
      <c r="I46" s="8"/>
      <c r="J46" s="15"/>
    </row>
    <row r="47" spans="1:10" ht="26.25" thickBot="1">
      <c r="A47" s="298" t="s">
        <v>309</v>
      </c>
      <c r="B47" s="299"/>
      <c r="C47" s="300" t="e">
        <f t="array" ref="C47">INDEX('Salary Detail (6)'!$I60:$BZ60,0,MATCH(1,('Salary Detail (6)'!$I$12:$BZ$12="New")*('Salary Detail (6)'!$I$74:$BZ$74='Budget Narrative (6)'!$G$2),0))</f>
        <v>#N/A</v>
      </c>
      <c r="D47" s="301" t="s">
        <v>310</v>
      </c>
      <c r="E47" s="302"/>
      <c r="F47" s="303"/>
      <c r="G47" s="633"/>
      <c r="H47" s="8"/>
      <c r="I47" s="8"/>
      <c r="J47" s="4"/>
    </row>
    <row r="48" spans="1:10" ht="13.5" thickBot="1">
      <c r="A48" s="327" t="s">
        <v>311</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91" t="s">
        <v>312</v>
      </c>
      <c r="B50" s="1292"/>
      <c r="C50" s="294" t="s">
        <v>283</v>
      </c>
      <c r="D50" s="293" t="s">
        <v>305</v>
      </c>
      <c r="E50" s="295" t="s">
        <v>306</v>
      </c>
      <c r="F50" s="278"/>
    </row>
    <row r="51" spans="1:10">
      <c r="A51" s="1278" t="str">
        <f>'Operating Detail (6)'!A14</f>
        <v>Rental of Property</v>
      </c>
      <c r="B51" s="1279"/>
      <c r="C51" s="338" t="e">
        <f t="array" ref="C51">INDEX('Operating Detail (6)'!$B14:$AE14,0,MATCH(1,('Operating Detail (6)'!$B$12:$AE$12="New")*('Operating Detail (6)'!$B$121:$AE$121='Budget Narrative (6)'!$G$2),0))</f>
        <v>#N/A</v>
      </c>
      <c r="D51" s="21"/>
      <c r="E51" s="304"/>
      <c r="F51" s="766"/>
      <c r="H51" s="12"/>
      <c r="I51" s="12"/>
      <c r="J51" s="4"/>
    </row>
    <row r="52" spans="1:10">
      <c r="A52" s="1278" t="str">
        <f>'Operating Detail (6)'!A15</f>
        <v xml:space="preserve">Utilities(Elec, Water, Gas, Phone, Scavenger) </v>
      </c>
      <c r="B52" s="1279"/>
      <c r="C52" s="338" t="e">
        <f t="array" ref="C52">INDEX('Operating Detail (6)'!$B15:$AE15,0,MATCH(1,('Operating Detail (6)'!$B$12:$AE$12="New")*('Operating Detail (6)'!$B$121:$AE$121='Budget Narrative (6)'!$G$2),0))</f>
        <v>#N/A</v>
      </c>
      <c r="D52" s="21"/>
      <c r="E52" s="305"/>
      <c r="F52" s="766"/>
      <c r="H52" s="12"/>
      <c r="I52" s="12"/>
      <c r="J52" s="4"/>
    </row>
    <row r="53" spans="1:10">
      <c r="A53" s="1278" t="str">
        <f>'Operating Detail (6)'!A16</f>
        <v>Office Supplies, Postage</v>
      </c>
      <c r="B53" s="1279"/>
      <c r="C53" s="338" t="e">
        <f t="array" ref="C53">INDEX('Operating Detail (6)'!$B16:$AE16,0,MATCH(1,('Operating Detail (6)'!$B$12:$AE$12="New")*('Operating Detail (6)'!$B$121:$AE$121='Budget Narrative (6)'!$G$2),0))</f>
        <v>#N/A</v>
      </c>
      <c r="D53" s="21"/>
      <c r="E53" s="306"/>
      <c r="F53" s="766"/>
      <c r="G53" s="3"/>
      <c r="H53" s="8"/>
      <c r="I53" s="8"/>
      <c r="J53" s="15"/>
    </row>
    <row r="54" spans="1:10">
      <c r="A54" s="1278" t="str">
        <f>'Operating Detail (6)'!A17</f>
        <v>Building Maintenance Supplies and Repair</v>
      </c>
      <c r="B54" s="1279"/>
      <c r="C54" s="338" t="e">
        <f t="array" ref="C54">INDEX('Operating Detail (6)'!$B17:$AE17,0,MATCH(1,('Operating Detail (6)'!$B$12:$AE$12="New")*('Operating Detail (6)'!$B$121:$AE$121='Budget Narrative (6)'!$G$2),0))</f>
        <v>#N/A</v>
      </c>
      <c r="D54" s="21"/>
      <c r="E54" s="306"/>
      <c r="F54" s="766"/>
      <c r="G54" s="3"/>
      <c r="H54" s="8"/>
      <c r="I54" s="8"/>
      <c r="J54" s="15"/>
    </row>
    <row r="55" spans="1:10">
      <c r="A55" s="1278" t="str">
        <f>'Operating Detail (6)'!A18</f>
        <v>Printing and Reproduction</v>
      </c>
      <c r="B55" s="1279"/>
      <c r="C55" s="338" t="e">
        <f t="array" ref="C55">INDEX('Operating Detail (6)'!$B18:$AE18,0,MATCH(1,('Operating Detail (6)'!$B$12:$AE$12="New")*('Operating Detail (6)'!$B$121:$AE$121='Budget Narrative (6)'!$G$2),0))</f>
        <v>#N/A</v>
      </c>
      <c r="D55" s="21"/>
      <c r="E55" s="305"/>
      <c r="F55" s="766"/>
      <c r="H55" s="12"/>
      <c r="I55" s="12"/>
      <c r="J55" s="15"/>
    </row>
    <row r="56" spans="1:10">
      <c r="A56" s="1278" t="str">
        <f>'Operating Detail (6)'!A19</f>
        <v>Insurance</v>
      </c>
      <c r="B56" s="1279"/>
      <c r="C56" s="338" t="e">
        <f t="array" ref="C56">INDEX('Operating Detail (6)'!$B19:$AE19,0,MATCH(1,('Operating Detail (6)'!$B$12:$AE$12="New")*('Operating Detail (6)'!$B$121:$AE$121='Budget Narrative (6)'!$G$2),0))</f>
        <v>#N/A</v>
      </c>
      <c r="D56" s="21"/>
      <c r="E56" s="305"/>
      <c r="F56" s="766"/>
      <c r="H56" s="12"/>
      <c r="I56" s="12"/>
      <c r="J56" s="15"/>
    </row>
    <row r="57" spans="1:10">
      <c r="A57" s="1278" t="str">
        <f>'Operating Detail (6)'!A20</f>
        <v>Staff Training</v>
      </c>
      <c r="B57" s="1279"/>
      <c r="C57" s="338" t="e">
        <f t="array" ref="C57">INDEX('Operating Detail (6)'!$B20:$AE20,0,MATCH(1,('Operating Detail (6)'!$B$12:$AE$12="New")*('Operating Detail (6)'!$B$121:$AE$121='Budget Narrative (6)'!$G$2),0))</f>
        <v>#N/A</v>
      </c>
      <c r="D57" s="21"/>
      <c r="E57" s="305"/>
      <c r="F57" s="766"/>
      <c r="H57" s="12"/>
      <c r="I57" s="12"/>
      <c r="J57" s="15"/>
    </row>
    <row r="58" spans="1:10">
      <c r="A58" s="1278" t="str">
        <f>'Operating Detail (6)'!A21</f>
        <v>Staff Travel-(Local &amp; Out of Town)</v>
      </c>
      <c r="B58" s="1279"/>
      <c r="C58" s="338" t="e">
        <f t="array" ref="C58">INDEX('Operating Detail (6)'!$B21:$AE21,0,MATCH(1,('Operating Detail (6)'!$B$12:$AE$12="New")*('Operating Detail (6)'!$B$121:$AE$121='Budget Narrative (6)'!$G$2),0))</f>
        <v>#N/A</v>
      </c>
      <c r="D58" s="21"/>
      <c r="E58" s="305"/>
      <c r="F58" s="766"/>
      <c r="H58" s="12"/>
      <c r="I58" s="12"/>
      <c r="J58" s="15"/>
    </row>
    <row r="59" spans="1:10">
      <c r="A59" s="1278" t="str">
        <f>'Operating Detail (6)'!A22</f>
        <v>Rental of Equipment</v>
      </c>
      <c r="B59" s="1279"/>
      <c r="C59" s="338" t="e">
        <f t="array" ref="C59">INDEX('Operating Detail (6)'!$B22:$AE22,0,MATCH(1,('Operating Detail (6)'!$B$12:$AE$12="New")*('Operating Detail (6)'!$B$121:$AE$121='Budget Narrative (6)'!$G$2),0))</f>
        <v>#N/A</v>
      </c>
      <c r="D59" s="21"/>
      <c r="E59" s="305"/>
      <c r="F59" s="766"/>
      <c r="H59" s="12"/>
      <c r="I59" s="12"/>
      <c r="J59" s="15"/>
    </row>
    <row r="60" spans="1:10">
      <c r="A60" s="1278">
        <f>'Operating Detail (6)'!A23</f>
        <v>0</v>
      </c>
      <c r="B60" s="1279"/>
      <c r="C60" s="338" t="e">
        <f t="array" ref="C60">INDEX('Operating Detail (6)'!$B23:$AE23,0,MATCH(1,('Operating Detail (6)'!$B$12:$AE$12="New")*('Operating Detail (6)'!$B$121:$AE$121='Budget Narrative (6)'!$G$2),0))</f>
        <v>#N/A</v>
      </c>
      <c r="D60" s="21"/>
      <c r="E60" s="307"/>
      <c r="F60" s="766"/>
      <c r="H60" s="12"/>
      <c r="I60" s="12"/>
      <c r="J60" s="15"/>
    </row>
    <row r="61" spans="1:10">
      <c r="A61" s="1278">
        <f>'Operating Detail (6)'!A24</f>
        <v>0</v>
      </c>
      <c r="B61" s="1279"/>
      <c r="C61" s="338" t="e">
        <f t="array" ref="C61">INDEX('Operating Detail (6)'!$B24:$AE24,0,MATCH(1,('Operating Detail (6)'!$B$12:$AE$12="New")*('Operating Detail (6)'!$B$121:$AE$121='Budget Narrative (6)'!$G$2),0))</f>
        <v>#N/A</v>
      </c>
      <c r="D61" s="21"/>
      <c r="E61" s="308"/>
      <c r="F61" s="766"/>
      <c r="G61" s="3"/>
      <c r="H61" s="8"/>
      <c r="I61" s="8"/>
      <c r="J61" s="15"/>
    </row>
    <row r="62" spans="1:10">
      <c r="A62" s="1278">
        <f>'Operating Detail (6)'!A25</f>
        <v>0</v>
      </c>
      <c r="B62" s="1279"/>
      <c r="C62" s="338" t="e">
        <f t="array" ref="C62">INDEX('Operating Detail (6)'!$B25:$AE25,0,MATCH(1,('Operating Detail (6)'!$B$12:$AE$12="New")*('Operating Detail (6)'!$B$121:$AE$121='Budget Narrative (6)'!$G$2),0))</f>
        <v>#N/A</v>
      </c>
      <c r="D62" s="21"/>
      <c r="E62" s="308"/>
      <c r="F62" s="766"/>
      <c r="G62" s="3"/>
      <c r="H62" s="8"/>
      <c r="I62" s="8"/>
      <c r="J62" s="15"/>
    </row>
    <row r="63" spans="1:10">
      <c r="A63" s="1278">
        <f>'Operating Detail (6)'!A26</f>
        <v>0</v>
      </c>
      <c r="B63" s="1279"/>
      <c r="C63" s="338" t="e">
        <f t="array" ref="C63">INDEX('Operating Detail (6)'!$B26:$AE26,0,MATCH(1,('Operating Detail (6)'!$B$12:$AE$12="New")*('Operating Detail (6)'!$B$121:$AE$121='Budget Narrative (6)'!$G$2),0))</f>
        <v>#N/A</v>
      </c>
      <c r="D63" s="21"/>
      <c r="E63" s="308"/>
      <c r="F63" s="766"/>
      <c r="G63" s="3"/>
      <c r="H63" s="8"/>
      <c r="I63" s="8"/>
      <c r="J63" s="15"/>
    </row>
    <row r="64" spans="1:10">
      <c r="A64" s="1278">
        <f>'Operating Detail (6)'!A27</f>
        <v>0</v>
      </c>
      <c r="B64" s="1279"/>
      <c r="C64" s="338" t="e">
        <f t="array" ref="C64">INDEX('Operating Detail (6)'!$B27:$AE27,0,MATCH(1,('Operating Detail (6)'!$B$12:$AE$12="New")*('Operating Detail (6)'!$B$121:$AE$121='Budget Narrative (6)'!$G$2),0))</f>
        <v>#N/A</v>
      </c>
      <c r="D64" s="21"/>
      <c r="E64" s="309"/>
      <c r="F64" s="766"/>
      <c r="G64" s="3"/>
      <c r="H64" s="8"/>
      <c r="I64" s="8"/>
      <c r="J64" s="15"/>
    </row>
    <row r="65" spans="1:10">
      <c r="A65" s="1278">
        <f>'Operating Detail (6)'!A28</f>
        <v>0</v>
      </c>
      <c r="B65" s="1279"/>
      <c r="C65" s="338" t="e">
        <f t="array" ref="C65">INDEX('Operating Detail (6)'!$B28:$AE28,0,MATCH(1,('Operating Detail (6)'!$B$12:$AE$12="New")*('Operating Detail (6)'!$B$121:$AE$121='Budget Narrative (6)'!$G$2),0))</f>
        <v>#N/A</v>
      </c>
      <c r="D65" s="21"/>
      <c r="E65" s="308"/>
      <c r="F65" s="766"/>
      <c r="G65" s="3"/>
    </row>
    <row r="66" spans="1:10">
      <c r="A66" s="1278">
        <f>'Operating Detail (6)'!A29</f>
        <v>0</v>
      </c>
      <c r="B66" s="1279"/>
      <c r="C66" s="338" t="e">
        <f t="array" ref="C66">INDEX('Operating Detail (6)'!$B29:$AE29,0,MATCH(1,('Operating Detail (6)'!$B$12:$AE$12="New")*('Operating Detail (6)'!$B$121:$AE$121='Budget Narrative (6)'!$G$2),0))</f>
        <v>#N/A</v>
      </c>
      <c r="D66" s="21"/>
      <c r="E66" s="308"/>
      <c r="F66" s="766"/>
      <c r="G66" s="3"/>
      <c r="H66" s="8"/>
      <c r="I66" s="8"/>
      <c r="J66" s="15"/>
    </row>
    <row r="67" spans="1:10">
      <c r="A67" s="1278">
        <f>'Operating Detail (6)'!A30</f>
        <v>0</v>
      </c>
      <c r="B67" s="1279"/>
      <c r="C67" s="338" t="e">
        <f t="array" ref="C67">INDEX('Operating Detail (6)'!$B30:$AE30,0,MATCH(1,('Operating Detail (6)'!$B$12:$AE$12="New")*('Operating Detail (6)'!$B$121:$AE$121='Budget Narrative (6)'!$G$2),0))</f>
        <v>#N/A</v>
      </c>
      <c r="D67" s="21"/>
      <c r="E67" s="308"/>
      <c r="F67" s="766"/>
      <c r="G67" s="3"/>
      <c r="H67" s="8"/>
      <c r="I67" s="8"/>
      <c r="J67" s="15"/>
    </row>
    <row r="68" spans="1:10">
      <c r="A68" s="1278">
        <f>'Operating Detail (6)'!A31</f>
        <v>0</v>
      </c>
      <c r="B68" s="1279"/>
      <c r="C68" s="338" t="e">
        <f t="array" ref="C68">INDEX('Operating Detail (6)'!$B31:$AE31,0,MATCH(1,('Operating Detail (6)'!$B$12:$AE$12="New")*('Operating Detail (6)'!$B$121:$AE$121='Budget Narrative (6)'!$G$2),0))</f>
        <v>#N/A</v>
      </c>
      <c r="D68" s="21"/>
      <c r="E68" s="308"/>
      <c r="F68" s="766"/>
      <c r="G68" s="3"/>
      <c r="H68" s="8"/>
      <c r="I68" s="8"/>
      <c r="J68" s="15"/>
    </row>
    <row r="69" spans="1:10">
      <c r="A69" s="1278">
        <f>'Operating Detail (6)'!A32</f>
        <v>0</v>
      </c>
      <c r="B69" s="1279"/>
      <c r="C69" s="338" t="e">
        <f t="array" ref="C69">INDEX('Operating Detail (6)'!$B32:$AE32,0,MATCH(1,('Operating Detail (6)'!$B$12:$AE$12="New")*('Operating Detail (6)'!$B$121:$AE$121='Budget Narrative (6)'!$G$2),0))</f>
        <v>#N/A</v>
      </c>
      <c r="D69" s="21"/>
      <c r="E69" s="308"/>
      <c r="F69" s="766"/>
      <c r="G69" s="3"/>
      <c r="H69" s="8"/>
      <c r="I69" s="8"/>
    </row>
    <row r="70" spans="1:10">
      <c r="A70" s="1278">
        <f>'Operating Detail (6)'!A33</f>
        <v>0</v>
      </c>
      <c r="B70" s="1279"/>
      <c r="C70" s="338" t="e">
        <f t="array" ref="C70">INDEX('Operating Detail (6)'!$B33:$AE33,0,MATCH(1,('Operating Detail (6)'!$B$12:$AE$12="New")*('Operating Detail (6)'!$B$121:$AE$121='Budget Narrative (6)'!$G$2),0))</f>
        <v>#N/A</v>
      </c>
      <c r="D70" s="21"/>
      <c r="E70" s="308"/>
      <c r="F70" s="766"/>
      <c r="G70" s="3"/>
      <c r="H70" s="8"/>
      <c r="I70" s="8"/>
      <c r="J70" s="15"/>
    </row>
    <row r="71" spans="1:10">
      <c r="A71" s="1278">
        <f>'Operating Detail (6)'!A34</f>
        <v>0</v>
      </c>
      <c r="B71" s="1279"/>
      <c r="C71" s="338" t="e">
        <f t="array" ref="C71">INDEX('Operating Detail (6)'!$B34:$AE34,0,MATCH(1,('Operating Detail (6)'!$B$12:$AE$12="New")*('Operating Detail (6)'!$B$121:$AE$121='Budget Narrative (6)'!$G$2),0))</f>
        <v>#N/A</v>
      </c>
      <c r="D71" s="21"/>
      <c r="E71" s="310"/>
      <c r="F71" s="766"/>
      <c r="G71" s="3"/>
      <c r="H71" s="8"/>
      <c r="I71" s="8"/>
      <c r="J71" s="15"/>
    </row>
    <row r="72" spans="1:10">
      <c r="A72" s="1278">
        <f>'Operating Detail (6)'!A35</f>
        <v>0</v>
      </c>
      <c r="B72" s="1279"/>
      <c r="C72" s="338" t="e">
        <f t="array" ref="C72">INDEX('Operating Detail (6)'!$B35:$AE35,0,MATCH(1,('Operating Detail (6)'!$B$12:$AE$12="New")*('Operating Detail (6)'!$B$121:$AE$121='Budget Narrative (6)'!$G$2),0))</f>
        <v>#N/A</v>
      </c>
      <c r="D72" s="21"/>
      <c r="E72" s="308"/>
      <c r="F72" s="766"/>
      <c r="G72" s="3"/>
      <c r="H72" s="8"/>
      <c r="I72" s="8"/>
      <c r="J72" s="15"/>
    </row>
    <row r="73" spans="1:10">
      <c r="A73" s="1278">
        <f>'Operating Detail (6)'!A36</f>
        <v>0</v>
      </c>
      <c r="B73" s="1279"/>
      <c r="C73" s="338" t="e">
        <f t="array" ref="C73">INDEX('Operating Detail (6)'!$B36:$AE36,0,MATCH(1,('Operating Detail (6)'!$B$12:$AE$12="New")*('Operating Detail (6)'!$B$121:$AE$121='Budget Narrative (6)'!$G$2),0))</f>
        <v>#N/A</v>
      </c>
      <c r="D73" s="21"/>
      <c r="E73" s="308"/>
      <c r="F73" s="766"/>
    </row>
    <row r="74" spans="1:10">
      <c r="A74" s="1278">
        <f>'Operating Detail (6)'!A37</f>
        <v>0</v>
      </c>
      <c r="B74" s="1279"/>
      <c r="C74" s="338" t="e">
        <f t="array" ref="C74">INDEX('Operating Detail (6)'!$B37:$AE37,0,MATCH(1,('Operating Detail (6)'!$B$12:$AE$12="New")*('Operating Detail (6)'!$B$121:$AE$121='Budget Narrative (6)'!$G$2),0))</f>
        <v>#N/A</v>
      </c>
      <c r="D74" s="21"/>
      <c r="E74" s="308"/>
      <c r="F74" s="766"/>
      <c r="G74" s="3"/>
      <c r="H74" s="8"/>
      <c r="I74" s="8"/>
      <c r="J74" s="4"/>
    </row>
    <row r="75" spans="1:10">
      <c r="A75" s="1278">
        <f>'Operating Detail (6)'!A38</f>
        <v>0</v>
      </c>
      <c r="B75" s="1279"/>
      <c r="C75" s="338" t="e">
        <f t="array" ref="C75">INDEX('Operating Detail (6)'!$B38:$AE38,0,MATCH(1,('Operating Detail (6)'!$B$12:$AE$12="New")*('Operating Detail (6)'!$B$121:$AE$121='Budget Narrative (6)'!$G$2),0))</f>
        <v>#N/A</v>
      </c>
      <c r="D75" s="21"/>
      <c r="E75" s="308"/>
      <c r="F75" s="766"/>
      <c r="G75" s="3"/>
      <c r="H75" s="8"/>
      <c r="I75" s="8"/>
      <c r="J75" s="4"/>
    </row>
    <row r="76" spans="1:10">
      <c r="A76" s="1278">
        <f>'Operating Detail (6)'!A39</f>
        <v>0</v>
      </c>
      <c r="B76" s="1279"/>
      <c r="C76" s="338" t="e">
        <f t="array" ref="C76">INDEX('Operating Detail (6)'!$B39:$AE39,0,MATCH(1,('Operating Detail (6)'!$B$12:$AE$12="New")*('Operating Detail (6)'!$B$121:$AE$121='Budget Narrative (6)'!$G$2),0))</f>
        <v>#N/A</v>
      </c>
      <c r="D76" s="21"/>
      <c r="E76" s="308"/>
      <c r="F76" s="766"/>
      <c r="G76" s="3"/>
      <c r="H76" s="8"/>
      <c r="I76" s="8"/>
      <c r="J76" s="4"/>
    </row>
    <row r="77" spans="1:10">
      <c r="A77" s="1278">
        <f>'Operating Detail (6)'!A40</f>
        <v>0</v>
      </c>
      <c r="B77" s="1279"/>
      <c r="C77" s="338" t="e">
        <f t="array" ref="C77">INDEX('Operating Detail (6)'!$B40:$AE40,0,MATCH(1,('Operating Detail (6)'!$B$12:$AE$12="New")*('Operating Detail (6)'!$B$121:$AE$121='Budget Narrative (6)'!$G$2),0))</f>
        <v>#N/A</v>
      </c>
      <c r="D77" s="21"/>
      <c r="E77" s="308"/>
      <c r="F77" s="766"/>
      <c r="G77" s="3"/>
    </row>
    <row r="78" spans="1:10">
      <c r="A78" s="1278">
        <f>'Operating Detail (6)'!A41</f>
        <v>0</v>
      </c>
      <c r="B78" s="1279"/>
      <c r="C78" s="338" t="e">
        <f t="array" ref="C78">INDEX('Operating Detail (6)'!$B41:$AE41,0,MATCH(1,('Operating Detail (6)'!$B$12:$AE$12="New")*('Operating Detail (6)'!$B$121:$AE$121='Budget Narrative (6)'!$G$2),0))</f>
        <v>#N/A</v>
      </c>
      <c r="D78" s="21"/>
      <c r="E78" s="308"/>
      <c r="F78" s="766"/>
      <c r="G78" s="3"/>
      <c r="H78" s="8"/>
      <c r="I78" s="8"/>
      <c r="J78" s="15"/>
    </row>
    <row r="79" spans="1:10">
      <c r="A79" s="1278">
        <f>'Operating Detail (6)'!A42</f>
        <v>0</v>
      </c>
      <c r="B79" s="1279"/>
      <c r="C79" s="338" t="e">
        <f t="array" ref="C79">INDEX('Operating Detail (6)'!$B42:$AE42,0,MATCH(1,('Operating Detail (6)'!$B$12:$AE$12="New")*('Operating Detail (6)'!$B$121:$AE$121='Budget Narrative (6)'!$G$2),0))</f>
        <v>#N/A</v>
      </c>
      <c r="D79" s="21"/>
      <c r="E79" s="308"/>
      <c r="F79" s="766"/>
      <c r="G79" s="3"/>
      <c r="H79" s="8"/>
      <c r="I79" s="8"/>
      <c r="J79" s="15"/>
    </row>
    <row r="80" spans="1:10">
      <c r="A80" s="1278">
        <f>'Operating Detail (6)'!A43</f>
        <v>0</v>
      </c>
      <c r="B80" s="1279"/>
      <c r="C80" s="338" t="e">
        <f t="array" ref="C80">INDEX('Operating Detail (6)'!$B43:$AE43,0,MATCH(1,('Operating Detail (6)'!$B$12:$AE$12="New")*('Operating Detail (6)'!$B$121:$AE$121='Budget Narrative (6)'!$G$2),0))</f>
        <v>#N/A</v>
      </c>
      <c r="D80" s="21"/>
      <c r="E80" s="308"/>
      <c r="F80" s="766"/>
      <c r="G80" s="3"/>
      <c r="H80" s="8"/>
      <c r="I80" s="8"/>
      <c r="J80" s="15"/>
    </row>
    <row r="81" spans="1:10">
      <c r="A81" s="1278">
        <f>'Operating Detail (6)'!A44</f>
        <v>0</v>
      </c>
      <c r="B81" s="1279"/>
      <c r="C81" s="338" t="e">
        <f t="array" ref="C81">INDEX('Operating Detail (6)'!$B44:$AE44,0,MATCH(1,('Operating Detail (6)'!$B$12:$AE$12="New")*('Operating Detail (6)'!$B$121:$AE$121='Budget Narrative (6)'!$G$2),0))</f>
        <v>#N/A</v>
      </c>
      <c r="D81" s="21"/>
      <c r="E81" s="308"/>
      <c r="F81" s="766"/>
      <c r="G81" s="3"/>
      <c r="H81" s="8"/>
      <c r="I81" s="8"/>
      <c r="J81" s="15"/>
    </row>
    <row r="82" spans="1:10">
      <c r="A82" s="1278">
        <f>'Operating Detail (6)'!A45</f>
        <v>0</v>
      </c>
      <c r="B82" s="1279"/>
      <c r="C82" s="338" t="e">
        <f t="array" ref="C82">INDEX('Operating Detail (6)'!$B45:$AE45,0,MATCH(1,('Operating Detail (6)'!$B$12:$AE$12="New")*('Operating Detail (6)'!$B$121:$AE$121='Budget Narrative (6)'!$G$2),0))</f>
        <v>#N/A</v>
      </c>
      <c r="D82" s="21"/>
      <c r="E82" s="308"/>
      <c r="F82" s="766"/>
      <c r="G82" s="3"/>
      <c r="H82" s="8"/>
      <c r="I82" s="8"/>
      <c r="J82" s="15"/>
    </row>
    <row r="83" spans="1:10">
      <c r="A83" s="1278">
        <f>'Operating Detail (6)'!A46</f>
        <v>0</v>
      </c>
      <c r="B83" s="1279"/>
      <c r="C83" s="338" t="e">
        <f t="array" ref="C83">INDEX('Operating Detail (6)'!$B46:$AE46,0,MATCH(1,('Operating Detail (6)'!$B$12:$AE$12="New")*('Operating Detail (6)'!$B$121:$AE$121='Budget Narrative (6)'!$G$2),0))</f>
        <v>#N/A</v>
      </c>
      <c r="D83" s="21"/>
      <c r="E83" s="308"/>
      <c r="F83" s="766"/>
      <c r="G83" s="3"/>
      <c r="H83" s="8"/>
      <c r="I83" s="8"/>
      <c r="J83" s="15"/>
    </row>
    <row r="84" spans="1:10">
      <c r="A84" s="1278">
        <f>'Operating Detail (6)'!A47</f>
        <v>0</v>
      </c>
      <c r="B84" s="1279"/>
      <c r="C84" s="338" t="e">
        <f t="array" ref="C84">INDEX('Operating Detail (6)'!$B47:$AE47,0,MATCH(1,('Operating Detail (6)'!$B$12:$AE$12="New")*('Operating Detail (6)'!$B$121:$AE$121='Budget Narrative (6)'!$G$2),0))</f>
        <v>#N/A</v>
      </c>
      <c r="D84" s="21"/>
      <c r="E84" s="308"/>
      <c r="F84" s="766"/>
      <c r="G84" s="3"/>
      <c r="H84" s="8"/>
      <c r="I84" s="8"/>
      <c r="J84" s="15"/>
    </row>
    <row r="85" spans="1:10">
      <c r="A85" s="1278">
        <f>'Operating Detail (6)'!A48</f>
        <v>0</v>
      </c>
      <c r="B85" s="1279"/>
      <c r="C85" s="338" t="e">
        <f t="array" ref="C85">INDEX('Operating Detail (6)'!$B48:$AE48,0,MATCH(1,('Operating Detail (6)'!$B$12:$AE$12="New")*('Operating Detail (6)'!$B$121:$AE$121='Budget Narrative (6)'!$G$2),0))</f>
        <v>#N/A</v>
      </c>
      <c r="D85" s="21"/>
      <c r="E85" s="308"/>
      <c r="F85" s="766"/>
      <c r="G85" s="3"/>
      <c r="H85" s="8"/>
      <c r="I85" s="8"/>
      <c r="J85" s="15"/>
    </row>
    <row r="86" spans="1:10">
      <c r="A86" s="1278">
        <f>'Operating Detail (6)'!A49</f>
        <v>0</v>
      </c>
      <c r="B86" s="1279"/>
      <c r="C86" s="338" t="e">
        <f t="array" ref="C86">INDEX('Operating Detail (6)'!$B49:$AE49,0,MATCH(1,('Operating Detail (6)'!$B$12:$AE$12="New")*('Operating Detail (6)'!$B$121:$AE$121='Budget Narrative (6)'!$G$2),0))</f>
        <v>#N/A</v>
      </c>
      <c r="D86" s="21"/>
      <c r="E86" s="308"/>
      <c r="F86" s="766"/>
      <c r="G86" s="3"/>
      <c r="H86" s="8"/>
      <c r="I86" s="8"/>
      <c r="J86" s="15"/>
    </row>
    <row r="87" spans="1:10">
      <c r="A87" s="1278">
        <f>'Operating Detail (6)'!A50</f>
        <v>0</v>
      </c>
      <c r="B87" s="1279"/>
      <c r="C87" s="338" t="e">
        <f t="array" ref="C87">INDEX('Operating Detail (6)'!$B50:$AE50,0,MATCH(1,('Operating Detail (6)'!$B$12:$AE$12="New")*('Operating Detail (6)'!$B$121:$AE$121='Budget Narrative (6)'!$G$2),0))</f>
        <v>#N/A</v>
      </c>
      <c r="D87" s="21"/>
      <c r="E87" s="308"/>
      <c r="F87" s="766"/>
      <c r="G87" s="3"/>
      <c r="H87" s="8"/>
      <c r="I87" s="8"/>
      <c r="J87" s="15"/>
    </row>
    <row r="88" spans="1:10">
      <c r="A88" s="1278">
        <f>'Operating Detail (6)'!A51</f>
        <v>0</v>
      </c>
      <c r="B88" s="1279"/>
      <c r="C88" s="338" t="e">
        <f t="array" ref="C88">INDEX('Operating Detail (6)'!$B51:$AE51,0,MATCH(1,('Operating Detail (6)'!$B$12:$AE$12="New")*('Operating Detail (6)'!$B$121:$AE$121='Budget Narrative (6)'!$G$2),0))</f>
        <v>#N/A</v>
      </c>
      <c r="D88" s="15"/>
      <c r="E88" s="308"/>
      <c r="F88" s="766"/>
      <c r="G88" s="3"/>
      <c r="H88" s="8"/>
      <c r="I88" s="8"/>
      <c r="J88" s="15"/>
    </row>
    <row r="89" spans="1:10">
      <c r="A89" s="1278">
        <f>'Operating Detail (6)'!A52</f>
        <v>0</v>
      </c>
      <c r="B89" s="1279"/>
      <c r="C89" s="338" t="e">
        <f t="array" ref="C89">INDEX('Operating Detail (6)'!$B52:$AE52,0,MATCH(1,('Operating Detail (6)'!$B$12:$AE$12="New")*('Operating Detail (6)'!$B$121:$AE$121='Budget Narrative (6)'!$G$2),0))</f>
        <v>#N/A</v>
      </c>
      <c r="D89" s="15"/>
      <c r="E89" s="308"/>
      <c r="F89" s="766"/>
      <c r="G89" s="3"/>
      <c r="H89" s="8"/>
      <c r="I89" s="8"/>
      <c r="J89" s="15"/>
    </row>
    <row r="90" spans="1:10">
      <c r="A90" s="1278">
        <f>'Operating Detail (6)'!A53</f>
        <v>0</v>
      </c>
      <c r="B90" s="1279"/>
      <c r="C90" s="338" t="e">
        <f t="array" ref="C90">INDEX('Operating Detail (6)'!$B53:$AE53,0,MATCH(1,('Operating Detail (6)'!$B$12:$AE$12="New")*('Operating Detail (6)'!$B$121:$AE$121='Budget Narrative (6)'!$G$2),0))</f>
        <v>#N/A</v>
      </c>
      <c r="D90" s="15"/>
      <c r="E90" s="308"/>
      <c r="F90" s="766"/>
      <c r="G90" s="3"/>
      <c r="H90" s="8"/>
      <c r="I90" s="8"/>
      <c r="J90" s="15"/>
    </row>
    <row r="91" spans="1:10">
      <c r="A91" s="1278">
        <f>'Operating Detail (6)'!A54</f>
        <v>0</v>
      </c>
      <c r="B91" s="1279"/>
      <c r="C91" s="338" t="e">
        <f t="array" ref="C91">INDEX('Operating Detail (6)'!$B54:$AE54,0,MATCH(1,('Operating Detail (6)'!$B$12:$AE$12="New")*('Operating Detail (6)'!$B$121:$AE$121='Budget Narrative (6)'!$G$2),0))</f>
        <v>#N/A</v>
      </c>
      <c r="D91" s="15"/>
      <c r="E91" s="308"/>
      <c r="F91" s="766"/>
      <c r="G91" s="3"/>
      <c r="H91" s="8"/>
      <c r="I91" s="8"/>
      <c r="J91" s="15"/>
    </row>
    <row r="92" spans="1:10">
      <c r="A92" s="1278">
        <f>'Operating Detail (6)'!A55</f>
        <v>0</v>
      </c>
      <c r="B92" s="1279"/>
      <c r="C92" s="338" t="e">
        <f t="array" ref="C92">INDEX('Operating Detail (6)'!$B55:$AE55,0,MATCH(1,('Operating Detail (6)'!$B$12:$AE$12="New")*('Operating Detail (6)'!$B$121:$AE$121='Budget Narrative (6)'!$G$2),0))</f>
        <v>#N/A</v>
      </c>
      <c r="D92" s="15"/>
      <c r="E92" s="308"/>
      <c r="F92" s="766"/>
      <c r="G92" s="3"/>
      <c r="H92" s="8"/>
      <c r="I92" s="8"/>
      <c r="J92" s="15"/>
    </row>
    <row r="93" spans="1:10">
      <c r="A93" s="1278" t="str">
        <f>'Operating Detail (6)'!A56</f>
        <v>Consultants</v>
      </c>
      <c r="B93" s="1279"/>
      <c r="C93" s="338" t="e">
        <f t="array" ref="C93">INDEX('Operating Detail (6)'!$B56:$AE56,0,MATCH(1,('Operating Detail (6)'!$B$12:$AE$12="New")*('Operating Detail (6)'!$B$121:$AE$121='Budget Narrative (6)'!$G$2),0))</f>
        <v>#N/A</v>
      </c>
      <c r="D93" s="15"/>
      <c r="E93" s="308"/>
      <c r="F93" s="766"/>
      <c r="G93" s="3"/>
      <c r="H93" s="8"/>
      <c r="I93" s="8"/>
      <c r="J93" s="15"/>
    </row>
    <row r="94" spans="1:10">
      <c r="A94" s="1278">
        <f>'Operating Detail (6)'!A57</f>
        <v>0</v>
      </c>
      <c r="B94" s="1279"/>
      <c r="C94" s="338" t="e">
        <f t="array" ref="C94">INDEX('Operating Detail (6)'!$B57:$AE57,0,MATCH(1,('Operating Detail (6)'!$B$12:$AE$12="New")*('Operating Detail (6)'!$B$121:$AE$121='Budget Narrative (6)'!$G$2),0))</f>
        <v>#N/A</v>
      </c>
      <c r="D94" s="15"/>
      <c r="E94" s="308"/>
      <c r="F94" s="766"/>
      <c r="G94" s="3"/>
      <c r="H94" s="8"/>
      <c r="I94" s="8"/>
      <c r="J94" s="15"/>
    </row>
    <row r="95" spans="1:10">
      <c r="A95" s="1278">
        <f>'Operating Detail (6)'!A58</f>
        <v>0</v>
      </c>
      <c r="B95" s="1279"/>
      <c r="C95" s="338" t="e">
        <f t="array" ref="C95">INDEX('Operating Detail (6)'!$B58:$AE58,0,MATCH(1,('Operating Detail (6)'!$B$12:$AE$12="New")*('Operating Detail (6)'!$B$121:$AE$121='Budget Narrative (6)'!$G$2),0))</f>
        <v>#N/A</v>
      </c>
      <c r="D95" s="15"/>
      <c r="E95" s="308"/>
      <c r="F95" s="766"/>
      <c r="G95" s="3"/>
      <c r="H95" s="8"/>
      <c r="I95" s="8"/>
      <c r="J95" s="15"/>
    </row>
    <row r="96" spans="1:10">
      <c r="A96" s="1278">
        <f>'Operating Detail (6)'!A59</f>
        <v>0</v>
      </c>
      <c r="B96" s="1279"/>
      <c r="C96" s="338" t="e">
        <f t="array" ref="C96">INDEX('Operating Detail (6)'!$B59:$AE59,0,MATCH(1,('Operating Detail (6)'!$B$12:$AE$12="New")*('Operating Detail (6)'!$B$121:$AE$121='Budget Narrative (6)'!$G$2),0))</f>
        <v>#N/A</v>
      </c>
      <c r="D96" s="15"/>
      <c r="E96" s="308"/>
      <c r="F96" s="766"/>
      <c r="G96" s="3"/>
      <c r="H96" s="8"/>
      <c r="I96" s="8"/>
      <c r="J96" s="15"/>
    </row>
    <row r="97" spans="1:10">
      <c r="A97" s="1278" t="e">
        <f>'Operating Detail (6)'!#REF!</f>
        <v>#REF!</v>
      </c>
      <c r="B97" s="1279"/>
      <c r="C97" s="338" t="e">
        <f t="array" ref="C97">INDEX('Operating Detail (6)'!#REF!,0,MATCH(1,('Operating Detail (6)'!$B$12:$AE$12="New")*('Operating Detail (6)'!$B$121:$AE$121='Budget Narrative (6)'!$G$2),0))</f>
        <v>#REF!</v>
      </c>
      <c r="D97" s="15"/>
      <c r="E97" s="308"/>
      <c r="F97" s="766"/>
      <c r="G97" s="3"/>
      <c r="H97" s="8"/>
      <c r="I97" s="8"/>
      <c r="J97" s="15"/>
    </row>
    <row r="98" spans="1:10">
      <c r="A98" s="1278">
        <f>'Operating Detail (6)'!A60</f>
        <v>0</v>
      </c>
      <c r="B98" s="1279"/>
      <c r="C98" s="338" t="e">
        <f t="array" ref="C98">INDEX('Operating Detail (6)'!$B60:$AE60,0,MATCH(1,('Operating Detail (6)'!$B$12:$AE$12="New")*('Operating Detail (6)'!$B$121:$AE$121='Budget Narrative (6)'!$G$2),0))</f>
        <v>#N/A</v>
      </c>
      <c r="D98" s="15"/>
      <c r="E98" s="308"/>
      <c r="F98" s="766"/>
      <c r="G98" s="3"/>
      <c r="H98" s="8"/>
      <c r="I98" s="8"/>
      <c r="J98" s="15"/>
    </row>
    <row r="99" spans="1:10">
      <c r="A99" s="1278">
        <f>'Operating Detail (6)'!A61</f>
        <v>0</v>
      </c>
      <c r="B99" s="1279"/>
      <c r="C99" s="338" t="e">
        <f t="array" ref="C99">INDEX('Operating Detail (6)'!$B61:$AE61,0,MATCH(1,('Operating Detail (6)'!$B$12:$AE$12="New")*('Operating Detail (6)'!$B$121:$AE$121='Budget Narrative (6)'!$G$2),0))</f>
        <v>#N/A</v>
      </c>
      <c r="D99" s="15"/>
      <c r="E99" s="308"/>
      <c r="F99" s="766"/>
      <c r="G99" s="3"/>
      <c r="H99" s="8"/>
      <c r="I99" s="8"/>
      <c r="J99" s="15"/>
    </row>
    <row r="100" spans="1:10">
      <c r="A100" s="1278">
        <f>'Operating Detail (6)'!A62</f>
        <v>0</v>
      </c>
      <c r="B100" s="1279"/>
      <c r="C100" s="338" t="e">
        <f t="array" ref="C100">INDEX('Operating Detail (6)'!$B62:$AE62,0,MATCH(1,('Operating Detail (6)'!$B$12:$AE$12="New")*('Operating Detail (6)'!$B$121:$AE$121='Budget Narrative (6)'!$G$2),0))</f>
        <v>#N/A</v>
      </c>
      <c r="D100" s="15"/>
      <c r="E100" s="308"/>
      <c r="F100" s="766"/>
      <c r="G100" s="3"/>
      <c r="H100" s="8"/>
      <c r="I100" s="8"/>
      <c r="J100" s="15"/>
    </row>
    <row r="101" spans="1:10">
      <c r="A101" s="1278">
        <f>'Operating Detail (6)'!A63</f>
        <v>0</v>
      </c>
      <c r="B101" s="1279"/>
      <c r="C101" s="338" t="e">
        <f t="array" ref="C101">INDEX('Operating Detail (6)'!$B63:$AE63,0,MATCH(1,('Operating Detail (6)'!$B$12:$AE$12="New")*('Operating Detail (6)'!$B$121:$AE$121='Budget Narrative (6)'!$G$2),0))</f>
        <v>#N/A</v>
      </c>
      <c r="D101" s="15"/>
      <c r="E101" s="308"/>
      <c r="F101" s="766"/>
      <c r="G101" s="3"/>
      <c r="H101" s="8"/>
      <c r="I101" s="8"/>
      <c r="J101" s="15"/>
    </row>
    <row r="102" spans="1:10">
      <c r="A102" s="1278">
        <f>'Operating Detail (6)'!A64</f>
        <v>0</v>
      </c>
      <c r="B102" s="1279"/>
      <c r="C102" s="338" t="e">
        <f t="array" ref="C102">INDEX('Operating Detail (6)'!$B64:$AE64,0,MATCH(1,('Operating Detail (6)'!$B$12:$AE$12="New")*('Operating Detail (6)'!$B$121:$AE$121='Budget Narrative (6)'!$G$2),0))</f>
        <v>#N/A</v>
      </c>
      <c r="D102" s="15"/>
      <c r="E102" s="308"/>
      <c r="F102" s="766"/>
      <c r="G102" s="3"/>
      <c r="H102" s="8"/>
      <c r="I102" s="8"/>
      <c r="J102" s="15"/>
    </row>
    <row r="103" spans="1:10">
      <c r="A103" s="1278">
        <f>'Operating Detail (6)'!A65</f>
        <v>0</v>
      </c>
      <c r="B103" s="1279"/>
      <c r="C103" s="338" t="e">
        <f t="array" ref="C103">INDEX('Operating Detail (6)'!$B65:$AE65,0,MATCH(1,('Operating Detail (6)'!$B$12:$AE$12="New")*('Operating Detail (6)'!$B$121:$AE$121='Budget Narrative (6)'!$G$2),0))</f>
        <v>#N/A</v>
      </c>
      <c r="D103" s="15"/>
      <c r="E103" s="308"/>
      <c r="F103" s="766"/>
      <c r="G103" s="3"/>
      <c r="H103" s="8"/>
      <c r="I103" s="8"/>
      <c r="J103" s="15"/>
    </row>
    <row r="104" spans="1:10">
      <c r="A104" s="1278">
        <f>'Operating Detail (6)'!A66</f>
        <v>0</v>
      </c>
      <c r="B104" s="1279"/>
      <c r="C104" s="338" t="e">
        <f t="array" ref="C104">INDEX('Operating Detail (6)'!$B66:$AE66,0,MATCH(1,('Operating Detail (6)'!$B$12:$AE$12="New")*('Operating Detail (6)'!$B$121:$AE$121='Budget Narrative (6)'!$G$2),0))</f>
        <v>#N/A</v>
      </c>
      <c r="D104" s="15"/>
      <c r="E104" s="308"/>
      <c r="F104" s="766"/>
      <c r="G104" s="3"/>
      <c r="H104" s="8"/>
      <c r="I104" s="8"/>
      <c r="J104" s="15"/>
    </row>
    <row r="105" spans="1:10">
      <c r="A105" s="1312">
        <f>'Operating Detail (6)'!A67</f>
        <v>0</v>
      </c>
      <c r="B105" s="1313"/>
      <c r="C105" s="490"/>
      <c r="D105" s="248"/>
      <c r="E105" s="311"/>
      <c r="F105" s="766"/>
      <c r="G105" s="3"/>
      <c r="H105" s="8"/>
      <c r="I105" s="8"/>
      <c r="J105" s="15"/>
    </row>
    <row r="106" spans="1:10">
      <c r="A106" s="1294" t="str">
        <f>'Operating Detail (6)'!A68</f>
        <v>TOTAL OPERATING EXPENSES</v>
      </c>
      <c r="B106" s="1295"/>
      <c r="C106" s="251" t="e">
        <f>SUM(C51:C105)</f>
        <v>#N/A</v>
      </c>
      <c r="D106" s="15"/>
      <c r="E106" s="308"/>
      <c r="F106" s="3"/>
      <c r="G106" s="3"/>
      <c r="H106" s="8"/>
      <c r="I106" s="8"/>
      <c r="J106" s="15"/>
    </row>
    <row r="107" spans="1:10" ht="13.5" thickBot="1">
      <c r="A107" s="312" t="s">
        <v>313</v>
      </c>
      <c r="B107" s="313" t="e">
        <f t="array" ref="B107">INDEX('Summary (6)'!E26:AH26,0,MATCH(1,('Summary (6)'!$E$21:$AH$21="New")*('Summary (6)'!$E$88:$AH$88='Budget Narrative (6)'!$G$2),0))</f>
        <v>#N/A</v>
      </c>
      <c r="C107" s="314" t="e">
        <f t="array" ref="C107">INDEX('Summary (6)'!E27:AH27,0,MATCH(1,('Summary (6)'!$E$21:$AH$21="New")*('Summary (6)'!$E$88:$AH$88='Budget Narrative (6)'!$G$2),0))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91" t="s">
        <v>314</v>
      </c>
      <c r="B110" s="1292"/>
      <c r="C110" s="294" t="s">
        <v>315</v>
      </c>
      <c r="D110" s="293" t="s">
        <v>305</v>
      </c>
      <c r="E110" s="295" t="s">
        <v>306</v>
      </c>
      <c r="F110" s="278"/>
    </row>
    <row r="111" spans="1:10">
      <c r="A111" s="1278">
        <f>'Operating Detail (6)'!A71</f>
        <v>0</v>
      </c>
      <c r="B111" s="1279"/>
      <c r="C111" s="338" t="e">
        <f t="array" ref="C111">INDEX('Operating Detail (6)'!$B71:$AE71,0,MATCH(1,('Operating Detail (6)'!$B$12:$AE$12="New")*('Operating Detail (6)'!$B$121:$AE$121='Budget Narrative (6)'!$G$2),0))</f>
        <v>#N/A</v>
      </c>
      <c r="D111" s="21"/>
      <c r="E111" s="304"/>
      <c r="F111" s="766"/>
    </row>
    <row r="112" spans="1:10">
      <c r="A112" s="1278" t="str">
        <f>'Operating Detail (6)'!A81</f>
        <v>Subcontractors</v>
      </c>
      <c r="B112" s="1279"/>
      <c r="C112" s="338" t="e">
        <f t="array" ref="C112">INDEX('Operating Detail (6)'!$B81:$AE81,0,MATCH(1,('Operating Detail (6)'!$B$12:$AE$12="New")*('Operating Detail (6)'!$B$121:$AE$121='Budget Narrative (6)'!$G$2),0))</f>
        <v>#N/A</v>
      </c>
      <c r="D112" s="21"/>
      <c r="E112" s="305"/>
      <c r="F112" s="766"/>
    </row>
    <row r="113" spans="1:6">
      <c r="A113" s="1278">
        <f>'Operating Detail (6)'!A82</f>
        <v>0</v>
      </c>
      <c r="B113" s="1279"/>
      <c r="C113" s="338" t="e">
        <f t="array" ref="C113">INDEX('Operating Detail (6)'!$B82:$AE82,0,MATCH(1,('Operating Detail (6)'!$B$12:$AE$12="New")*('Operating Detail (6)'!$B$121:$AE$121='Budget Narrative (6)'!$G$2),0))</f>
        <v>#N/A</v>
      </c>
      <c r="D113" s="21"/>
      <c r="E113" s="306"/>
      <c r="F113" s="766"/>
    </row>
    <row r="114" spans="1:6">
      <c r="A114" s="1278">
        <f>'Operating Detail (6)'!A83</f>
        <v>0</v>
      </c>
      <c r="B114" s="1279"/>
      <c r="C114" s="338" t="e">
        <f t="array" ref="C114">INDEX('Operating Detail (6)'!$B83:$AE83,0,MATCH(1,('Operating Detail (6)'!$B$12:$AE$12="New")*('Operating Detail (6)'!$B$121:$AE$121='Budget Narrative (6)'!$G$2),0))</f>
        <v>#N/A</v>
      </c>
      <c r="D114" s="21"/>
      <c r="E114" s="306"/>
      <c r="F114" s="766"/>
    </row>
    <row r="115" spans="1:6">
      <c r="A115" s="1278">
        <f>'Operating Detail (6)'!A84</f>
        <v>0</v>
      </c>
      <c r="B115" s="1279"/>
      <c r="C115" s="338" t="e">
        <f t="array" ref="C115">INDEX('Operating Detail (6)'!$B84:$AE84,0,MATCH(1,('Operating Detail (6)'!$B$12:$AE$12="New")*('Operating Detail (6)'!$B$121:$AE$121='Budget Narrative (6)'!$G$2),0))</f>
        <v>#N/A</v>
      </c>
      <c r="D115" s="21"/>
      <c r="E115" s="305"/>
      <c r="F115" s="766"/>
    </row>
    <row r="116" spans="1:6">
      <c r="A116" s="1278">
        <f>'Operating Detail (6)'!A85</f>
        <v>0</v>
      </c>
      <c r="B116" s="1279"/>
      <c r="C116" s="338" t="e">
        <f t="array" ref="C116">INDEX('Operating Detail (6)'!$B85:$AE85,0,MATCH(1,('Operating Detail (6)'!$B$12:$AE$12="New")*('Operating Detail (6)'!$B$121:$AE$121='Budget Narrative (6)'!$G$2),0))</f>
        <v>#N/A</v>
      </c>
      <c r="D116" s="21"/>
      <c r="E116" s="305"/>
      <c r="F116" s="766"/>
    </row>
    <row r="117" spans="1:6">
      <c r="A117" s="1278">
        <f>'Operating Detail (6)'!A86</f>
        <v>0</v>
      </c>
      <c r="B117" s="1279"/>
      <c r="C117" s="338" t="e">
        <f t="array" ref="C117">INDEX('Operating Detail (6)'!$B86:$AE86,0,MATCH(1,('Operating Detail (6)'!$B$12:$AE$12="New")*('Operating Detail (6)'!$B$121:$AE$121='Budget Narrative (6)'!$G$2),0))</f>
        <v>#N/A</v>
      </c>
      <c r="D117" s="21"/>
      <c r="E117" s="305"/>
      <c r="F117" s="766"/>
    </row>
    <row r="118" spans="1:6">
      <c r="A118" s="1278">
        <f>'Operating Detail (6)'!A87</f>
        <v>0</v>
      </c>
      <c r="B118" s="1279"/>
      <c r="C118" s="338" t="e">
        <f t="array" ref="C118">INDEX('Operating Detail (6)'!$B87:$AE87,0,MATCH(1,('Operating Detail (6)'!$B$12:$AE$12="New")*('Operating Detail (6)'!$B$121:$AE$121='Budget Narrative (6)'!$G$2),0))</f>
        <v>#N/A</v>
      </c>
      <c r="D118" s="21"/>
      <c r="E118" s="305"/>
      <c r="F118" s="766"/>
    </row>
    <row r="119" spans="1:6">
      <c r="A119" s="1278">
        <f>'Operating Detail (6)'!A88</f>
        <v>0</v>
      </c>
      <c r="B119" s="1279"/>
      <c r="C119" s="338" t="e">
        <f t="array" ref="C119">INDEX('Operating Detail (6)'!$B88:$AE88,0,MATCH(1,('Operating Detail (6)'!$B$12:$AE$12="New")*('Operating Detail (6)'!$B$121:$AE$121='Budget Narrative (6)'!$G$2),0))</f>
        <v>#N/A</v>
      </c>
      <c r="E119" s="307"/>
    </row>
    <row r="120" spans="1:6">
      <c r="A120" s="1278">
        <f>'Operating Detail (6)'!A89</f>
        <v>0</v>
      </c>
      <c r="B120" s="1279"/>
      <c r="C120" s="338" t="e">
        <f t="array" ref="C120">INDEX('Operating Detail (6)'!$B89:$AE89,0,MATCH(1,('Operating Detail (6)'!$B$12:$AE$12="New")*('Operating Detail (6)'!$B$121:$AE$121='Budget Narrative (6)'!$G$2),0))</f>
        <v>#N/A</v>
      </c>
      <c r="E120" s="307"/>
    </row>
    <row r="121" spans="1:6">
      <c r="A121" s="1278">
        <f>'Operating Detail (6)'!A90</f>
        <v>0</v>
      </c>
      <c r="B121" s="1279"/>
      <c r="C121" s="338" t="e">
        <f t="array" ref="C121">INDEX('Operating Detail (6)'!$B90:$AE90,0,MATCH(1,('Operating Detail (6)'!$B$12:$AE$12="New")*('Operating Detail (6)'!$B$121:$AE$121='Budget Narrative (6)'!$G$2),0))</f>
        <v>#N/A</v>
      </c>
      <c r="E121" s="307"/>
    </row>
    <row r="122" spans="1:6">
      <c r="A122" s="1278" t="str">
        <f>'Operating Detail (6)'!A91</f>
        <v>Subcontractor indirect (First $25k only)</v>
      </c>
      <c r="B122" s="1279"/>
      <c r="C122" s="338" t="e">
        <f t="array" ref="C122">INDEX('Operating Detail (6)'!$B91:$AE91,0,MATCH(1,('Operating Detail (6)'!$B$12:$AE$12="New")*('Operating Detail (6)'!$B$121:$AE$121='Budget Narrative (6)'!$G$2),0))</f>
        <v>#N/A</v>
      </c>
      <c r="E122" s="307"/>
    </row>
    <row r="123" spans="1:6">
      <c r="A123" s="1278"/>
      <c r="B123" s="1279"/>
      <c r="C123" s="338"/>
      <c r="E123" s="307"/>
    </row>
    <row r="124" spans="1:6" ht="13.5" thickBot="1">
      <c r="A124" s="1284" t="str">
        <f>'Operating Detail (6)'!A93</f>
        <v>TOTAL OTHER EXPENSES</v>
      </c>
      <c r="B124" s="1285"/>
      <c r="C124" s="314" t="e">
        <f>SUM(C111:C122)</f>
        <v>#N/A</v>
      </c>
      <c r="D124" s="315"/>
      <c r="E124" s="317"/>
      <c r="F124" s="3"/>
    </row>
    <row r="125" spans="1:6">
      <c r="A125" s="1279">
        <f>'Operating Detail (6)'!A94</f>
        <v>0</v>
      </c>
      <c r="B125" s="1279"/>
      <c r="C125" s="338"/>
    </row>
    <row r="126" spans="1:6" ht="13.5" thickBot="1">
      <c r="A126" s="766"/>
      <c r="B126" s="766"/>
      <c r="C126" s="338"/>
    </row>
    <row r="127" spans="1:6" ht="12.75" customHeight="1">
      <c r="A127" s="1291" t="str">
        <f>'Operating Detail (6)'!A95</f>
        <v>CAPITAL EXPENSES</v>
      </c>
      <c r="B127" s="1292"/>
      <c r="C127" s="294" t="s">
        <v>315</v>
      </c>
      <c r="D127" s="293" t="s">
        <v>305</v>
      </c>
      <c r="E127" s="295" t="s">
        <v>306</v>
      </c>
    </row>
    <row r="128" spans="1:6">
      <c r="A128" s="1278">
        <f>'Operating Detail (6)'!A96</f>
        <v>0</v>
      </c>
      <c r="B128" s="1279"/>
      <c r="C128" s="338" t="e">
        <f t="array" ref="C128">INDEX('Operating Detail (6)'!$B96:$AE96,0,MATCH(1,('Operating Detail (6)'!$B$12:$AE$12="New")*('Operating Detail (6)'!$B$121:$AE$121='Budget Narrative (6)'!$G$2),0))</f>
        <v>#N/A</v>
      </c>
      <c r="E128" s="307"/>
    </row>
    <row r="129" spans="1:6">
      <c r="A129" s="1278">
        <f>'Operating Detail (6)'!A97</f>
        <v>0</v>
      </c>
      <c r="B129" s="1279"/>
      <c r="C129" s="338" t="e">
        <f t="array" ref="C129">INDEX('Operating Detail (6)'!$B97:$AE97,0,MATCH(1,('Operating Detail (6)'!$B$12:$AE$12="New")*('Operating Detail (6)'!$B$121:$AE$121='Budget Narrative (6)'!$G$2),0))</f>
        <v>#N/A</v>
      </c>
      <c r="E129" s="307"/>
    </row>
    <row r="130" spans="1:6">
      <c r="A130" s="1278">
        <f>'Operating Detail (6)'!A98</f>
        <v>0</v>
      </c>
      <c r="B130" s="1279"/>
      <c r="C130" s="338" t="e">
        <f t="array" ref="C130">INDEX('Operating Detail (6)'!$B98:$AE98,0,MATCH(1,('Operating Detail (6)'!$B$12:$AE$12="New")*('Operating Detail (6)'!$B$121:$AE$121='Budget Narrative (6)'!$G$2),0))</f>
        <v>#N/A</v>
      </c>
      <c r="E130" s="307"/>
    </row>
    <row r="131" spans="1:6">
      <c r="A131" s="1278">
        <f>'Operating Detail (6)'!A99</f>
        <v>0</v>
      </c>
      <c r="B131" s="1279"/>
      <c r="C131" s="338" t="e">
        <f t="array" ref="C131">INDEX('Operating Detail (6)'!$B99:$AE99,0,MATCH(1,('Operating Detail (6)'!$B$12:$AE$12="New")*('Operating Detail (6)'!$B$121:$AE$121='Budget Narrative (6)'!$G$2),0))</f>
        <v>#N/A</v>
      </c>
      <c r="E131" s="307"/>
    </row>
    <row r="132" spans="1:6">
      <c r="A132" s="1278">
        <f>'Operating Detail (6)'!A100</f>
        <v>0</v>
      </c>
      <c r="B132" s="1279"/>
      <c r="C132" s="338" t="e">
        <f t="array" ref="C132">INDEX('Operating Detail (6)'!$B100:$AE100,0,MATCH(1,('Operating Detail (6)'!$B$12:$AE$12="New")*('Operating Detail (6)'!$B$121:$AE$121='Budget Narrative (6)'!$G$2),0))</f>
        <v>#N/A</v>
      </c>
      <c r="E132" s="307"/>
    </row>
    <row r="133" spans="1:6">
      <c r="A133" s="1278">
        <f>'Operating Detail (6)'!A101</f>
        <v>0</v>
      </c>
      <c r="B133" s="1279"/>
      <c r="C133" s="338" t="e">
        <f t="array" ref="C133">INDEX('Operating Detail (6)'!$B101:$AE101,0,MATCH(1,('Operating Detail (6)'!$B$12:$AE$12="New")*('Operating Detail (6)'!$B$121:$AE$121='Budget Narrative (6)'!$G$2),0))</f>
        <v>#N/A</v>
      </c>
      <c r="E133" s="307"/>
    </row>
    <row r="134" spans="1:6">
      <c r="A134" s="1278">
        <f>'Operating Detail (6)'!A102</f>
        <v>0</v>
      </c>
      <c r="B134" s="1279"/>
      <c r="C134" s="338" t="e">
        <f t="array" ref="C134">INDEX('Operating Detail (6)'!$B102:$AE102,0,MATCH(1,('Operating Detail (6)'!$B$12:$AE$12="New")*('Operating Detail (6)'!$B$121:$AE$121='Budget Narrative (6)'!$G$2),0))</f>
        <v>#N/A</v>
      </c>
      <c r="E134" s="307"/>
    </row>
    <row r="135" spans="1:6">
      <c r="A135" s="1278">
        <f>'Operating Detail (6)'!A103</f>
        <v>0</v>
      </c>
      <c r="B135" s="1279"/>
      <c r="C135" s="338"/>
      <c r="E135" s="307"/>
    </row>
    <row r="136" spans="1:6" ht="13.5" thickBot="1">
      <c r="A136" s="1284" t="str">
        <f>'Operating Detail (6)'!A104</f>
        <v>TOTAL CAPITAL EXPENSES</v>
      </c>
      <c r="B136" s="1285"/>
      <c r="C136" s="314" t="e">
        <f>SUM(C128:C134)</f>
        <v>#N/A</v>
      </c>
      <c r="D136" s="315"/>
      <c r="E136" s="317"/>
      <c r="F136" s="3"/>
    </row>
    <row r="137" spans="1:6">
      <c r="A137" s="1279"/>
      <c r="B137" s="1279"/>
      <c r="C137" s="338"/>
    </row>
    <row r="138" spans="1:6" ht="13.5" thickBot="1">
      <c r="A138" s="1279"/>
      <c r="B138" s="1279"/>
      <c r="C138" s="338"/>
    </row>
    <row r="139" spans="1:6">
      <c r="A139" s="1291" t="s">
        <v>263</v>
      </c>
      <c r="B139" s="1292"/>
      <c r="C139" s="294" t="s">
        <v>315</v>
      </c>
      <c r="D139" s="293" t="s">
        <v>305</v>
      </c>
      <c r="E139" s="295" t="s">
        <v>306</v>
      </c>
    </row>
    <row r="140" spans="1:6">
      <c r="A140" s="1278"/>
      <c r="B140" s="1279"/>
      <c r="C140" s="338"/>
      <c r="E140" s="307"/>
    </row>
    <row r="141" spans="1:6">
      <c r="A141" s="1278"/>
      <c r="B141" s="1279"/>
      <c r="C141" s="338"/>
      <c r="E141" s="307"/>
    </row>
    <row r="142" spans="1:6">
      <c r="A142" s="1278"/>
      <c r="B142" s="1279"/>
      <c r="C142" s="338"/>
      <c r="E142" s="307"/>
    </row>
    <row r="143" spans="1:6">
      <c r="A143" s="1278"/>
      <c r="B143" s="1279"/>
      <c r="C143" s="338"/>
      <c r="E143" s="307"/>
    </row>
    <row r="144" spans="1:6">
      <c r="A144" s="1278"/>
      <c r="B144" s="1279"/>
      <c r="C144" s="338"/>
      <c r="E144" s="307"/>
    </row>
    <row r="145" spans="1:5">
      <c r="A145" s="1278"/>
      <c r="B145" s="1279"/>
      <c r="C145" s="338"/>
      <c r="E145" s="307"/>
    </row>
    <row r="146" spans="1:5">
      <c r="A146" s="1278"/>
      <c r="B146" s="1279"/>
      <c r="C146" s="338"/>
      <c r="E146" s="307"/>
    </row>
    <row r="147" spans="1:5">
      <c r="A147" s="1278"/>
      <c r="B147" s="1279"/>
      <c r="C147" s="338"/>
      <c r="E147" s="307"/>
    </row>
    <row r="148" spans="1:5">
      <c r="A148" s="1278"/>
      <c r="B148" s="1279"/>
      <c r="C148" s="338"/>
      <c r="E148" s="307"/>
    </row>
    <row r="149" spans="1:5">
      <c r="A149" s="1278"/>
      <c r="B149" s="1279"/>
      <c r="C149" s="338"/>
      <c r="E149" s="307"/>
    </row>
    <row r="150" spans="1:5">
      <c r="A150" s="1278"/>
      <c r="B150" s="1279"/>
      <c r="C150" s="338"/>
      <c r="E150" s="307"/>
    </row>
    <row r="151" spans="1:5">
      <c r="A151" s="1278"/>
      <c r="B151" s="1279"/>
      <c r="C151" s="338"/>
      <c r="E151" s="307"/>
    </row>
    <row r="152" spans="1:5">
      <c r="A152" s="1278"/>
      <c r="B152" s="1279"/>
      <c r="C152" s="338"/>
      <c r="E152" s="307"/>
    </row>
    <row r="153" spans="1:5">
      <c r="A153" s="1278"/>
      <c r="B153" s="1279"/>
      <c r="C153" s="338"/>
      <c r="E153" s="307"/>
    </row>
    <row r="154" spans="1:5">
      <c r="A154" s="1278"/>
      <c r="B154" s="1279"/>
      <c r="C154" s="338"/>
      <c r="E154" s="307"/>
    </row>
    <row r="155" spans="1:5">
      <c r="A155" s="1278"/>
      <c r="B155" s="1279"/>
      <c r="C155" s="338"/>
      <c r="E155" s="307"/>
    </row>
    <row r="156" spans="1:5">
      <c r="A156" s="1278"/>
      <c r="B156" s="1279"/>
      <c r="C156" s="338"/>
      <c r="E156" s="307"/>
    </row>
    <row r="157" spans="1:5">
      <c r="A157" s="1278"/>
      <c r="B157" s="1279"/>
      <c r="C157" s="338"/>
      <c r="E157" s="307"/>
    </row>
    <row r="158" spans="1:5">
      <c r="A158" s="1278"/>
      <c r="B158" s="1279"/>
      <c r="C158" s="338"/>
      <c r="E158" s="307"/>
    </row>
    <row r="159" spans="1:5">
      <c r="A159" s="1278"/>
      <c r="B159" s="1279"/>
      <c r="C159" s="338"/>
      <c r="E159" s="307"/>
    </row>
    <row r="160" spans="1:5">
      <c r="A160" s="1278"/>
      <c r="B160" s="1279"/>
      <c r="C160" s="338"/>
      <c r="E160" s="307"/>
    </row>
    <row r="161" spans="1:9">
      <c r="A161" s="1278"/>
      <c r="B161" s="1279"/>
      <c r="C161" s="338"/>
      <c r="E161" s="307"/>
    </row>
    <row r="162" spans="1:9">
      <c r="A162" s="1278"/>
      <c r="B162" s="1279"/>
      <c r="C162" s="338"/>
      <c r="E162" s="307"/>
    </row>
    <row r="163" spans="1:9">
      <c r="A163" s="1278"/>
      <c r="B163" s="1279"/>
      <c r="C163" s="338"/>
      <c r="E163" s="307"/>
    </row>
    <row r="164" spans="1:9">
      <c r="A164" s="1278"/>
      <c r="B164" s="1279"/>
      <c r="C164" s="338"/>
      <c r="E164" s="307"/>
    </row>
    <row r="165" spans="1:9">
      <c r="A165" s="1278"/>
      <c r="B165" s="1279"/>
      <c r="C165" s="338"/>
      <c r="E165" s="307"/>
    </row>
    <row r="166" spans="1:9">
      <c r="A166" s="1278"/>
      <c r="B166" s="1279"/>
      <c r="C166" s="338"/>
      <c r="E166" s="307"/>
    </row>
    <row r="167" spans="1:9">
      <c r="A167" s="1278"/>
      <c r="B167" s="1279"/>
      <c r="C167" s="338"/>
      <c r="E167" s="307"/>
    </row>
    <row r="168" spans="1:9">
      <c r="A168" s="1278"/>
      <c r="B168" s="1279"/>
      <c r="C168" s="338"/>
      <c r="E168" s="307"/>
    </row>
    <row r="169" spans="1:9">
      <c r="A169" s="1282" t="s">
        <v>316</v>
      </c>
      <c r="B169" s="1283"/>
      <c r="C169" s="491">
        <f>SUM(C140:C168)</f>
        <v>0</v>
      </c>
      <c r="D169" s="339"/>
      <c r="E169" s="340"/>
    </row>
    <row r="170" spans="1:9" ht="13.5" thickBot="1">
      <c r="A170" s="1284" t="s">
        <v>317</v>
      </c>
      <c r="B170" s="1285"/>
      <c r="C170" s="492" t="e">
        <f t="array" ref="C170">INDEX('Summary (6)'!$E30:$AH30,0,MATCH(1,('Summary (6)'!$E21:$AH21="New")*('Summary (6)'!$E88:$AH88='Budget Narrative (6)'!$G$2),0))</f>
        <v>#N/A</v>
      </c>
      <c r="D170" s="315"/>
      <c r="E170" s="317"/>
    </row>
    <row r="171" spans="1:9">
      <c r="A171" s="1279" t="s">
        <v>318</v>
      </c>
      <c r="B171" s="1279"/>
      <c r="C171" s="338" t="e">
        <f>C170-C169</f>
        <v>#N/A</v>
      </c>
    </row>
    <row r="172" spans="1:9" ht="13.5" thickBot="1">
      <c r="A172" s="1279"/>
      <c r="B172" s="1279"/>
      <c r="C172" s="338"/>
    </row>
    <row r="173" spans="1:9" ht="15">
      <c r="A173" s="1287" t="s">
        <v>319</v>
      </c>
      <c r="B173" s="1288"/>
      <c r="C173" s="1288"/>
      <c r="D173" s="1288"/>
      <c r="E173" s="1288"/>
      <c r="F173" s="1288"/>
      <c r="G173" s="1288"/>
      <c r="H173" s="1288"/>
      <c r="I173" s="1289"/>
    </row>
    <row r="174" spans="1:9">
      <c r="A174" s="1281" t="s">
        <v>320</v>
      </c>
      <c r="B174" s="1281"/>
      <c r="C174" s="1281"/>
      <c r="D174" s="487" t="s">
        <v>1</v>
      </c>
      <c r="E174" s="1265" t="s">
        <v>321</v>
      </c>
      <c r="F174" s="1265"/>
      <c r="G174" s="1265" t="s">
        <v>2</v>
      </c>
      <c r="H174" s="1265"/>
      <c r="I174" s="1265"/>
    </row>
    <row r="175" spans="1:9" ht="96.75" customHeight="1">
      <c r="A175" s="1286" t="s">
        <v>322</v>
      </c>
      <c r="B175" s="1286"/>
      <c r="C175" s="1286"/>
      <c r="D175" s="488" t="s">
        <v>323</v>
      </c>
      <c r="E175" s="1266"/>
      <c r="F175" s="1266"/>
      <c r="G175" s="1269" t="s">
        <v>324</v>
      </c>
      <c r="H175" s="1270"/>
      <c r="I175" s="1271"/>
    </row>
    <row r="176" spans="1:9">
      <c r="A176" s="1286"/>
      <c r="B176" s="1286"/>
      <c r="C176" s="1286"/>
      <c r="D176" s="488" t="s">
        <v>325</v>
      </c>
      <c r="E176" s="1267" t="s">
        <v>343</v>
      </c>
      <c r="F176" s="1268"/>
      <c r="G176" s="1272"/>
      <c r="H176" s="1273"/>
      <c r="I176" s="1274"/>
    </row>
    <row r="177" spans="1:9">
      <c r="A177" s="1286"/>
      <c r="B177" s="1286"/>
      <c r="C177" s="1286"/>
      <c r="D177" s="488" t="s">
        <v>326</v>
      </c>
      <c r="E177" s="1267" t="s">
        <v>344</v>
      </c>
      <c r="F177" s="1268"/>
      <c r="G177" s="1272"/>
      <c r="H177" s="1273"/>
      <c r="I177" s="1274"/>
    </row>
    <row r="178" spans="1:9" ht="25.5">
      <c r="A178" s="1286"/>
      <c r="B178" s="1286"/>
      <c r="C178" s="1286"/>
      <c r="D178" s="488" t="s">
        <v>327</v>
      </c>
      <c r="E178" s="1267" t="s">
        <v>345</v>
      </c>
      <c r="F178" s="1268"/>
      <c r="G178" s="1272"/>
      <c r="H178" s="1273"/>
      <c r="I178" s="1274"/>
    </row>
    <row r="179" spans="1:9" ht="25.5">
      <c r="A179" s="1286"/>
      <c r="B179" s="1286"/>
      <c r="C179" s="1286"/>
      <c r="D179" s="488" t="s">
        <v>328</v>
      </c>
      <c r="E179" s="1267" t="s">
        <v>346</v>
      </c>
      <c r="F179" s="1268"/>
      <c r="G179" s="1272"/>
      <c r="H179" s="1273"/>
      <c r="I179" s="1274"/>
    </row>
    <row r="180" spans="1:9" ht="25.5">
      <c r="A180" s="1286"/>
      <c r="B180" s="1286"/>
      <c r="C180" s="1286"/>
      <c r="D180" s="488" t="s">
        <v>329</v>
      </c>
      <c r="E180" s="1267" t="s">
        <v>346</v>
      </c>
      <c r="F180" s="1268"/>
      <c r="G180" s="1272"/>
      <c r="H180" s="1273"/>
      <c r="I180" s="1274"/>
    </row>
    <row r="181" spans="1:9">
      <c r="A181" s="1286"/>
      <c r="B181" s="1286"/>
      <c r="C181" s="1286"/>
      <c r="D181" s="488" t="s">
        <v>330</v>
      </c>
      <c r="E181" s="1267" t="s">
        <v>347</v>
      </c>
      <c r="F181" s="1268"/>
      <c r="G181" s="1272"/>
      <c r="H181" s="1273"/>
      <c r="I181" s="1274"/>
    </row>
    <row r="182" spans="1:9">
      <c r="A182" s="1286"/>
      <c r="B182" s="1286"/>
      <c r="C182" s="1286"/>
      <c r="D182" s="488" t="s">
        <v>331</v>
      </c>
      <c r="E182" s="1267" t="s">
        <v>348</v>
      </c>
      <c r="F182" s="1268"/>
      <c r="G182" s="1272"/>
      <c r="H182" s="1273"/>
      <c r="I182" s="1274"/>
    </row>
    <row r="183" spans="1:9" ht="25.5">
      <c r="A183" s="1286"/>
      <c r="B183" s="1286"/>
      <c r="C183" s="1286"/>
      <c r="D183" s="488" t="s">
        <v>332</v>
      </c>
      <c r="E183" s="1267" t="s">
        <v>349</v>
      </c>
      <c r="F183" s="1268"/>
      <c r="G183" s="1275"/>
      <c r="H183" s="1276"/>
      <c r="I183" s="1277"/>
    </row>
    <row r="184" spans="1:9">
      <c r="A184" s="1286"/>
      <c r="B184" s="1286"/>
      <c r="C184" s="1286"/>
      <c r="D184" s="489"/>
      <c r="E184" s="1258"/>
      <c r="F184" s="1259"/>
      <c r="G184" s="1260"/>
      <c r="H184" s="1261"/>
      <c r="I184" s="1262"/>
    </row>
    <row r="185" spans="1:9" ht="15.75">
      <c r="A185" s="1286"/>
      <c r="B185" s="1286"/>
      <c r="C185" s="1286"/>
      <c r="D185" s="488" t="s">
        <v>333</v>
      </c>
      <c r="E185" s="1267" t="s">
        <v>350</v>
      </c>
      <c r="F185" s="1268"/>
      <c r="G185" s="1263"/>
      <c r="H185" s="1263"/>
      <c r="I185" s="1263"/>
    </row>
    <row r="186" spans="1:9" ht="28.5">
      <c r="A186" s="1286"/>
      <c r="B186" s="1286"/>
      <c r="C186" s="1286"/>
      <c r="D186" s="488" t="s">
        <v>334</v>
      </c>
      <c r="E186" s="1267" t="s">
        <v>351</v>
      </c>
      <c r="F186" s="1268"/>
      <c r="G186" s="1263"/>
      <c r="H186" s="1263"/>
      <c r="I186" s="1263"/>
    </row>
    <row r="187" spans="1:9" ht="28.5">
      <c r="A187" s="1286"/>
      <c r="B187" s="1286"/>
      <c r="C187" s="1286"/>
      <c r="D187" s="488" t="s">
        <v>335</v>
      </c>
      <c r="E187" s="1267" t="s">
        <v>352</v>
      </c>
      <c r="F187" s="1268"/>
      <c r="G187" s="1263"/>
      <c r="H187" s="1263"/>
      <c r="I187" s="1263"/>
    </row>
    <row r="188" spans="1:9" ht="25.5">
      <c r="A188" s="1286" t="s">
        <v>336</v>
      </c>
      <c r="B188" s="1286"/>
      <c r="C188" s="1286"/>
      <c r="D188" s="764" t="s">
        <v>337</v>
      </c>
      <c r="E188" s="1267" t="s">
        <v>353</v>
      </c>
      <c r="F188" s="1268"/>
      <c r="G188" s="1263"/>
      <c r="H188" s="1263"/>
      <c r="I188" s="1263"/>
    </row>
    <row r="189" spans="1:9" ht="15.75">
      <c r="A189" s="1264" t="s">
        <v>338</v>
      </c>
      <c r="B189" s="1264"/>
      <c r="C189" s="1264"/>
      <c r="D189" s="764" t="s">
        <v>339</v>
      </c>
      <c r="E189" s="1268"/>
      <c r="F189" s="1268"/>
      <c r="G189" s="1263"/>
      <c r="H189" s="1263"/>
      <c r="I189" s="1263"/>
    </row>
    <row r="190" spans="1:9">
      <c r="A190" s="1290" t="s">
        <v>340</v>
      </c>
      <c r="B190" s="1290"/>
      <c r="C190" s="1290"/>
      <c r="D190" s="1290"/>
      <c r="E190" s="1290"/>
      <c r="F190" s="1290"/>
      <c r="G190" s="1290"/>
      <c r="H190" s="1290"/>
      <c r="I190" s="1290"/>
    </row>
    <row r="191" spans="1:9">
      <c r="A191" s="1256" t="s">
        <v>341</v>
      </c>
      <c r="B191" s="1257"/>
      <c r="C191" s="1257"/>
      <c r="D191" s="1257"/>
      <c r="E191" s="1257"/>
      <c r="F191" s="1257"/>
      <c r="G191" s="1257"/>
      <c r="H191" s="1257"/>
      <c r="I191" s="1257"/>
    </row>
    <row r="192" spans="1:9">
      <c r="A192" s="1279">
        <f>'Operating Detail (6)'!A160</f>
        <v>0</v>
      </c>
      <c r="B192" s="1279"/>
      <c r="C192" s="338"/>
    </row>
    <row r="193" spans="1:2">
      <c r="A193" s="1279">
        <f>'Operating Detail (6)'!A161</f>
        <v>0</v>
      </c>
      <c r="B193" s="1279"/>
    </row>
    <row r="194" spans="1:2">
      <c r="A194" s="1280"/>
      <c r="B194" s="1280"/>
    </row>
    <row r="195" spans="1:2">
      <c r="A195" s="1280"/>
      <c r="B195" s="1280"/>
    </row>
    <row r="196" spans="1:2">
      <c r="A196" s="1280"/>
      <c r="B196" s="1280"/>
    </row>
    <row r="197" spans="1:2">
      <c r="A197" s="1280"/>
      <c r="B197" s="1280"/>
    </row>
    <row r="198" spans="1:2">
      <c r="A198" s="1280"/>
      <c r="B198" s="1280"/>
    </row>
    <row r="199" spans="1:2">
      <c r="A199" s="1280"/>
      <c r="B199" s="1280"/>
    </row>
    <row r="200" spans="1:2">
      <c r="A200" s="1280"/>
      <c r="B200" s="1280"/>
    </row>
    <row r="201" spans="1:2">
      <c r="A201" s="1280"/>
      <c r="B201" s="1280"/>
    </row>
    <row r="202" spans="1:2">
      <c r="A202" s="1280"/>
      <c r="B202" s="1280"/>
    </row>
    <row r="203" spans="1:2">
      <c r="A203" s="1280"/>
      <c r="B203" s="1280"/>
    </row>
    <row r="204" spans="1:2">
      <c r="A204" s="1280"/>
      <c r="B204" s="1280"/>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113" priority="8">
      <formula>LEN(TRIM(B2))=0</formula>
    </cfRule>
  </conditionalFormatting>
  <conditionalFormatting sqref="B4:F45 C51:E105 C111:E122 C128:E134">
    <cfRule type="expression" dxfId="112" priority="9">
      <formula>$C4=0</formula>
    </cfRule>
  </conditionalFormatting>
  <conditionalFormatting sqref="C106">
    <cfRule type="expression" dxfId="111" priority="7">
      <formula>$A106=0</formula>
    </cfRule>
  </conditionalFormatting>
  <conditionalFormatting sqref="C124">
    <cfRule type="expression" dxfId="110" priority="6">
      <formula>$A124=0</formula>
    </cfRule>
  </conditionalFormatting>
  <conditionalFormatting sqref="C136">
    <cfRule type="expression" dxfId="109" priority="5">
      <formula>$A136=0</formula>
    </cfRule>
  </conditionalFormatting>
  <conditionalFormatting sqref="C170">
    <cfRule type="expression" dxfId="108" priority="2">
      <formula>$C170=0</formula>
    </cfRule>
  </conditionalFormatting>
  <conditionalFormatting sqref="C171">
    <cfRule type="cellIs" dxfId="107" priority="1" operator="notBetween">
      <formula>-2</formula>
      <formula>2</formula>
    </cfRule>
  </conditionalFormatting>
  <conditionalFormatting sqref="C140:E168">
    <cfRule type="expression" dxfId="106" priority="3">
      <formula>$C140=0</formula>
    </cfRule>
  </conditionalFormatting>
  <conditionalFormatting sqref="D140:E168">
    <cfRule type="containsBlanks" dxfId="105" priority="4">
      <formula>LEN(TRIM(D140))=0</formula>
    </cfRule>
  </conditionalFormatting>
  <conditionalFormatting sqref="D4:F45 D51:E104 D111:E122 D128:E134">
    <cfRule type="containsBlanks" dxfId="104" priority="10">
      <formula>LEN(TRIM(D4))=0</formula>
    </cfRule>
  </conditionalFormatting>
  <hyperlinks>
    <hyperlink ref="A191" r:id="rId1" xr:uid="{00000000-0004-0000-1A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M93"/>
  <sheetViews>
    <sheetView showGridLines="0" topLeftCell="A9"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3"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202</v>
      </c>
      <c r="B1" s="61"/>
      <c r="C1" s="61"/>
      <c r="D1" s="61"/>
      <c r="AK1" s="63"/>
    </row>
    <row r="2" spans="1:37" ht="15" customHeight="1">
      <c r="A2" s="61" t="s">
        <v>203</v>
      </c>
      <c r="B2" s="61"/>
      <c r="C2" s="61"/>
      <c r="D2" s="61"/>
    </row>
    <row r="3" spans="1:37">
      <c r="A3" s="64" t="s">
        <v>204</v>
      </c>
      <c r="B3" s="753">
        <f>'○ Summary (1)'!B3</f>
        <v>0</v>
      </c>
      <c r="E3" s="61"/>
    </row>
    <row r="4" spans="1:37" ht="28.5" customHeight="1">
      <c r="A4" s="268" t="s">
        <v>205</v>
      </c>
      <c r="B4" s="269" t="s">
        <v>206</v>
      </c>
      <c r="C4" s="269" t="s">
        <v>207</v>
      </c>
      <c r="D4" s="269" t="s">
        <v>208</v>
      </c>
      <c r="E4" s="61"/>
    </row>
    <row r="5" spans="1:37">
      <c r="A5" s="65" t="s">
        <v>209</v>
      </c>
      <c r="B5" s="753">
        <f>'○ Summary (1)'!B5</f>
        <v>45323</v>
      </c>
      <c r="C5" s="753">
        <f>'○ Summary (1)'!C5</f>
        <v>45688</v>
      </c>
      <c r="D5" s="752">
        <f>ROUNDUP(YEARFRAC(B5,C5),0)</f>
        <v>1</v>
      </c>
    </row>
    <row r="6" spans="1:37">
      <c r="A6" s="65" t="s">
        <v>210</v>
      </c>
      <c r="B6" s="753">
        <f>B5</f>
        <v>45323</v>
      </c>
      <c r="C6" s="753">
        <f>'○ Summary (1)'!C6</f>
        <v>45688</v>
      </c>
      <c r="D6" s="752">
        <f>ROUNDUP(YEARFRAC(B6,C6),0)</f>
        <v>1</v>
      </c>
    </row>
    <row r="7" spans="1:37" ht="15.75" customHeight="1">
      <c r="A7" s="67" t="s">
        <v>230</v>
      </c>
      <c r="B7" s="1025">
        <f>'○ Summary (1)'!B7</f>
        <v>0</v>
      </c>
      <c r="C7" s="1005">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226</v>
      </c>
      <c r="B8" s="1025" t="str">
        <f>'○ Summary (1)'!B8</f>
        <v>RFP #141 - Shelter Transportation</v>
      </c>
      <c r="C8" s="1005">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231</v>
      </c>
      <c r="B9" s="1018">
        <f>'○ Summary (1)'!B9</f>
        <v>0</v>
      </c>
      <c r="C9" s="1018">
        <f>'○ Summary (1)'!C9</f>
        <v>0</v>
      </c>
      <c r="D9" s="1018">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18" t="str">
        <f>'○ Summary (1)'!B10</f>
        <v>New Agreement</v>
      </c>
      <c r="C10" s="1018">
        <f>'○ Summary (1)'!C10</f>
        <v>0</v>
      </c>
      <c r="D10" s="1018">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232</v>
      </c>
      <c r="B11" s="1027">
        <f>'○ Summary (1)'!B11</f>
        <v>45323</v>
      </c>
      <c r="C11" s="1027">
        <f>'○ Summary (1)'!C11</f>
        <v>0</v>
      </c>
      <c r="D11" s="1027">
        <f>'○ Summary (1)'!D11</f>
        <v>0</v>
      </c>
    </row>
    <row r="12" spans="1:37">
      <c r="A12" s="64" t="s">
        <v>262</v>
      </c>
      <c r="B12" s="1344"/>
      <c r="C12" s="1345"/>
      <c r="D12" s="1346"/>
    </row>
    <row r="13" spans="1:37">
      <c r="A13" s="61" t="s">
        <v>234</v>
      </c>
      <c r="B13" s="272" t="s">
        <v>235</v>
      </c>
      <c r="C13" s="551" t="s">
        <v>236</v>
      </c>
      <c r="D13" s="1341">
        <f>'○ Summary (1)'!D13:D16</f>
        <v>0.2</v>
      </c>
    </row>
    <row r="14" spans="1:37">
      <c r="A14" s="64" t="s">
        <v>237</v>
      </c>
      <c r="B14" s="366">
        <f>AI53</f>
        <v>0</v>
      </c>
      <c r="C14" s="366">
        <f>AK53</f>
        <v>0</v>
      </c>
      <c r="D14" s="1342"/>
    </row>
    <row r="15" spans="1:37" ht="18.75" customHeight="1">
      <c r="A15" s="64" t="s">
        <v>238</v>
      </c>
      <c r="B15" s="367">
        <f>'Summary (ALL Budgets)'!B15</f>
        <v>346600</v>
      </c>
      <c r="C15" s="367">
        <f>'Summary (ALL Budgets)'!C15</f>
        <v>0</v>
      </c>
      <c r="D15" s="1342"/>
    </row>
    <row r="16" spans="1:37" s="61" customFormat="1" ht="18.75" customHeight="1">
      <c r="A16" s="270" t="s">
        <v>239</v>
      </c>
      <c r="B16" s="367">
        <f>'○ Summary (1)'!B16</f>
        <v>346600</v>
      </c>
      <c r="C16" s="367">
        <f>'Summary (ALL Budgets)'!C16</f>
        <v>0</v>
      </c>
      <c r="D16" s="134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64" t="s">
        <v>215</v>
      </c>
      <c r="F18" s="965"/>
      <c r="G18" s="966"/>
      <c r="H18" s="968" t="s">
        <v>216</v>
      </c>
      <c r="I18" s="968"/>
      <c r="J18" s="969"/>
      <c r="K18" s="971" t="s">
        <v>217</v>
      </c>
      <c r="L18" s="971"/>
      <c r="M18" s="971"/>
      <c r="N18" s="973" t="s">
        <v>218</v>
      </c>
      <c r="O18" s="974"/>
      <c r="P18" s="975"/>
      <c r="Q18" s="976" t="s">
        <v>219</v>
      </c>
      <c r="R18" s="977"/>
      <c r="S18" s="978"/>
      <c r="T18" s="979" t="s">
        <v>220</v>
      </c>
      <c r="U18" s="979"/>
      <c r="V18" s="979"/>
      <c r="W18" s="936" t="s">
        <v>221</v>
      </c>
      <c r="X18" s="937"/>
      <c r="Y18" s="938"/>
      <c r="Z18" s="939" t="s">
        <v>222</v>
      </c>
      <c r="AA18" s="940"/>
      <c r="AB18" s="941"/>
      <c r="AC18" s="942" t="s">
        <v>223</v>
      </c>
      <c r="AD18" s="943"/>
      <c r="AE18" s="944"/>
      <c r="AF18" s="945" t="s">
        <v>224</v>
      </c>
      <c r="AG18" s="946"/>
      <c r="AH18" s="947"/>
      <c r="AI18" s="1049" t="s">
        <v>240</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35" t="s">
        <v>241</v>
      </c>
      <c r="B22" s="1016"/>
      <c r="C22" s="1016"/>
      <c r="D22" s="1016"/>
      <c r="E22" s="726"/>
      <c r="G22" s="727"/>
    </row>
    <row r="23" spans="1:38">
      <c r="A23" s="928" t="s">
        <v>242</v>
      </c>
      <c r="B23" s="923"/>
      <c r="C23" s="923"/>
      <c r="D23" s="923"/>
      <c r="E23" s="97">
        <f>'Salary Detail (7)'!M61</f>
        <v>0</v>
      </c>
      <c r="F23" s="94">
        <f>'Salary Detail (7)'!N61</f>
        <v>0</v>
      </c>
      <c r="G23" s="380">
        <f>'Salary Detail (7)'!O61</f>
        <v>0</v>
      </c>
      <c r="H23" s="184">
        <f>'Salary Detail (7)'!T61</f>
        <v>0</v>
      </c>
      <c r="I23" s="94">
        <f>'Salary Detail (7)'!U61</f>
        <v>0</v>
      </c>
      <c r="J23" s="380">
        <f>'Salary Detail (7)'!V61</f>
        <v>0</v>
      </c>
      <c r="K23" s="184">
        <f>'Salary Detail (7)'!AA61</f>
        <v>0</v>
      </c>
      <c r="L23" s="94">
        <f>'Salary Detail (7)'!AB61</f>
        <v>0</v>
      </c>
      <c r="M23" s="379">
        <f>'Salary Detail (7)'!AC61</f>
        <v>0</v>
      </c>
      <c r="N23" s="97">
        <f>'Salary Detail (7)'!AH61</f>
        <v>0</v>
      </c>
      <c r="O23" s="94">
        <f>'Salary Detail (7)'!AI61</f>
        <v>0</v>
      </c>
      <c r="P23" s="380">
        <f>'Salary Detail (7)'!AJ61</f>
        <v>0</v>
      </c>
      <c r="Q23" s="97">
        <f>'Salary Detail (7)'!AO61</f>
        <v>0</v>
      </c>
      <c r="R23" s="94">
        <f>'Salary Detail (7)'!AP61</f>
        <v>0</v>
      </c>
      <c r="S23" s="380">
        <f>'Salary Detail (7)'!AQ61</f>
        <v>0</v>
      </c>
      <c r="T23" s="184">
        <f>'Salary Detail (7)'!AV61</f>
        <v>0</v>
      </c>
      <c r="U23" s="94">
        <f>'Salary Detail (7)'!AW61</f>
        <v>0</v>
      </c>
      <c r="V23" s="379">
        <f>'Salary Detail (7)'!AX61</f>
        <v>0</v>
      </c>
      <c r="W23" s="97">
        <f>'Salary Detail (7)'!BC61</f>
        <v>0</v>
      </c>
      <c r="X23" s="94">
        <f>'Salary Detail (7)'!BD61</f>
        <v>0</v>
      </c>
      <c r="Y23" s="380">
        <f>'Salary Detail (7)'!BE61</f>
        <v>0</v>
      </c>
      <c r="Z23" s="97">
        <f>'Salary Detail (7)'!BJ61</f>
        <v>0</v>
      </c>
      <c r="AA23" s="94">
        <f>'Salary Detail (7)'!BK61</f>
        <v>0</v>
      </c>
      <c r="AB23" s="380">
        <f>'Salary Detail (7)'!BL61</f>
        <v>0</v>
      </c>
      <c r="AC23" s="97">
        <f>'Salary Detail (7)'!BQ61</f>
        <v>0</v>
      </c>
      <c r="AD23" s="94">
        <f>'Salary Detail (7)'!BR61</f>
        <v>0</v>
      </c>
      <c r="AE23" s="380">
        <f>'Salary Detail (7)'!BS61</f>
        <v>0</v>
      </c>
      <c r="AF23" s="97">
        <f>'Salary Detail (7)'!BX61</f>
        <v>0</v>
      </c>
      <c r="AG23" s="94">
        <f>'Salary Detail (7)'!BY61</f>
        <v>0</v>
      </c>
      <c r="AH23" s="380">
        <f>'Salary Detail (7)'!BZ61</f>
        <v>0</v>
      </c>
      <c r="AI23" s="368">
        <f t="shared" ref="AI23:AK25" si="2">SUM(E23,H23,K23,N23,Q23,T23,W23,Z23,AC23,AF23)</f>
        <v>0</v>
      </c>
      <c r="AJ23" s="369">
        <f t="shared" si="2"/>
        <v>0</v>
      </c>
      <c r="AK23" s="81">
        <f t="shared" si="2"/>
        <v>0</v>
      </c>
    </row>
    <row r="24" spans="1:38">
      <c r="A24" s="923" t="s">
        <v>243</v>
      </c>
      <c r="B24" s="923"/>
      <c r="C24" s="923"/>
      <c r="D24" s="923"/>
      <c r="E24" s="68">
        <f>'Operating Detail (7)'!B68</f>
        <v>0</v>
      </c>
      <c r="F24" s="69">
        <f>'Operating Detail (7)'!C68</f>
        <v>0</v>
      </c>
      <c r="G24" s="381">
        <f>'Operating Detail (7)'!D68</f>
        <v>0</v>
      </c>
      <c r="H24" s="185">
        <f>'Operating Detail (7)'!E68</f>
        <v>0</v>
      </c>
      <c r="I24" s="69">
        <f>'Operating Detail (7)'!F68</f>
        <v>0</v>
      </c>
      <c r="J24" s="381">
        <f>'Operating Detail (7)'!G68</f>
        <v>0</v>
      </c>
      <c r="K24" s="185">
        <f>'Operating Detail (7)'!H68</f>
        <v>0</v>
      </c>
      <c r="L24" s="69">
        <f>'Operating Detail (7)'!I68</f>
        <v>0</v>
      </c>
      <c r="M24" s="370">
        <f>'Operating Detail (7)'!J68</f>
        <v>0</v>
      </c>
      <c r="N24" s="68">
        <f>'Operating Detail (7)'!K68</f>
        <v>0</v>
      </c>
      <c r="O24" s="69">
        <f>'Operating Detail (7)'!L68</f>
        <v>0</v>
      </c>
      <c r="P24" s="381">
        <f>'Operating Detail (7)'!M68</f>
        <v>0</v>
      </c>
      <c r="Q24" s="68">
        <f>'Operating Detail (7)'!N68</f>
        <v>0</v>
      </c>
      <c r="R24" s="69">
        <f>'Operating Detail (7)'!O68</f>
        <v>0</v>
      </c>
      <c r="S24" s="381">
        <f>'Operating Detail (7)'!P68</f>
        <v>0</v>
      </c>
      <c r="T24" s="185">
        <f>'Operating Detail (7)'!Q68</f>
        <v>0</v>
      </c>
      <c r="U24" s="69">
        <f>'Operating Detail (7)'!R68</f>
        <v>0</v>
      </c>
      <c r="V24" s="370">
        <f>'Operating Detail (7)'!S68</f>
        <v>0</v>
      </c>
      <c r="W24" s="68">
        <f>'Operating Detail (7)'!T68</f>
        <v>0</v>
      </c>
      <c r="X24" s="69">
        <f>'Operating Detail (7)'!U68</f>
        <v>0</v>
      </c>
      <c r="Y24" s="381">
        <f>'Operating Detail (7)'!V68</f>
        <v>0</v>
      </c>
      <c r="Z24" s="68">
        <f>'Operating Detail (7)'!W68</f>
        <v>0</v>
      </c>
      <c r="AA24" s="69">
        <f>'Operating Detail (7)'!X68</f>
        <v>0</v>
      </c>
      <c r="AB24" s="381">
        <f>'Operating Detail (7)'!Y68</f>
        <v>0</v>
      </c>
      <c r="AC24" s="68">
        <f>'Operating Detail (7)'!Z68</f>
        <v>0</v>
      </c>
      <c r="AD24" s="69">
        <f>'Operating Detail (7)'!AA68</f>
        <v>0</v>
      </c>
      <c r="AE24" s="381">
        <f>'Operating Detail (7)'!AB68</f>
        <v>0</v>
      </c>
      <c r="AF24" s="68">
        <f>'Operating Detail (7)'!AC68</f>
        <v>0</v>
      </c>
      <c r="AG24" s="69">
        <f>'Operating Detail (7)'!AD68</f>
        <v>0</v>
      </c>
      <c r="AH24" s="381">
        <f>'Operating Detail (7)'!AE68</f>
        <v>0</v>
      </c>
      <c r="AI24" s="370">
        <f t="shared" si="2"/>
        <v>0</v>
      </c>
      <c r="AJ24" s="371">
        <f t="shared" si="2"/>
        <v>0</v>
      </c>
      <c r="AK24" s="71">
        <f t="shared" si="2"/>
        <v>0</v>
      </c>
      <c r="AL24" s="72"/>
    </row>
    <row r="25" spans="1:38" s="73" customFormat="1">
      <c r="A25" s="923" t="s">
        <v>244</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36" t="s">
        <v>245</v>
      </c>
      <c r="B26" s="1036"/>
      <c r="C26" s="1036"/>
      <c r="D26" s="1036"/>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3" t="s">
        <v>246</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247</v>
      </c>
      <c r="B28" s="923"/>
      <c r="C28" s="923"/>
      <c r="D28" s="923"/>
      <c r="E28" s="382">
        <f>'Operating Detail (7)'!B93</f>
        <v>0</v>
      </c>
      <c r="F28" s="383">
        <f>'Operating Detail (7)'!C93</f>
        <v>0</v>
      </c>
      <c r="G28" s="385">
        <f>'Operating Detail (7)'!D93</f>
        <v>0</v>
      </c>
      <c r="H28" s="386">
        <f>'Operating Detail (7)'!E93</f>
        <v>0</v>
      </c>
      <c r="I28" s="383">
        <f>'Operating Detail (7)'!F93</f>
        <v>0</v>
      </c>
      <c r="J28" s="385">
        <f>'Operating Detail (7)'!G93</f>
        <v>0</v>
      </c>
      <c r="K28" s="386">
        <f>'Operating Detail (7)'!H93</f>
        <v>0</v>
      </c>
      <c r="L28" s="383">
        <f>'Operating Detail (7)'!I93</f>
        <v>0</v>
      </c>
      <c r="M28" s="384">
        <f>'Operating Detail (7)'!J93</f>
        <v>0</v>
      </c>
      <c r="N28" s="382">
        <f>'Operating Detail (7)'!K93</f>
        <v>0</v>
      </c>
      <c r="O28" s="383">
        <f>'Operating Detail (7)'!L93</f>
        <v>0</v>
      </c>
      <c r="P28" s="385">
        <f>'Operating Detail (7)'!M93</f>
        <v>0</v>
      </c>
      <c r="Q28" s="382">
        <f>'Operating Detail (7)'!N93</f>
        <v>0</v>
      </c>
      <c r="R28" s="383">
        <f>'Operating Detail (7)'!O93</f>
        <v>0</v>
      </c>
      <c r="S28" s="385">
        <f>'Operating Detail (7)'!P93</f>
        <v>0</v>
      </c>
      <c r="T28" s="386">
        <f>'Operating Detail (7)'!Q93</f>
        <v>0</v>
      </c>
      <c r="U28" s="383">
        <f>'Operating Detail (7)'!R93</f>
        <v>0</v>
      </c>
      <c r="V28" s="384">
        <f>'Operating Detail (7)'!S93</f>
        <v>0</v>
      </c>
      <c r="W28" s="382">
        <f>'Operating Detail (7)'!T93</f>
        <v>0</v>
      </c>
      <c r="X28" s="383">
        <f>'Operating Detail (7)'!U93</f>
        <v>0</v>
      </c>
      <c r="Y28" s="385">
        <f>'Operating Detail (7)'!V93</f>
        <v>0</v>
      </c>
      <c r="Z28" s="382">
        <f>'Operating Detail (7)'!W93</f>
        <v>0</v>
      </c>
      <c r="AA28" s="383">
        <f>'Operating Detail (7)'!X93</f>
        <v>0</v>
      </c>
      <c r="AB28" s="385">
        <f>'Operating Detail (7)'!Y93</f>
        <v>0</v>
      </c>
      <c r="AC28" s="382">
        <f>'Operating Detail (7)'!Z93</f>
        <v>0</v>
      </c>
      <c r="AD28" s="383">
        <f>'Operating Detail (7)'!AA93</f>
        <v>0</v>
      </c>
      <c r="AE28" s="385">
        <f>'Operating Detail (7)'!AB93</f>
        <v>0</v>
      </c>
      <c r="AF28" s="382">
        <f>'Operating Detail (7)'!AC93</f>
        <v>0</v>
      </c>
      <c r="AG28" s="383">
        <f>'Operating Detail (7)'!AD93</f>
        <v>0</v>
      </c>
      <c r="AH28" s="385">
        <f>'Operating Detail (7)'!AE93</f>
        <v>0</v>
      </c>
      <c r="AI28" s="370">
        <f t="shared" ref="AI28:AK30" si="5">SUM(E28,H28,K28,N28,Q28,T28,W28,Z28,AC28,AF28)</f>
        <v>0</v>
      </c>
      <c r="AJ28" s="371">
        <f t="shared" si="5"/>
        <v>0</v>
      </c>
      <c r="AK28" s="71">
        <f t="shared" si="5"/>
        <v>0</v>
      </c>
    </row>
    <row r="29" spans="1:38">
      <c r="A29" s="923" t="s">
        <v>248</v>
      </c>
      <c r="B29" s="923"/>
      <c r="C29" s="923"/>
      <c r="D29" s="923"/>
      <c r="E29" s="387">
        <f>'Operating Detail (7)'!B104</f>
        <v>0</v>
      </c>
      <c r="F29" s="383">
        <f>'Operating Detail (7)'!C104</f>
        <v>0</v>
      </c>
      <c r="G29" s="385">
        <f>'Operating Detail (7)'!D104</f>
        <v>0</v>
      </c>
      <c r="H29" s="388">
        <f>'Operating Detail (7)'!E104</f>
        <v>0</v>
      </c>
      <c r="I29" s="383">
        <f>'Operating Detail (7)'!F104</f>
        <v>0</v>
      </c>
      <c r="J29" s="385">
        <f>'Operating Detail (7)'!G104</f>
        <v>0</v>
      </c>
      <c r="K29" s="388">
        <f>'Operating Detail (7)'!H104</f>
        <v>0</v>
      </c>
      <c r="L29" s="383">
        <f>'Operating Detail (7)'!I104</f>
        <v>0</v>
      </c>
      <c r="M29" s="384">
        <f>'Operating Detail (7)'!J104</f>
        <v>0</v>
      </c>
      <c r="N29" s="387">
        <f>'Operating Detail (7)'!K104</f>
        <v>0</v>
      </c>
      <c r="O29" s="383">
        <f>'Operating Detail (7)'!L104</f>
        <v>0</v>
      </c>
      <c r="P29" s="385">
        <f>'Operating Detail (7)'!M104</f>
        <v>0</v>
      </c>
      <c r="Q29" s="387">
        <f>'Operating Detail (7)'!N104</f>
        <v>0</v>
      </c>
      <c r="R29" s="383">
        <f>'Operating Detail (7)'!O104</f>
        <v>0</v>
      </c>
      <c r="S29" s="385">
        <f>'Operating Detail (7)'!P104</f>
        <v>0</v>
      </c>
      <c r="T29" s="388">
        <f>'Operating Detail (7)'!Q104</f>
        <v>0</v>
      </c>
      <c r="U29" s="383">
        <f>'Operating Detail (7)'!R104</f>
        <v>0</v>
      </c>
      <c r="V29" s="384">
        <f>'Operating Detail (7)'!S104</f>
        <v>0</v>
      </c>
      <c r="W29" s="387">
        <f>'Operating Detail (7)'!T104</f>
        <v>0</v>
      </c>
      <c r="X29" s="383">
        <f>'Operating Detail (7)'!U104</f>
        <v>0</v>
      </c>
      <c r="Y29" s="385">
        <f>'Operating Detail (7)'!V104</f>
        <v>0</v>
      </c>
      <c r="Z29" s="387">
        <f>'Operating Detail (7)'!W104</f>
        <v>0</v>
      </c>
      <c r="AA29" s="383">
        <f>'Operating Detail (7)'!X104</f>
        <v>0</v>
      </c>
      <c r="AB29" s="385">
        <f>'Operating Detail (7)'!Y104</f>
        <v>0</v>
      </c>
      <c r="AC29" s="387">
        <f>'Operating Detail (7)'!Z104</f>
        <v>0</v>
      </c>
      <c r="AD29" s="383">
        <f>'Operating Detail (7)'!AA104</f>
        <v>0</v>
      </c>
      <c r="AE29" s="385">
        <f>'Operating Detail (7)'!AB104</f>
        <v>0</v>
      </c>
      <c r="AF29" s="387">
        <f>'Operating Detail (7)'!AC104</f>
        <v>0</v>
      </c>
      <c r="AG29" s="383">
        <f>'Operating Detail (7)'!AD104</f>
        <v>0</v>
      </c>
      <c r="AH29" s="385">
        <f>'Operating Detail (7)'!AE104</f>
        <v>0</v>
      </c>
      <c r="AI29" s="370">
        <f t="shared" si="5"/>
        <v>0</v>
      </c>
      <c r="AJ29" s="371">
        <f t="shared" si="5"/>
        <v>0</v>
      </c>
      <c r="AK29" s="71">
        <f t="shared" si="5"/>
        <v>0</v>
      </c>
    </row>
    <row r="30" spans="1:38" s="61" customFormat="1">
      <c r="A30" s="923" t="s">
        <v>263</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17" t="s">
        <v>264</v>
      </c>
      <c r="B31" s="1017"/>
      <c r="C31" s="1017"/>
      <c r="D31" s="1017"/>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19"/>
      <c r="B32" s="1019"/>
      <c r="C32" s="1019"/>
      <c r="D32" s="1019"/>
      <c r="E32" s="578"/>
      <c r="F32" s="569"/>
      <c r="G32" s="586"/>
      <c r="H32" s="569"/>
      <c r="I32" s="569"/>
      <c r="J32" s="586"/>
      <c r="K32" s="578"/>
      <c r="L32" s="569"/>
      <c r="M32" s="586"/>
      <c r="N32" s="578"/>
      <c r="O32" s="569"/>
      <c r="P32" s="586"/>
      <c r="Q32" s="569"/>
      <c r="R32" s="569"/>
      <c r="S32" s="569"/>
      <c r="T32" s="578"/>
      <c r="U32" s="569"/>
      <c r="V32" s="586"/>
      <c r="W32" s="578"/>
      <c r="X32" s="569"/>
      <c r="Y32" s="586"/>
      <c r="Z32" s="578"/>
      <c r="AA32" s="569"/>
      <c r="AB32" s="586"/>
      <c r="AC32" s="569"/>
      <c r="AD32" s="569"/>
      <c r="AE32" s="569"/>
      <c r="AF32" s="578"/>
      <c r="AG32" s="569"/>
      <c r="AH32" s="586"/>
      <c r="AI32" s="566"/>
      <c r="AJ32" s="566"/>
      <c r="AK32" s="591"/>
    </row>
    <row r="33" spans="1:38">
      <c r="A33" s="1035" t="s">
        <v>342</v>
      </c>
      <c r="B33" s="1016"/>
      <c r="C33" s="1016"/>
      <c r="D33" s="1016"/>
      <c r="E33" s="583"/>
      <c r="F33" s="573"/>
      <c r="G33" s="574"/>
      <c r="H33" s="573"/>
      <c r="I33" s="573"/>
      <c r="J33" s="574"/>
      <c r="K33" s="583"/>
      <c r="L33" s="573"/>
      <c r="M33" s="574"/>
      <c r="N33" s="583"/>
      <c r="O33" s="573"/>
      <c r="P33" s="574"/>
      <c r="Q33" s="573"/>
      <c r="R33" s="573"/>
      <c r="S33" s="573"/>
      <c r="T33" s="583"/>
      <c r="U33" s="573"/>
      <c r="V33" s="574"/>
      <c r="W33" s="583"/>
      <c r="X33" s="573"/>
      <c r="Y33" s="574"/>
      <c r="Z33" s="583"/>
      <c r="AA33" s="573"/>
      <c r="AB33" s="574"/>
      <c r="AC33" s="573"/>
      <c r="AD33" s="573"/>
      <c r="AE33" s="573"/>
      <c r="AF33" s="583"/>
      <c r="AG33" s="573"/>
      <c r="AH33" s="574"/>
      <c r="AI33" s="509"/>
      <c r="AJ33" s="509"/>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252</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19"/>
      <c r="B54" s="1019"/>
      <c r="C54" s="1019"/>
      <c r="D54" s="1019"/>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6" t="s">
        <v>253</v>
      </c>
      <c r="B55" s="1016"/>
      <c r="C55" s="1016"/>
      <c r="D55" s="1016"/>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15" t="str">
        <f>IF('○ Summary (1)'!A56:D56&lt;&gt;"",'○ Summary (1)'!A56:D56,"")</f>
        <v/>
      </c>
      <c r="B56" s="1015"/>
      <c r="C56" s="1015"/>
      <c r="D56" s="1015"/>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17" t="str">
        <f>IF('○ Summary (1)'!A59:D59&lt;&gt;"",'○ Summary (1)'!A59:D59,"")</f>
        <v/>
      </c>
      <c r="B59" s="1017"/>
      <c r="C59" s="1017"/>
      <c r="D59" s="1017"/>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17" t="s">
        <v>265</v>
      </c>
      <c r="B60" s="1017"/>
      <c r="C60" s="1017"/>
      <c r="D60" s="1017"/>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17" t="s">
        <v>254</v>
      </c>
      <c r="B62" s="1017"/>
      <c r="C62" s="1017"/>
      <c r="D62" s="1017"/>
      <c r="E62" s="394">
        <f>E53+E60</f>
        <v>0</v>
      </c>
      <c r="F62" s="395">
        <f t="shared" ref="F62:AH62" si="58">F53+F60</f>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255</v>
      </c>
      <c r="B63" s="923"/>
      <c r="C63" s="923"/>
      <c r="D63" s="923"/>
      <c r="E63" s="382">
        <f>IF(AND(E62-E31&gt;-4,E62-E31&lt;4),0,E62-E31)</f>
        <v>0</v>
      </c>
      <c r="F63" s="513"/>
      <c r="G63" s="398">
        <f>IF(AND(G62-G31&gt;-4,G62-G31&lt;4),0,G62-G31)</f>
        <v>0</v>
      </c>
      <c r="H63" s="700">
        <f>IF(AND(H62-H31&gt;-4,H62-H31&lt;4),0,H62-H31)</f>
        <v>0</v>
      </c>
      <c r="I63" s="710"/>
      <c r="J63" s="699">
        <f>IF(AND(J62-J31&gt;-4,J62-J31&lt;4),0,J62-J31)</f>
        <v>0</v>
      </c>
      <c r="K63" s="700">
        <f>IF(AND(K62-K31&gt;-4,K62-K31&lt;4),0,K62-K31)</f>
        <v>0</v>
      </c>
      <c r="L63" s="710"/>
      <c r="M63" s="701">
        <f>IF(AND(M62-M31&gt;-4,M62-M31&lt;4),0,M62-M31)</f>
        <v>0</v>
      </c>
      <c r="N63" s="698">
        <f>IF(AND(N62-N31&gt;-4,N62-N31&lt;4),0,N62-N31)</f>
        <v>0</v>
      </c>
      <c r="O63" s="710"/>
      <c r="P63" s="699">
        <f>IF(AND(P62-P31&gt;-4,P62-P31&lt;4),0,P62-P31)</f>
        <v>0</v>
      </c>
      <c r="Q63" s="698">
        <f>IF(AND(Q62-Q31&gt;-4,Q62-Q31&lt;4),0,Q62-Q31)</f>
        <v>0</v>
      </c>
      <c r="R63" s="710"/>
      <c r="S63" s="699">
        <f>IF(AND(S62-S31&gt;-4,S62-S31&lt;4),0,S62-S31)</f>
        <v>0</v>
      </c>
      <c r="T63" s="700">
        <f>IF(AND(T62-T31&gt;-4,T62-T31&lt;4),0,T62-T31)</f>
        <v>0</v>
      </c>
      <c r="U63" s="710"/>
      <c r="V63" s="701">
        <f>IF(AND(V62-V31&gt;-4,V62-V31&lt;4),0,V62-V31)</f>
        <v>0</v>
      </c>
      <c r="W63" s="698">
        <f>IF(AND(W62-W31&gt;-4,W62-W31&lt;4),0,W62-W31)</f>
        <v>0</v>
      </c>
      <c r="X63" s="710"/>
      <c r="Y63" s="699">
        <f>IF(AND(Y62-Y31&gt;-4,Y62-Y31&lt;4),0,Y62-Y31)</f>
        <v>0</v>
      </c>
      <c r="Z63" s="698">
        <f>IF(AND(Z62-Z31&gt;-4,Z62-Z31&lt;4),0,Z62-Z31)</f>
        <v>0</v>
      </c>
      <c r="AA63" s="710"/>
      <c r="AB63" s="699">
        <f>IF(AND(AB62-AB31&gt;-4,AB62-AB31&lt;4),0,AB62-AB31)</f>
        <v>0</v>
      </c>
      <c r="AC63" s="698">
        <f>IF(AND(AC62-AC31&gt;-4,AC62-AC31&lt;4),0,AC62-AC31)</f>
        <v>0</v>
      </c>
      <c r="AD63" s="710"/>
      <c r="AE63" s="699">
        <f>IF(AND(AE62-AE31&gt;-4,AE62-AE31&lt;4),0,AE62-AE31)</f>
        <v>0</v>
      </c>
      <c r="AF63" s="698">
        <f>IF(AND(AF62-AF31&gt;-4,AF62-AF31&lt;4),0,AF62-AF31)</f>
        <v>0</v>
      </c>
      <c r="AG63" s="710"/>
      <c r="AH63" s="699">
        <f>IF(AND(AH62-AH31&gt;-4,AH62-AH31&lt;4),0,AH62-AH31)</f>
        <v>0</v>
      </c>
      <c r="AI63" s="375">
        <f>IF(AND(AI62-AI31&gt;-4,AI62-AI31&lt;4),0,AI62-AI31)</f>
        <v>0</v>
      </c>
      <c r="AJ63" s="238"/>
      <c r="AK63" s="702">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257</v>
      </c>
      <c r="B67" s="1018" t="str">
        <f>IF('○ Summary (1)'!B67:E67&lt;&gt;"",'○ Summary (1)'!B67:E67,"")</f>
        <v/>
      </c>
      <c r="C67" s="1018"/>
      <c r="D67" s="1018"/>
      <c r="E67" s="98"/>
    </row>
    <row r="68" spans="1:35">
      <c r="A68" s="768" t="s">
        <v>354</v>
      </c>
      <c r="B68" s="1018" t="str">
        <f>IF('○ Summary (1)'!B68:E68&lt;&gt;"",'○ Summary (1)'!B68:E68,"")</f>
        <v/>
      </c>
      <c r="C68" s="1018"/>
      <c r="D68" s="1018"/>
      <c r="E68" s="98"/>
    </row>
    <row r="69" spans="1:35" ht="17.25" customHeight="1">
      <c r="A69" s="768" t="s">
        <v>259</v>
      </c>
      <c r="B69" s="1018" t="str">
        <f>IF('○ Summary (1)'!B69:E69&lt;&gt;"",'○ Summary (1)'!B69:E69,"")</f>
        <v/>
      </c>
      <c r="C69" s="1018"/>
      <c r="D69" s="1018"/>
      <c r="E69" s="98"/>
      <c r="AH69" s="93"/>
    </row>
    <row r="70" spans="1:35" ht="17.25" customHeight="1">
      <c r="A70" s="768" t="s">
        <v>260</v>
      </c>
      <c r="B70" s="1018" t="str">
        <f>IF('○ Summary (1)'!B70:E70&lt;&gt;"",'○ Summary (1)'!B70:E70,"")</f>
        <v/>
      </c>
      <c r="C70" s="1018"/>
      <c r="D70" s="1018"/>
      <c r="E70" s="98"/>
      <c r="AH70" s="93"/>
    </row>
    <row r="71" spans="1:35" ht="15.75" customHeight="1">
      <c r="A71" s="1017"/>
      <c r="B71" s="1017"/>
      <c r="C71" s="1017"/>
      <c r="D71" s="769"/>
      <c r="E71" s="267"/>
    </row>
    <row r="72" spans="1:35">
      <c r="A72" s="1011" t="s">
        <v>261</v>
      </c>
      <c r="B72" s="1012"/>
      <c r="C72" s="1013">
        <f>'○ Summary (1)'!C72:D72</f>
        <v>45022</v>
      </c>
      <c r="D72" s="1014"/>
    </row>
    <row r="87" spans="1:37">
      <c r="A87" s="89" t="s">
        <v>211</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212</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213</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204</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214</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I18:AK18"/>
    <mergeCell ref="E18:G18"/>
    <mergeCell ref="H18:J18"/>
    <mergeCell ref="K18:M18"/>
    <mergeCell ref="N18:P18"/>
    <mergeCell ref="Q18:S18"/>
    <mergeCell ref="T18:V18"/>
    <mergeCell ref="W18:Y18"/>
    <mergeCell ref="Z18:AB18"/>
    <mergeCell ref="AC18:AE18"/>
    <mergeCell ref="AF18:AH18"/>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3 B5:C5 C6 B67:B70">
    <cfRule type="containsBlanks" dxfId="103" priority="48">
      <formula>LEN(TRIM(B3))=0</formula>
    </cfRule>
  </conditionalFormatting>
  <conditionalFormatting sqref="B7:B12">
    <cfRule type="containsBlanks" dxfId="102" priority="39">
      <formula>LEN(TRIM(B7))=0</formula>
    </cfRule>
  </conditionalFormatting>
  <conditionalFormatting sqref="B16">
    <cfRule type="containsBlanks" dxfId="101" priority="26">
      <formula>LEN(TRIM(B16))=0</formula>
    </cfRule>
  </conditionalFormatting>
  <conditionalFormatting sqref="B15:C15">
    <cfRule type="cellIs" dxfId="100" priority="16" operator="lessThan">
      <formula>0</formula>
    </cfRule>
  </conditionalFormatting>
  <conditionalFormatting sqref="E26 G26:H26 J26:K26 M26:N26 P26:Q26 S26:T26 V26:W26 Y26:Z26 AB26:AC26 AE26:AF26 AH26">
    <cfRule type="containsBlanks" dxfId="99" priority="23">
      <formula>LEN(TRIM(E26))=0</formula>
    </cfRule>
  </conditionalFormatting>
  <conditionalFormatting sqref="E30 G30:H30 J30:K30 M30:N30 P30:Q30 S30:T30 V30:W30 Y30:Z30 AB30:AC30 AE30:AF30 AH30">
    <cfRule type="containsBlanks" dxfId="98" priority="19">
      <formula>LEN(TRIM(E30))=0</formula>
    </cfRule>
  </conditionalFormatting>
  <conditionalFormatting sqref="E20:AH21">
    <cfRule type="expression" dxfId="97" priority="3">
      <formula>E$90&gt;E$89</formula>
    </cfRule>
  </conditionalFormatting>
  <conditionalFormatting sqref="E23:AH26 E28:AH63 E18:AH21">
    <cfRule type="expression" dxfId="96" priority="291">
      <formula>E$87&gt;$D$6</formula>
    </cfRule>
  </conditionalFormatting>
  <conditionalFormatting sqref="E27:AH27">
    <cfRule type="expression" dxfId="95" priority="1">
      <formula>E$90&gt;E$89</formula>
    </cfRule>
    <cfRule type="expression" dxfId="94" priority="2">
      <formula>E$87&gt;$D$6</formula>
    </cfRule>
  </conditionalFormatting>
  <conditionalFormatting sqref="E30:AH30">
    <cfRule type="expression" dxfId="93" priority="18">
      <formula>COUNTIF($A$34:$D$53,"*HUD*")=0</formula>
    </cfRule>
  </conditionalFormatting>
  <conditionalFormatting sqref="E63:AK63">
    <cfRule type="cellIs" dxfId="92" priority="41" operator="notBetween">
      <formula>-2</formula>
      <formula>2</formula>
    </cfRule>
  </conditionalFormatting>
  <conditionalFormatting sqref="F21 I21 L21 O21 F23:F25 I23:I25 L23:L25 O23:O25 R23:R25 U23:U25 X23:X25 AA23:AA25 AD23:AD25 AG23:AG25 AJ23:AJ25 AJ28:AJ61">
    <cfRule type="cellIs" dxfId="91" priority="49" operator="notEqual">
      <formula>0</formula>
    </cfRule>
  </conditionalFormatting>
  <conditionalFormatting sqref="F28:F62 I28:I62 L28:L62 O28:O62 R28:R62 U28:U62 X28:X62 AA28:AA62 AD28:AD62 AG28:AG62">
    <cfRule type="cellIs" dxfId="90" priority="20" operator="notEqual">
      <formula>0</formula>
    </cfRule>
  </conditionalFormatting>
  <conditionalFormatting sqref="H54:AH63 E63:AH63 E23:AH26 E28:AH53 E54:G62">
    <cfRule type="expression" dxfId="89" priority="237">
      <formula>E$90&gt;E$89</formula>
    </cfRule>
  </conditionalFormatting>
  <conditionalFormatting sqref="AJ62:AJ63 F63 I63 L63 O63 R63 U63 X63 AA63 AD63 AG63">
    <cfRule type="cellIs" dxfId="88" priority="4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(7)'!A1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266</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204</v>
      </c>
      <c r="B3" s="1199">
        <f>'Summary (7)'!B3</f>
        <v>0</v>
      </c>
      <c r="C3" s="1200"/>
      <c r="D3" s="1200"/>
      <c r="E3" s="1200"/>
      <c r="F3" s="1200"/>
      <c r="G3" s="1200"/>
      <c r="H3" s="120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(7)'!A7</f>
        <v>Provider Name</v>
      </c>
      <c r="B4" s="1202">
        <f>'Summary (7)'!B7</f>
        <v>0</v>
      </c>
      <c r="C4" s="1203"/>
      <c r="D4" s="1203"/>
      <c r="E4" s="1203"/>
      <c r="F4" s="1203"/>
      <c r="G4" s="1203"/>
      <c r="H4" s="120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(7)'!A8</f>
        <v>Program</v>
      </c>
      <c r="B5" s="1202" t="str">
        <f>'Summary (7)'!B8</f>
        <v>RFP #141 - Shelter Transportation</v>
      </c>
      <c r="C5" s="1203"/>
      <c r="D5" s="1203"/>
      <c r="E5" s="1203"/>
      <c r="F5" s="1203"/>
      <c r="G5" s="1203"/>
      <c r="H5" s="120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(7)'!A9</f>
        <v>F$P Contract ID#</v>
      </c>
      <c r="B6" s="928">
        <f>'Summary (7)'!B9</f>
        <v>0</v>
      </c>
      <c r="C6" s="923"/>
      <c r="D6" s="923"/>
      <c r="E6" s="923"/>
      <c r="F6" s="923"/>
      <c r="G6" s="923"/>
      <c r="H6" s="924"/>
      <c r="BT6" s="1100"/>
      <c r="BU6" s="1100"/>
      <c r="BV6" s="1100"/>
    </row>
    <row r="7" spans="1:118" s="114" customFormat="1">
      <c r="A7" s="341" t="s">
        <v>262</v>
      </c>
      <c r="B7" s="1347">
        <f>'Summary (7)'!B12</f>
        <v>0</v>
      </c>
      <c r="C7" s="1348"/>
      <c r="D7" s="1348"/>
      <c r="E7" s="1348"/>
      <c r="F7" s="1348"/>
      <c r="G7" s="1348"/>
      <c r="H7" s="1349"/>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198" t="str">
        <f>'Summary (7)'!F17</f>
        <v xml:space="preserve"> </v>
      </c>
      <c r="D8" s="1198"/>
      <c r="E8" s="1198"/>
      <c r="F8" s="1198"/>
      <c r="G8" s="1198"/>
      <c r="H8" s="1198"/>
      <c r="I8" s="1161" t="str">
        <f>'Summary (7)'!I17</f>
        <v xml:space="preserve"> </v>
      </c>
      <c r="J8" s="1161"/>
      <c r="K8" s="1161"/>
      <c r="L8" s="1161"/>
      <c r="M8" s="1161"/>
      <c r="N8" s="1161"/>
      <c r="O8" s="1161"/>
      <c r="P8" s="1161" t="str">
        <f>'Summary (7)'!L17</f>
        <v xml:space="preserve"> </v>
      </c>
      <c r="Q8" s="1161"/>
      <c r="R8" s="1161"/>
      <c r="S8" s="1161"/>
      <c r="T8" s="1161"/>
      <c r="U8" s="1161"/>
      <c r="V8" s="1161"/>
      <c r="W8" s="1161" t="str">
        <f>'Summary (7)'!O17</f>
        <v xml:space="preserve"> </v>
      </c>
      <c r="X8" s="1161"/>
      <c r="Y8" s="1161"/>
      <c r="Z8" s="1161"/>
      <c r="AA8" s="1161"/>
      <c r="AB8" s="1161"/>
      <c r="AC8" s="1161"/>
      <c r="AD8" s="1161" t="str">
        <f>'Summary (7)'!R17</f>
        <v xml:space="preserve"> </v>
      </c>
      <c r="AE8" s="1161"/>
      <c r="AF8" s="1161"/>
      <c r="AG8" s="1161"/>
      <c r="AH8" s="1161"/>
      <c r="AI8" s="1161"/>
      <c r="AJ8" s="1161"/>
      <c r="AK8" s="1161" t="str">
        <f>'Summary (7)'!U17</f>
        <v xml:space="preserve"> </v>
      </c>
      <c r="AL8" s="1161"/>
      <c r="AM8" s="1161"/>
      <c r="AN8" s="1161"/>
      <c r="AO8" s="1161"/>
      <c r="AP8" s="1161"/>
      <c r="AQ8" s="1161"/>
      <c r="AR8" s="1161" t="str">
        <f>'Summary (7)'!X17</f>
        <v xml:space="preserve"> </v>
      </c>
      <c r="AS8" s="1161"/>
      <c r="AT8" s="1161"/>
      <c r="AU8" s="1161"/>
      <c r="AV8" s="1161"/>
      <c r="AW8" s="1161"/>
      <c r="AX8" s="1161"/>
      <c r="AY8" s="1161" t="str">
        <f>'Summary (7)'!AA17</f>
        <v xml:space="preserve"> </v>
      </c>
      <c r="AZ8" s="1161"/>
      <c r="BA8" s="1161"/>
      <c r="BB8" s="1161"/>
      <c r="BC8" s="1161"/>
      <c r="BD8" s="1161"/>
      <c r="BE8" s="1161"/>
      <c r="BF8" s="1161" t="str">
        <f>'Summary (7)'!AD17</f>
        <v xml:space="preserve"> </v>
      </c>
      <c r="BG8" s="1161"/>
      <c r="BH8" s="1161"/>
      <c r="BI8" s="1161"/>
      <c r="BJ8" s="1161"/>
      <c r="BK8" s="1161"/>
      <c r="BL8" s="1161"/>
      <c r="BM8" s="1161" t="str">
        <f>'Summary (7)'!AG17</f>
        <v xml:space="preserve"> </v>
      </c>
      <c r="BN8" s="1161"/>
      <c r="BO8" s="1161"/>
      <c r="BP8" s="1161"/>
      <c r="BQ8" s="1161"/>
      <c r="BR8" s="1161"/>
      <c r="BS8" s="1161"/>
      <c r="BT8" s="757"/>
      <c r="BU8" s="757"/>
      <c r="BV8" s="757"/>
      <c r="BW8" s="98"/>
    </row>
    <row r="9" spans="1:118" ht="18" customHeight="1">
      <c r="A9" s="1206"/>
      <c r="B9" s="1207"/>
      <c r="C9" s="1207"/>
      <c r="D9" s="1207"/>
      <c r="E9" s="1207"/>
      <c r="F9" s="1207"/>
      <c r="G9" s="1207"/>
      <c r="H9" s="1208"/>
      <c r="I9" s="1107" t="s">
        <v>215</v>
      </c>
      <c r="J9" s="1108"/>
      <c r="K9" s="1108"/>
      <c r="L9" s="1108"/>
      <c r="M9" s="1108"/>
      <c r="N9" s="1108"/>
      <c r="O9" s="1109"/>
      <c r="P9" s="1186" t="s">
        <v>216</v>
      </c>
      <c r="Q9" s="1187"/>
      <c r="R9" s="1187"/>
      <c r="S9" s="1187"/>
      <c r="T9" s="1187"/>
      <c r="U9" s="1187"/>
      <c r="V9" s="1188"/>
      <c r="W9" s="1104" t="s">
        <v>217</v>
      </c>
      <c r="X9" s="1105"/>
      <c r="Y9" s="1105"/>
      <c r="Z9" s="1105"/>
      <c r="AA9" s="1105"/>
      <c r="AB9" s="1105"/>
      <c r="AC9" s="1106"/>
      <c r="AD9" s="1119" t="s">
        <v>218</v>
      </c>
      <c r="AE9" s="1120"/>
      <c r="AF9" s="1120"/>
      <c r="AG9" s="1120"/>
      <c r="AH9" s="1120"/>
      <c r="AI9" s="1120"/>
      <c r="AJ9" s="1121"/>
      <c r="AK9" s="1134" t="s">
        <v>219</v>
      </c>
      <c r="AL9" s="1135"/>
      <c r="AM9" s="1135"/>
      <c r="AN9" s="1135"/>
      <c r="AO9" s="1135"/>
      <c r="AP9" s="1135"/>
      <c r="AQ9" s="1136"/>
      <c r="AR9" s="1122" t="s">
        <v>220</v>
      </c>
      <c r="AS9" s="1123"/>
      <c r="AT9" s="1123"/>
      <c r="AU9" s="1123"/>
      <c r="AV9" s="1123"/>
      <c r="AW9" s="1123"/>
      <c r="AX9" s="1124"/>
      <c r="AY9" s="1146" t="s">
        <v>221</v>
      </c>
      <c r="AZ9" s="1147"/>
      <c r="BA9" s="1147"/>
      <c r="BB9" s="1147"/>
      <c r="BC9" s="1147"/>
      <c r="BD9" s="1147"/>
      <c r="BE9" s="1148"/>
      <c r="BF9" s="1085" t="s">
        <v>222</v>
      </c>
      <c r="BG9" s="1086"/>
      <c r="BH9" s="1086"/>
      <c r="BI9" s="1086"/>
      <c r="BJ9" s="1086"/>
      <c r="BK9" s="1086"/>
      <c r="BL9" s="1087"/>
      <c r="BM9" s="1088" t="s">
        <v>223</v>
      </c>
      <c r="BN9" s="1089"/>
      <c r="BO9" s="1089"/>
      <c r="BP9" s="1089"/>
      <c r="BQ9" s="1089"/>
      <c r="BR9" s="1089"/>
      <c r="BS9" s="1090"/>
      <c r="BT9" s="1171" t="s">
        <v>224</v>
      </c>
      <c r="BU9" s="1172"/>
      <c r="BV9" s="1172"/>
      <c r="BW9" s="1172"/>
      <c r="BX9" s="1172"/>
      <c r="BY9" s="1172"/>
      <c r="BZ9" s="1173"/>
      <c r="CA9" s="1064" t="s">
        <v>240</v>
      </c>
      <c r="CB9" s="1065"/>
      <c r="CC9" s="1066"/>
    </row>
    <row r="10" spans="1:118" s="412" customFormat="1" ht="31.5" customHeight="1">
      <c r="A10" s="1209"/>
      <c r="B10" s="1210"/>
      <c r="C10" s="1210"/>
      <c r="D10" s="1210"/>
      <c r="E10" s="1210"/>
      <c r="F10" s="1210"/>
      <c r="G10" s="1210"/>
      <c r="H10" s="1211"/>
      <c r="I10" s="1180" t="s">
        <v>267</v>
      </c>
      <c r="J10" s="1181"/>
      <c r="K10" s="1174" t="s">
        <v>268</v>
      </c>
      <c r="L10" s="1175"/>
      <c r="M10" s="150" t="str">
        <f>'Summary (7)'!E19</f>
        <v>2/1/2024 - 1/31/2025</v>
      </c>
      <c r="N10" s="433" t="str">
        <f>'Summary (7)'!F19</f>
        <v>2/1/2024 - 1/31/2025</v>
      </c>
      <c r="O10" s="199" t="str">
        <f>'Summary (7)'!G19</f>
        <v>2/1/2024 - 1/31/2025</v>
      </c>
      <c r="P10" s="1189" t="s">
        <v>267</v>
      </c>
      <c r="Q10" s="1190"/>
      <c r="R10" s="1195" t="s">
        <v>268</v>
      </c>
      <c r="S10" s="1190"/>
      <c r="T10" s="151" t="str">
        <f>'Summary (7)'!H19</f>
        <v>N/A</v>
      </c>
      <c r="U10" s="434" t="str">
        <f>'Summary (7)'!I19</f>
        <v>N/A</v>
      </c>
      <c r="V10" s="206" t="str">
        <f>'Summary (7)'!J19</f>
        <v>N/A</v>
      </c>
      <c r="W10" s="1110" t="s">
        <v>267</v>
      </c>
      <c r="X10" s="1111"/>
      <c r="Y10" s="1116" t="s">
        <v>268</v>
      </c>
      <c r="Z10" s="1111"/>
      <c r="AA10" s="152" t="str">
        <f>'Summary (7)'!K19</f>
        <v>N/A</v>
      </c>
      <c r="AB10" s="435" t="str">
        <f>'Summary (7)'!L19</f>
        <v>N/A</v>
      </c>
      <c r="AC10" s="209" t="str">
        <f>'Summary (7)'!M19</f>
        <v>N/A</v>
      </c>
      <c r="AD10" s="1152" t="s">
        <v>267</v>
      </c>
      <c r="AE10" s="1153"/>
      <c r="AF10" s="1158" t="s">
        <v>268</v>
      </c>
      <c r="AG10" s="1153"/>
      <c r="AH10" s="153" t="str">
        <f>'Summary (7)'!N19</f>
        <v>N/A</v>
      </c>
      <c r="AI10" s="436" t="str">
        <f>'Summary (7)'!O19</f>
        <v>N/A</v>
      </c>
      <c r="AJ10" s="212" t="str">
        <f>'Summary (7)'!P19</f>
        <v>N/A</v>
      </c>
      <c r="AK10" s="1137" t="s">
        <v>267</v>
      </c>
      <c r="AL10" s="1138"/>
      <c r="AM10" s="1143" t="s">
        <v>268</v>
      </c>
      <c r="AN10" s="1138"/>
      <c r="AO10" s="761" t="str">
        <f>'Summary (7)'!Q19</f>
        <v>N/A</v>
      </c>
      <c r="AP10" s="437" t="str">
        <f>'Summary (7)'!R19</f>
        <v>N/A</v>
      </c>
      <c r="AQ10" s="215" t="str">
        <f>'Summary (7)'!S19</f>
        <v>N/A</v>
      </c>
      <c r="AR10" s="1125" t="s">
        <v>267</v>
      </c>
      <c r="AS10" s="1126"/>
      <c r="AT10" s="1131" t="s">
        <v>268</v>
      </c>
      <c r="AU10" s="1126"/>
      <c r="AV10" s="760" t="str">
        <f>'Summary (7)'!T19</f>
        <v>N/A</v>
      </c>
      <c r="AW10" s="438" t="str">
        <f>'Summary (7)'!U19</f>
        <v>N/A</v>
      </c>
      <c r="AX10" s="218" t="str">
        <f>'Summary (7)'!V19</f>
        <v>N/A</v>
      </c>
      <c r="AY10" s="1162" t="s">
        <v>267</v>
      </c>
      <c r="AZ10" s="1163"/>
      <c r="BA10" s="1168" t="s">
        <v>268</v>
      </c>
      <c r="BB10" s="1163"/>
      <c r="BC10" s="762" t="str">
        <f>'Summary (7)'!W19</f>
        <v>N/A</v>
      </c>
      <c r="BD10" s="439" t="str">
        <f>'Summary (7)'!X19</f>
        <v>N/A</v>
      </c>
      <c r="BE10" s="221" t="str">
        <f>'Summary (7)'!Y19</f>
        <v>N/A</v>
      </c>
      <c r="BF10" s="1076" t="s">
        <v>267</v>
      </c>
      <c r="BG10" s="1077"/>
      <c r="BH10" s="1082" t="s">
        <v>268</v>
      </c>
      <c r="BI10" s="1077"/>
      <c r="BJ10" s="755" t="str">
        <f>'Summary (7)'!Z19</f>
        <v>N/A</v>
      </c>
      <c r="BK10" s="440" t="str">
        <f>'Summary (7)'!AA19</f>
        <v>N/A</v>
      </c>
      <c r="BL10" s="224" t="str">
        <f>'Summary (7)'!AB19</f>
        <v>N/A</v>
      </c>
      <c r="BM10" s="1091" t="s">
        <v>267</v>
      </c>
      <c r="BN10" s="1092"/>
      <c r="BO10" s="1097" t="s">
        <v>268</v>
      </c>
      <c r="BP10" s="1092"/>
      <c r="BQ10" s="756" t="str">
        <f>'Summary (7)'!AC19</f>
        <v>N/A</v>
      </c>
      <c r="BR10" s="441" t="str">
        <f>'Summary (7)'!AD19</f>
        <v>N/A</v>
      </c>
      <c r="BS10" s="227" t="str">
        <f>'Summary (7)'!AE19</f>
        <v>N/A</v>
      </c>
      <c r="BT10" s="1067" t="s">
        <v>267</v>
      </c>
      <c r="BU10" s="1068"/>
      <c r="BV10" s="1073" t="s">
        <v>268</v>
      </c>
      <c r="BW10" s="1068"/>
      <c r="BX10" s="162" t="str">
        <f>'Summary (7)'!AF19</f>
        <v>N/A</v>
      </c>
      <c r="BY10" s="442" t="str">
        <f>'Summary (7)'!AG19</f>
        <v>N/A</v>
      </c>
      <c r="BZ10" s="163" t="str">
        <f>'Summary (7)'!AH19</f>
        <v>N/A</v>
      </c>
      <c r="CA10" s="164" t="str">
        <f>'Summary (7)'!AI19</f>
        <v>2/1/2024 - 1/31/2025</v>
      </c>
      <c r="CB10" s="165" t="str">
        <f>'Summary (7)'!AJ19</f>
        <v>2/1/2024 - 1/31/2025</v>
      </c>
      <c r="CC10" s="166" t="str">
        <f>'Summary (7)'!AK19</f>
        <v>2/1/2024 - 1/31/2025</v>
      </c>
    </row>
    <row r="11" spans="1:118" s="412" customFormat="1">
      <c r="A11" s="1209"/>
      <c r="B11" s="1210"/>
      <c r="C11" s="1210"/>
      <c r="D11" s="1210"/>
      <c r="E11" s="1210"/>
      <c r="F11" s="1210"/>
      <c r="G11" s="1210"/>
      <c r="H11" s="1211"/>
      <c r="I11" s="1182"/>
      <c r="J11" s="1183"/>
      <c r="K11" s="1176"/>
      <c r="L11" s="1177"/>
      <c r="M11" s="150" t="str">
        <f>'Summary (7)'!E20</f>
        <v>12 Months</v>
      </c>
      <c r="N11" s="433" t="str">
        <f>'Summary (7)'!F20</f>
        <v>12 Months</v>
      </c>
      <c r="O11" s="199" t="str">
        <f>'Summary (7)'!G20</f>
        <v>12 Months</v>
      </c>
      <c r="P11" s="1191"/>
      <c r="Q11" s="1192"/>
      <c r="R11" s="1196"/>
      <c r="S11" s="1192"/>
      <c r="T11" s="151" t="str">
        <f>'Summary (7)'!H20</f>
        <v>12 Months</v>
      </c>
      <c r="U11" s="434" t="str">
        <f>'Summary (7)'!I20</f>
        <v>12 Months</v>
      </c>
      <c r="V11" s="206" t="str">
        <f>'Summary (7)'!J20</f>
        <v>12 Months</v>
      </c>
      <c r="W11" s="1112"/>
      <c r="X11" s="1113"/>
      <c r="Y11" s="1117"/>
      <c r="Z11" s="1113"/>
      <c r="AA11" s="152" t="str">
        <f>'Summary (7)'!K20</f>
        <v>12 Months</v>
      </c>
      <c r="AB11" s="435" t="str">
        <f>'Summary (7)'!L20</f>
        <v>12 Months</v>
      </c>
      <c r="AC11" s="209" t="str">
        <f>'Summary (7)'!M20</f>
        <v>12 Months</v>
      </c>
      <c r="AD11" s="1154"/>
      <c r="AE11" s="1155"/>
      <c r="AF11" s="1159"/>
      <c r="AG11" s="1155"/>
      <c r="AH11" s="153" t="str">
        <f>'Summary (7)'!N20</f>
        <v>12 Months</v>
      </c>
      <c r="AI11" s="436" t="str">
        <f>'Summary (7)'!O20</f>
        <v>12 Months</v>
      </c>
      <c r="AJ11" s="212" t="str">
        <f>'Summary (7)'!P20</f>
        <v>12 Months</v>
      </c>
      <c r="AK11" s="1139"/>
      <c r="AL11" s="1140"/>
      <c r="AM11" s="1144"/>
      <c r="AN11" s="1140"/>
      <c r="AO11" s="761" t="str">
        <f>'Summary (7)'!Q20</f>
        <v>12 Months</v>
      </c>
      <c r="AP11" s="437" t="str">
        <f>'Summary (7)'!R20</f>
        <v>12 Months</v>
      </c>
      <c r="AQ11" s="215" t="str">
        <f>'Summary (7)'!S20</f>
        <v>12 Months</v>
      </c>
      <c r="AR11" s="1127"/>
      <c r="AS11" s="1128"/>
      <c r="AT11" s="1132"/>
      <c r="AU11" s="1128"/>
      <c r="AV11" s="760" t="str">
        <f>'Summary (7)'!T20</f>
        <v>12 Months</v>
      </c>
      <c r="AW11" s="438" t="str">
        <f>'Summary (7)'!U20</f>
        <v>12 Months</v>
      </c>
      <c r="AX11" s="218" t="str">
        <f>'Summary (7)'!V20</f>
        <v>12 Months</v>
      </c>
      <c r="AY11" s="1164"/>
      <c r="AZ11" s="1165"/>
      <c r="BA11" s="1169"/>
      <c r="BB11" s="1165"/>
      <c r="BC11" s="762" t="str">
        <f>'Summary (7)'!W20</f>
        <v>12 Months</v>
      </c>
      <c r="BD11" s="439" t="str">
        <f>'Summary (7)'!X20</f>
        <v>12 Months</v>
      </c>
      <c r="BE11" s="221" t="str">
        <f>'Summary (7)'!Y20</f>
        <v>12 Months</v>
      </c>
      <c r="BF11" s="1078"/>
      <c r="BG11" s="1079"/>
      <c r="BH11" s="1083"/>
      <c r="BI11" s="1079"/>
      <c r="BJ11" s="755" t="str">
        <f>'Summary (7)'!Z20</f>
        <v>12 Months</v>
      </c>
      <c r="BK11" s="440" t="str">
        <f>'Summary (7)'!AA20</f>
        <v>12 Months</v>
      </c>
      <c r="BL11" s="224" t="str">
        <f>'Summary (7)'!AB20</f>
        <v>12 Months</v>
      </c>
      <c r="BM11" s="1093"/>
      <c r="BN11" s="1094"/>
      <c r="BO11" s="1098"/>
      <c r="BP11" s="1094"/>
      <c r="BQ11" s="756" t="str">
        <f>'Summary (7)'!AC20</f>
        <v>12 Months</v>
      </c>
      <c r="BR11" s="441" t="str">
        <f>'Summary (7)'!AD20</f>
        <v>12 Months</v>
      </c>
      <c r="BS11" s="227" t="str">
        <f>'Summary (7)'!AE20</f>
        <v>12 Months</v>
      </c>
      <c r="BT11" s="1069"/>
      <c r="BU11" s="1070"/>
      <c r="BV11" s="1074"/>
      <c r="BW11" s="1070"/>
      <c r="BX11" s="162" t="str">
        <f>'Summary (7)'!AF20</f>
        <v>12 Months</v>
      </c>
      <c r="BY11" s="442" t="str">
        <f>'Summary (7)'!AG20</f>
        <v>12 Months</v>
      </c>
      <c r="BZ11" s="163" t="str">
        <f>'Summary (7)'!AH20</f>
        <v>12 Months</v>
      </c>
      <c r="CA11" s="164">
        <f>'Summary (7)'!AI20</f>
        <v>0</v>
      </c>
      <c r="CB11" s="165">
        <f>'Summary (7)'!AJ20</f>
        <v>0</v>
      </c>
      <c r="CC11" s="166">
        <f>'Summary (7)'!AK20</f>
        <v>0</v>
      </c>
    </row>
    <row r="12" spans="1:118" s="413" customFormat="1" ht="15.75" customHeight="1">
      <c r="A12" s="1209"/>
      <c r="B12" s="1210"/>
      <c r="C12" s="1210"/>
      <c r="D12" s="1210"/>
      <c r="E12" s="1210"/>
      <c r="F12" s="1210"/>
      <c r="G12" s="1210"/>
      <c r="H12" s="1211"/>
      <c r="I12" s="1184"/>
      <c r="J12" s="1185"/>
      <c r="K12" s="1178"/>
      <c r="L12" s="1179"/>
      <c r="M12" s="154" t="str">
        <f>'Summary (7)'!E21</f>
        <v/>
      </c>
      <c r="N12" s="433" t="str">
        <f>'Summary (7)'!F21</f>
        <v xml:space="preserve"> </v>
      </c>
      <c r="O12" s="200" t="str">
        <f>'Summary (7)'!G21</f>
        <v>New</v>
      </c>
      <c r="P12" s="1193"/>
      <c r="Q12" s="1194"/>
      <c r="R12" s="1197"/>
      <c r="S12" s="1194"/>
      <c r="T12" s="155" t="str">
        <f>'Summary (7)'!H21</f>
        <v/>
      </c>
      <c r="U12" s="434" t="str">
        <f>'Summary (7)'!I21</f>
        <v xml:space="preserve"> </v>
      </c>
      <c r="V12" s="207" t="str">
        <f>'Summary (7)'!J21</f>
        <v>New</v>
      </c>
      <c r="W12" s="1114"/>
      <c r="X12" s="1115"/>
      <c r="Y12" s="1118"/>
      <c r="Z12" s="1115"/>
      <c r="AA12" s="156" t="str">
        <f>'Summary (7)'!K21</f>
        <v/>
      </c>
      <c r="AB12" s="435" t="str">
        <f>'Summary (7)'!L21</f>
        <v xml:space="preserve"> </v>
      </c>
      <c r="AC12" s="210" t="str">
        <f>'Summary (7)'!M21</f>
        <v>New</v>
      </c>
      <c r="AD12" s="1156"/>
      <c r="AE12" s="1157"/>
      <c r="AF12" s="1160"/>
      <c r="AG12" s="1157"/>
      <c r="AH12" s="157" t="str">
        <f>'Summary (7)'!N21</f>
        <v/>
      </c>
      <c r="AI12" s="443" t="str">
        <f>'Summary (7)'!O21</f>
        <v xml:space="preserve"> </v>
      </c>
      <c r="AJ12" s="213" t="str">
        <f>'Summary (7)'!P21</f>
        <v>New</v>
      </c>
      <c r="AK12" s="1141"/>
      <c r="AL12" s="1142"/>
      <c r="AM12" s="1145"/>
      <c r="AN12" s="1142"/>
      <c r="AO12" s="158" t="str">
        <f>'Summary (7)'!Q21</f>
        <v/>
      </c>
      <c r="AP12" s="444" t="str">
        <f>'Summary (7)'!R21</f>
        <v xml:space="preserve"> </v>
      </c>
      <c r="AQ12" s="216" t="str">
        <f>'Summary (7)'!S21</f>
        <v>New</v>
      </c>
      <c r="AR12" s="1129"/>
      <c r="AS12" s="1130"/>
      <c r="AT12" s="1133"/>
      <c r="AU12" s="1130"/>
      <c r="AV12" s="167" t="str">
        <f>'Summary (7)'!T21</f>
        <v/>
      </c>
      <c r="AW12" s="445" t="str">
        <f>'Summary (7)'!U21</f>
        <v xml:space="preserve"> </v>
      </c>
      <c r="AX12" s="219" t="str">
        <f>'Summary (7)'!V21</f>
        <v>New</v>
      </c>
      <c r="AY12" s="1166"/>
      <c r="AZ12" s="1167"/>
      <c r="BA12" s="1170"/>
      <c r="BB12" s="1167"/>
      <c r="BC12" s="168" t="str">
        <f>'Summary (7)'!W21</f>
        <v/>
      </c>
      <c r="BD12" s="446" t="str">
        <f>'Summary (7)'!X21</f>
        <v xml:space="preserve"> </v>
      </c>
      <c r="BE12" s="222" t="str">
        <f>'Summary (7)'!Y21</f>
        <v>New</v>
      </c>
      <c r="BF12" s="1080"/>
      <c r="BG12" s="1081"/>
      <c r="BH12" s="1084"/>
      <c r="BI12" s="1081"/>
      <c r="BJ12" s="169" t="str">
        <f>'Summary (7)'!Z21</f>
        <v/>
      </c>
      <c r="BK12" s="447" t="str">
        <f>'Summary (7)'!AA21</f>
        <v xml:space="preserve"> </v>
      </c>
      <c r="BL12" s="225" t="str">
        <f>'Summary (7)'!AB21</f>
        <v>New</v>
      </c>
      <c r="BM12" s="1095"/>
      <c r="BN12" s="1096"/>
      <c r="BO12" s="1099"/>
      <c r="BP12" s="1096"/>
      <c r="BQ12" s="170" t="str">
        <f>'Summary (7)'!AC21</f>
        <v/>
      </c>
      <c r="BR12" s="448" t="str">
        <f>'Summary (7)'!AD21</f>
        <v xml:space="preserve"> </v>
      </c>
      <c r="BS12" s="228" t="str">
        <f>'Summary (7)'!AE21</f>
        <v>New</v>
      </c>
      <c r="BT12" s="1071"/>
      <c r="BU12" s="1072"/>
      <c r="BV12" s="1075"/>
      <c r="BW12" s="1072"/>
      <c r="BX12" s="171" t="str">
        <f>'Summary (7)'!AF21</f>
        <v/>
      </c>
      <c r="BY12" s="449" t="str">
        <f>'Summary (7)'!AG21</f>
        <v xml:space="preserve"> </v>
      </c>
      <c r="BZ12" s="172" t="str">
        <f>'Summary (7)'!AH21</f>
        <v>New</v>
      </c>
      <c r="CA12" s="173" t="str">
        <f>'Summary (7)'!AI21</f>
        <v/>
      </c>
      <c r="CB12" s="142" t="s">
        <v>68</v>
      </c>
      <c r="CC12" s="174" t="str">
        <f>'Summary (7)'!AK21</f>
        <v>New</v>
      </c>
    </row>
    <row r="13" spans="1:118" s="413" customFormat="1" ht="63">
      <c r="A13" s="1212" t="s">
        <v>269</v>
      </c>
      <c r="B13" s="1213"/>
      <c r="C13" s="1213"/>
      <c r="D13" s="1213"/>
      <c r="E13" s="1213"/>
      <c r="F13" s="1213"/>
      <c r="G13" s="1213"/>
      <c r="H13" s="1214"/>
      <c r="I13" s="201" t="s">
        <v>270</v>
      </c>
      <c r="J13" s="160" t="s">
        <v>271</v>
      </c>
      <c r="K13" s="160" t="s">
        <v>272</v>
      </c>
      <c r="L13" s="160" t="s">
        <v>273</v>
      </c>
      <c r="M13" s="150" t="s">
        <v>274</v>
      </c>
      <c r="N13" s="433" t="s">
        <v>275</v>
      </c>
      <c r="O13" s="199" t="s">
        <v>274</v>
      </c>
      <c r="P13" s="208" t="s">
        <v>270</v>
      </c>
      <c r="Q13" s="151" t="s">
        <v>271</v>
      </c>
      <c r="R13" s="151" t="s">
        <v>272</v>
      </c>
      <c r="S13" s="151" t="s">
        <v>273</v>
      </c>
      <c r="T13" s="151" t="str">
        <f>M13</f>
        <v>Budgeted Salary</v>
      </c>
      <c r="U13" s="434" t="str">
        <f>N13</f>
        <v>Change</v>
      </c>
      <c r="V13" s="206" t="str">
        <f>O13</f>
        <v>Budgeted Salary</v>
      </c>
      <c r="W13" s="211" t="s">
        <v>270</v>
      </c>
      <c r="X13" s="152" t="s">
        <v>271</v>
      </c>
      <c r="Y13" s="152" t="s">
        <v>272</v>
      </c>
      <c r="Z13" s="152" t="s">
        <v>273</v>
      </c>
      <c r="AA13" s="152" t="str">
        <f>T13</f>
        <v>Budgeted Salary</v>
      </c>
      <c r="AB13" s="435" t="str">
        <f>U13</f>
        <v>Change</v>
      </c>
      <c r="AC13" s="209" t="str">
        <f>V13</f>
        <v>Budgeted Salary</v>
      </c>
      <c r="AD13" s="214" t="s">
        <v>270</v>
      </c>
      <c r="AE13" s="161" t="s">
        <v>271</v>
      </c>
      <c r="AF13" s="161" t="s">
        <v>272</v>
      </c>
      <c r="AG13" s="161" t="s">
        <v>273</v>
      </c>
      <c r="AH13" s="157" t="str">
        <f>AA13</f>
        <v>Budgeted Salary</v>
      </c>
      <c r="AI13" s="443" t="str">
        <f>AB13</f>
        <v>Change</v>
      </c>
      <c r="AJ13" s="213" t="str">
        <f>AC13</f>
        <v>Budgeted Salary</v>
      </c>
      <c r="AK13" s="217" t="s">
        <v>270</v>
      </c>
      <c r="AL13" s="159" t="s">
        <v>271</v>
      </c>
      <c r="AM13" s="159" t="s">
        <v>272</v>
      </c>
      <c r="AN13" s="159" t="s">
        <v>273</v>
      </c>
      <c r="AO13" s="158" t="str">
        <f>AH13</f>
        <v>Budgeted Salary</v>
      </c>
      <c r="AP13" s="444" t="str">
        <f>AI13</f>
        <v>Change</v>
      </c>
      <c r="AQ13" s="216" t="str">
        <f>AJ13</f>
        <v>Budgeted Salary</v>
      </c>
      <c r="AR13" s="220" t="s">
        <v>270</v>
      </c>
      <c r="AS13" s="175" t="s">
        <v>271</v>
      </c>
      <c r="AT13" s="175" t="s">
        <v>272</v>
      </c>
      <c r="AU13" s="175" t="s">
        <v>273</v>
      </c>
      <c r="AV13" s="167" t="str">
        <f>AO13</f>
        <v>Budgeted Salary</v>
      </c>
      <c r="AW13" s="445" t="str">
        <f>AP13</f>
        <v>Change</v>
      </c>
      <c r="AX13" s="219" t="str">
        <f>AQ13</f>
        <v>Budgeted Salary</v>
      </c>
      <c r="AY13" s="223" t="s">
        <v>270</v>
      </c>
      <c r="AZ13" s="176" t="s">
        <v>271</v>
      </c>
      <c r="BA13" s="176" t="s">
        <v>272</v>
      </c>
      <c r="BB13" s="176" t="s">
        <v>273</v>
      </c>
      <c r="BC13" s="168" t="str">
        <f>AV13</f>
        <v>Budgeted Salary</v>
      </c>
      <c r="BD13" s="446" t="str">
        <f>AW13</f>
        <v>Change</v>
      </c>
      <c r="BE13" s="222" t="str">
        <f>AX13</f>
        <v>Budgeted Salary</v>
      </c>
      <c r="BF13" s="226" t="s">
        <v>270</v>
      </c>
      <c r="BG13" s="177" t="s">
        <v>271</v>
      </c>
      <c r="BH13" s="177" t="s">
        <v>272</v>
      </c>
      <c r="BI13" s="177" t="s">
        <v>273</v>
      </c>
      <c r="BJ13" s="169" t="str">
        <f>BC13</f>
        <v>Budgeted Salary</v>
      </c>
      <c r="BK13" s="447" t="str">
        <f>BD13</f>
        <v>Change</v>
      </c>
      <c r="BL13" s="225" t="str">
        <f>BE13</f>
        <v>Budgeted Salary</v>
      </c>
      <c r="BM13" s="229" t="s">
        <v>270</v>
      </c>
      <c r="BN13" s="178" t="s">
        <v>271</v>
      </c>
      <c r="BO13" s="178" t="s">
        <v>272</v>
      </c>
      <c r="BP13" s="178" t="s">
        <v>273</v>
      </c>
      <c r="BQ13" s="170" t="str">
        <f>BJ13</f>
        <v>Budgeted Salary</v>
      </c>
      <c r="BR13" s="448" t="str">
        <f>BK13</f>
        <v>Change</v>
      </c>
      <c r="BS13" s="228" t="str">
        <f>BL13</f>
        <v>Budgeted Salary</v>
      </c>
      <c r="BT13" s="230" t="s">
        <v>270</v>
      </c>
      <c r="BU13" s="179" t="s">
        <v>271</v>
      </c>
      <c r="BV13" s="179" t="s">
        <v>272</v>
      </c>
      <c r="BW13" s="179" t="s">
        <v>273</v>
      </c>
      <c r="BX13" s="171" t="str">
        <f>BQ13</f>
        <v>Budgeted Salary</v>
      </c>
      <c r="BY13" s="449" t="str">
        <f>BR13</f>
        <v>Change</v>
      </c>
      <c r="BZ13" s="172" t="str">
        <f>BS13</f>
        <v>Budgeted Salary</v>
      </c>
      <c r="CA13" s="173" t="str">
        <f>AA13</f>
        <v>Budgeted Salary</v>
      </c>
      <c r="CB13" s="142" t="s">
        <v>275</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62"/>
      <c r="B14" s="1039"/>
      <c r="C14" s="1039"/>
      <c r="D14" s="1039"/>
      <c r="E14" s="1039"/>
      <c r="F14" s="1039"/>
      <c r="G14" s="1039"/>
      <c r="H14" s="1063"/>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62"/>
      <c r="B15" s="1039"/>
      <c r="C15" s="1039"/>
      <c r="D15" s="1039"/>
      <c r="E15" s="1039"/>
      <c r="F15" s="1039"/>
      <c r="G15" s="1039"/>
      <c r="H15" s="1063"/>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62"/>
      <c r="B16" s="1039"/>
      <c r="C16" s="1039"/>
      <c r="D16" s="1039"/>
      <c r="E16" s="1039"/>
      <c r="F16" s="1039"/>
      <c r="G16" s="1039"/>
      <c r="H16" s="1063"/>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62"/>
      <c r="B17" s="1039"/>
      <c r="C17" s="1039"/>
      <c r="D17" s="1039"/>
      <c r="E17" s="1039"/>
      <c r="F17" s="1039"/>
      <c r="G17" s="1039"/>
      <c r="H17" s="1063"/>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62"/>
      <c r="B18" s="1039"/>
      <c r="C18" s="1039"/>
      <c r="D18" s="1039"/>
      <c r="E18" s="1039"/>
      <c r="F18" s="1039"/>
      <c r="G18" s="1039"/>
      <c r="H18" s="1063"/>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62"/>
      <c r="B19" s="1039"/>
      <c r="C19" s="1039"/>
      <c r="D19" s="1039"/>
      <c r="E19" s="1039"/>
      <c r="F19" s="1039"/>
      <c r="G19" s="1039"/>
      <c r="H19" s="1063"/>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62"/>
      <c r="B20" s="1039"/>
      <c r="C20" s="1039"/>
      <c r="D20" s="1039"/>
      <c r="E20" s="1039"/>
      <c r="F20" s="1039"/>
      <c r="G20" s="1039"/>
      <c r="H20" s="1063"/>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62"/>
      <c r="B21" s="1039"/>
      <c r="C21" s="1039"/>
      <c r="D21" s="1039"/>
      <c r="E21" s="1039"/>
      <c r="F21" s="1039"/>
      <c r="G21" s="1039"/>
      <c r="H21" s="1063"/>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62"/>
      <c r="B22" s="1039"/>
      <c r="C22" s="1039"/>
      <c r="D22" s="1039"/>
      <c r="E22" s="1039"/>
      <c r="F22" s="1039"/>
      <c r="G22" s="1039"/>
      <c r="H22" s="1063"/>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62"/>
      <c r="B23" s="1039"/>
      <c r="C23" s="1039"/>
      <c r="D23" s="1039"/>
      <c r="E23" s="1039"/>
      <c r="F23" s="1039"/>
      <c r="G23" s="1039"/>
      <c r="H23" s="1063"/>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62"/>
      <c r="B24" s="1039"/>
      <c r="C24" s="1039"/>
      <c r="D24" s="1039"/>
      <c r="E24" s="1039"/>
      <c r="F24" s="1039"/>
      <c r="G24" s="1039"/>
      <c r="H24" s="1063"/>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62"/>
      <c r="B25" s="1039"/>
      <c r="C25" s="1039"/>
      <c r="D25" s="1039"/>
      <c r="E25" s="1039"/>
      <c r="F25" s="1039"/>
      <c r="G25" s="1039"/>
      <c r="H25" s="1063"/>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62"/>
      <c r="B26" s="1039"/>
      <c r="C26" s="1039"/>
      <c r="D26" s="1039"/>
      <c r="E26" s="1039"/>
      <c r="F26" s="1039"/>
      <c r="G26" s="1039"/>
      <c r="H26" s="1063"/>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62"/>
      <c r="B27" s="1039"/>
      <c r="C27" s="1039"/>
      <c r="D27" s="1039"/>
      <c r="E27" s="1039"/>
      <c r="F27" s="1039"/>
      <c r="G27" s="1039"/>
      <c r="H27" s="1063"/>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62"/>
      <c r="B28" s="1039"/>
      <c r="C28" s="1039"/>
      <c r="D28" s="1039"/>
      <c r="E28" s="1039"/>
      <c r="F28" s="1039"/>
      <c r="G28" s="1039"/>
      <c r="H28" s="1063"/>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62"/>
      <c r="B29" s="1039"/>
      <c r="C29" s="1039"/>
      <c r="D29" s="1039"/>
      <c r="E29" s="1039"/>
      <c r="F29" s="1039"/>
      <c r="G29" s="1039"/>
      <c r="H29" s="1063"/>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62"/>
      <c r="B30" s="1039"/>
      <c r="C30" s="1039"/>
      <c r="D30" s="1039"/>
      <c r="E30" s="1039"/>
      <c r="F30" s="1039"/>
      <c r="G30" s="1039"/>
      <c r="H30" s="1063"/>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62"/>
      <c r="B31" s="1039"/>
      <c r="C31" s="1039"/>
      <c r="D31" s="1039"/>
      <c r="E31" s="1039"/>
      <c r="F31" s="1039"/>
      <c r="G31" s="1039"/>
      <c r="H31" s="1063"/>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62"/>
      <c r="B32" s="1039"/>
      <c r="C32" s="1039"/>
      <c r="D32" s="1039"/>
      <c r="E32" s="1039"/>
      <c r="F32" s="1039"/>
      <c r="G32" s="1039"/>
      <c r="H32" s="1063"/>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62"/>
      <c r="B33" s="1039"/>
      <c r="C33" s="1039"/>
      <c r="D33" s="1039"/>
      <c r="E33" s="1039"/>
      <c r="F33" s="1039"/>
      <c r="G33" s="1039"/>
      <c r="H33" s="1063"/>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62"/>
      <c r="B34" s="1039"/>
      <c r="C34" s="1039"/>
      <c r="D34" s="1039"/>
      <c r="E34" s="1039"/>
      <c r="F34" s="1039"/>
      <c r="G34" s="1039"/>
      <c r="H34" s="1063"/>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62"/>
      <c r="B35" s="1039"/>
      <c r="C35" s="1039"/>
      <c r="D35" s="1039"/>
      <c r="E35" s="1039"/>
      <c r="F35" s="1039"/>
      <c r="G35" s="1039"/>
      <c r="H35" s="1063"/>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62"/>
      <c r="B36" s="1039"/>
      <c r="C36" s="1039"/>
      <c r="D36" s="1039"/>
      <c r="E36" s="1039"/>
      <c r="F36" s="1039"/>
      <c r="G36" s="1039"/>
      <c r="H36" s="1063"/>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62"/>
      <c r="B37" s="1039"/>
      <c r="C37" s="1039"/>
      <c r="D37" s="1039"/>
      <c r="E37" s="1039"/>
      <c r="F37" s="1039"/>
      <c r="G37" s="1039"/>
      <c r="H37" s="1063"/>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62"/>
      <c r="B38" s="1039"/>
      <c r="C38" s="1039"/>
      <c r="D38" s="1039"/>
      <c r="E38" s="1039"/>
      <c r="F38" s="1039"/>
      <c r="G38" s="1039"/>
      <c r="H38" s="1063"/>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62"/>
      <c r="B39" s="1039"/>
      <c r="C39" s="1039"/>
      <c r="D39" s="1039"/>
      <c r="E39" s="1039"/>
      <c r="F39" s="1039"/>
      <c r="G39" s="1039"/>
      <c r="H39" s="1063"/>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62"/>
      <c r="B40" s="1039"/>
      <c r="C40" s="1039"/>
      <c r="D40" s="1039"/>
      <c r="E40" s="1039"/>
      <c r="F40" s="1039"/>
      <c r="G40" s="1039"/>
      <c r="H40" s="1063"/>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62"/>
      <c r="B41" s="1039"/>
      <c r="C41" s="1039"/>
      <c r="D41" s="1039"/>
      <c r="E41" s="1039"/>
      <c r="F41" s="1039"/>
      <c r="G41" s="1039"/>
      <c r="H41" s="1063"/>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62"/>
      <c r="B42" s="1039"/>
      <c r="C42" s="1039"/>
      <c r="D42" s="1039"/>
      <c r="E42" s="1039"/>
      <c r="F42" s="1039"/>
      <c r="G42" s="1039"/>
      <c r="H42" s="1063"/>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62"/>
      <c r="B43" s="1039"/>
      <c r="C43" s="1039"/>
      <c r="D43" s="1039"/>
      <c r="E43" s="1039"/>
      <c r="F43" s="1039"/>
      <c r="G43" s="1039"/>
      <c r="H43" s="1063"/>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62"/>
      <c r="B44" s="1039"/>
      <c r="C44" s="1039"/>
      <c r="D44" s="1039"/>
      <c r="E44" s="1039"/>
      <c r="F44" s="1039"/>
      <c r="G44" s="1039"/>
      <c r="H44" s="1063"/>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62"/>
      <c r="B45" s="1039"/>
      <c r="C45" s="1039"/>
      <c r="D45" s="1039"/>
      <c r="E45" s="1039"/>
      <c r="F45" s="1039"/>
      <c r="G45" s="1039"/>
      <c r="H45" s="1063"/>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62"/>
      <c r="B46" s="1039"/>
      <c r="C46" s="1039"/>
      <c r="D46" s="1039"/>
      <c r="E46" s="1039"/>
      <c r="F46" s="1039"/>
      <c r="G46" s="1039"/>
      <c r="H46" s="1063"/>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62"/>
      <c r="B47" s="1039"/>
      <c r="C47" s="1039"/>
      <c r="D47" s="1039"/>
      <c r="E47" s="1039"/>
      <c r="F47" s="1039"/>
      <c r="G47" s="1039"/>
      <c r="H47" s="1063"/>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62"/>
      <c r="B48" s="1039"/>
      <c r="C48" s="1039"/>
      <c r="D48" s="1039"/>
      <c r="E48" s="1039"/>
      <c r="F48" s="1039"/>
      <c r="G48" s="1039"/>
      <c r="H48" s="1063"/>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62"/>
      <c r="B49" s="1039"/>
      <c r="C49" s="1039"/>
      <c r="D49" s="1039"/>
      <c r="E49" s="1039"/>
      <c r="F49" s="1039"/>
      <c r="G49" s="1039"/>
      <c r="H49" s="1063"/>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62"/>
      <c r="B50" s="1039"/>
      <c r="C50" s="1039"/>
      <c r="D50" s="1039"/>
      <c r="E50" s="1039"/>
      <c r="F50" s="1039"/>
      <c r="G50" s="1039"/>
      <c r="H50" s="1063"/>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62"/>
      <c r="B51" s="1039"/>
      <c r="C51" s="1039"/>
      <c r="D51" s="1039"/>
      <c r="E51" s="1039"/>
      <c r="F51" s="1039"/>
      <c r="G51" s="1039"/>
      <c r="H51" s="1063"/>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62"/>
      <c r="B52" s="1039"/>
      <c r="C52" s="1039"/>
      <c r="D52" s="1039"/>
      <c r="E52" s="1039"/>
      <c r="F52" s="1039"/>
      <c r="G52" s="1039"/>
      <c r="H52" s="1063"/>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62"/>
      <c r="B53" s="1039"/>
      <c r="C53" s="1039"/>
      <c r="D53" s="1039"/>
      <c r="E53" s="1039"/>
      <c r="F53" s="1039"/>
      <c r="G53" s="1039"/>
      <c r="H53" s="1063"/>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62"/>
      <c r="B54" s="1039"/>
      <c r="C54" s="1039"/>
      <c r="D54" s="1039"/>
      <c r="E54" s="1039"/>
      <c r="F54" s="1039"/>
      <c r="G54" s="1039"/>
      <c r="H54" s="1063"/>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62"/>
      <c r="B55" s="1039"/>
      <c r="C55" s="1039"/>
      <c r="D55" s="1039"/>
      <c r="E55" s="1039"/>
      <c r="F55" s="1039"/>
      <c r="G55" s="1039"/>
      <c r="H55" s="1063"/>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62"/>
      <c r="B56" s="1039"/>
      <c r="C56" s="1039"/>
      <c r="D56" s="1039"/>
      <c r="E56" s="1039"/>
      <c r="F56" s="1039"/>
      <c r="G56" s="1039"/>
      <c r="H56" s="1063"/>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62"/>
      <c r="B57" s="1039"/>
      <c r="C57" s="1039"/>
      <c r="D57" s="1039"/>
      <c r="E57" s="1039"/>
      <c r="F57" s="1039"/>
      <c r="G57" s="1039"/>
      <c r="H57" s="1063"/>
      <c r="I57" s="1149" t="s">
        <v>276</v>
      </c>
      <c r="J57" s="1150"/>
      <c r="K57" s="1150"/>
      <c r="L57" s="1151"/>
      <c r="M57" s="733">
        <f>SUM(M14:M56)</f>
        <v>0</v>
      </c>
      <c r="N57" s="731">
        <f t="shared" ref="N57:O57" si="32">SUM(N14:N56)</f>
        <v>0</v>
      </c>
      <c r="O57" s="734">
        <f t="shared" si="32"/>
        <v>0</v>
      </c>
      <c r="P57" s="1149" t="s">
        <v>276</v>
      </c>
      <c r="Q57" s="1150"/>
      <c r="R57" s="1150"/>
      <c r="S57" s="1151"/>
      <c r="T57" s="733">
        <f>SUM(T14:T56)</f>
        <v>0</v>
      </c>
      <c r="U57" s="731">
        <f t="shared" ref="U57" si="33">SUM(U14:U56)</f>
        <v>0</v>
      </c>
      <c r="V57" s="734">
        <f>SUM(V14:V56)</f>
        <v>0</v>
      </c>
      <c r="W57" s="1149" t="s">
        <v>276</v>
      </c>
      <c r="X57" s="1150"/>
      <c r="Y57" s="1150"/>
      <c r="Z57" s="1151"/>
      <c r="AA57" s="733">
        <f>SUM(AA14:AA56)</f>
        <v>0</v>
      </c>
      <c r="AB57" s="731">
        <f t="shared" ref="AB57" si="34">SUM(AB14:AB56)</f>
        <v>0</v>
      </c>
      <c r="AC57" s="734">
        <f>SUM(AC14:AC56)</f>
        <v>0</v>
      </c>
      <c r="AD57" s="1149" t="s">
        <v>276</v>
      </c>
      <c r="AE57" s="1150"/>
      <c r="AF57" s="1150"/>
      <c r="AG57" s="1151"/>
      <c r="AH57" s="733">
        <f>SUM(AH14:AH56)</f>
        <v>0</v>
      </c>
      <c r="AI57" s="731">
        <f>SUM(AI14:AI56)</f>
        <v>0</v>
      </c>
      <c r="AJ57" s="734">
        <f t="shared" ref="AJ57" si="35">SUM(AJ14:AJ56)</f>
        <v>0</v>
      </c>
      <c r="AK57" s="1149" t="s">
        <v>276</v>
      </c>
      <c r="AL57" s="1150"/>
      <c r="AM57" s="1150"/>
      <c r="AN57" s="1151"/>
      <c r="AO57" s="733">
        <f>SUM(AO14:AO56)</f>
        <v>0</v>
      </c>
      <c r="AP57" s="731">
        <f t="shared" ref="AP57:AQ57" si="36">SUM(AP14:AP56)</f>
        <v>0</v>
      </c>
      <c r="AQ57" s="734">
        <f t="shared" si="36"/>
        <v>0</v>
      </c>
      <c r="AR57" s="1149" t="s">
        <v>276</v>
      </c>
      <c r="AS57" s="1150"/>
      <c r="AT57" s="1150"/>
      <c r="AU57" s="1151"/>
      <c r="AV57" s="733">
        <f>SUM(AV14:AV56)</f>
        <v>0</v>
      </c>
      <c r="AW57" s="731">
        <f t="shared" ref="AW57:AX57" si="37">SUM(AW14:AW56)</f>
        <v>0</v>
      </c>
      <c r="AX57" s="734">
        <f t="shared" si="37"/>
        <v>0</v>
      </c>
      <c r="AY57" s="1149" t="s">
        <v>276</v>
      </c>
      <c r="AZ57" s="1150"/>
      <c r="BA57" s="1150"/>
      <c r="BB57" s="1151"/>
      <c r="BC57" s="733">
        <f>SUM(BC14:BC56)</f>
        <v>0</v>
      </c>
      <c r="BD57" s="731">
        <f t="shared" ref="BD57:BE57" si="38">SUM(BD14:BD56)</f>
        <v>0</v>
      </c>
      <c r="BE57" s="734">
        <f t="shared" si="38"/>
        <v>0</v>
      </c>
      <c r="BF57" s="1149" t="s">
        <v>276</v>
      </c>
      <c r="BG57" s="1150"/>
      <c r="BH57" s="1150"/>
      <c r="BI57" s="1151"/>
      <c r="BJ57" s="733">
        <f>SUM(BJ14:BJ56)</f>
        <v>0</v>
      </c>
      <c r="BK57" s="731">
        <f t="shared" ref="BK57:BL57" si="39">SUM(BK14:BK56)</f>
        <v>0</v>
      </c>
      <c r="BL57" s="734">
        <f t="shared" si="39"/>
        <v>0</v>
      </c>
      <c r="BM57" s="1149" t="s">
        <v>276</v>
      </c>
      <c r="BN57" s="1150"/>
      <c r="BO57" s="1150"/>
      <c r="BP57" s="1151"/>
      <c r="BQ57" s="733">
        <f>SUM(BQ14:BQ56)</f>
        <v>0</v>
      </c>
      <c r="BR57" s="731">
        <f t="shared" ref="BR57:BS57" si="40">SUM(BR14:BR56)</f>
        <v>0</v>
      </c>
      <c r="BS57" s="734">
        <f t="shared" si="40"/>
        <v>0</v>
      </c>
      <c r="BT57" s="1149" t="s">
        <v>276</v>
      </c>
      <c r="BU57" s="1150"/>
      <c r="BV57" s="1150"/>
      <c r="BW57" s="1151"/>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62"/>
      <c r="B58" s="1039"/>
      <c r="C58" s="1039"/>
      <c r="D58" s="1039"/>
      <c r="E58" s="1039"/>
      <c r="F58" s="1039"/>
      <c r="G58" s="1039"/>
      <c r="H58" s="1063"/>
      <c r="I58" s="1101" t="s">
        <v>277</v>
      </c>
      <c r="J58" s="1102"/>
      <c r="K58" s="1103"/>
      <c r="L58" s="739">
        <f>SUM(L14:L56)</f>
        <v>0</v>
      </c>
      <c r="M58" s="107"/>
      <c r="N58" s="450"/>
      <c r="O58" s="115"/>
      <c r="P58" s="1101" t="s">
        <v>277</v>
      </c>
      <c r="Q58" s="1102"/>
      <c r="R58" s="1103"/>
      <c r="S58" s="739">
        <f>SUM(S14:S56)</f>
        <v>0</v>
      </c>
      <c r="T58" s="107"/>
      <c r="U58" s="450"/>
      <c r="V58" s="115"/>
      <c r="W58" s="1101" t="s">
        <v>277</v>
      </c>
      <c r="X58" s="1102"/>
      <c r="Y58" s="1103"/>
      <c r="Z58" s="739">
        <f>SUM(Z14:Z56)</f>
        <v>0</v>
      </c>
      <c r="AA58" s="107"/>
      <c r="AB58" s="450"/>
      <c r="AC58" s="115"/>
      <c r="AD58" s="1101" t="s">
        <v>277</v>
      </c>
      <c r="AE58" s="1102"/>
      <c r="AF58" s="1103"/>
      <c r="AG58" s="739">
        <f>SUM(AG14:AG56)</f>
        <v>0</v>
      </c>
      <c r="AH58" s="107"/>
      <c r="AI58" s="450"/>
      <c r="AJ58" s="115"/>
      <c r="AK58" s="1101" t="s">
        <v>277</v>
      </c>
      <c r="AL58" s="1102"/>
      <c r="AM58" s="1103"/>
      <c r="AN58" s="739">
        <f>SUM(AN14:AN56)</f>
        <v>0</v>
      </c>
      <c r="AO58" s="107"/>
      <c r="AP58" s="450"/>
      <c r="AQ58" s="115"/>
      <c r="AR58" s="1101" t="s">
        <v>277</v>
      </c>
      <c r="AS58" s="1102"/>
      <c r="AT58" s="1103"/>
      <c r="AU58" s="739">
        <f>SUM(AU14:AU56)</f>
        <v>0</v>
      </c>
      <c r="AV58" s="107"/>
      <c r="AW58" s="450"/>
      <c r="AX58" s="115"/>
      <c r="AY58" s="1101" t="s">
        <v>277</v>
      </c>
      <c r="AZ58" s="1102"/>
      <c r="BA58" s="1103"/>
      <c r="BB58" s="739">
        <f>SUM(BB14:BB56)</f>
        <v>0</v>
      </c>
      <c r="BC58" s="107"/>
      <c r="BD58" s="450"/>
      <c r="BE58" s="115"/>
      <c r="BF58" s="1101" t="s">
        <v>277</v>
      </c>
      <c r="BG58" s="1102"/>
      <c r="BH58" s="1103"/>
      <c r="BI58" s="739">
        <f>SUM(BI14:BI56)</f>
        <v>0</v>
      </c>
      <c r="BJ58" s="107"/>
      <c r="BK58" s="450"/>
      <c r="BL58" s="115"/>
      <c r="BM58" s="1101" t="s">
        <v>277</v>
      </c>
      <c r="BN58" s="1102"/>
      <c r="BO58" s="1103"/>
      <c r="BP58" s="739">
        <f>SUM(BP14:BP56)</f>
        <v>0</v>
      </c>
      <c r="BQ58" s="107"/>
      <c r="BR58" s="450"/>
      <c r="BS58" s="115"/>
      <c r="BT58" s="1101" t="s">
        <v>277</v>
      </c>
      <c r="BU58" s="1102"/>
      <c r="BV58" s="1103"/>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62"/>
      <c r="B59" s="1039"/>
      <c r="C59" s="1039"/>
      <c r="D59" s="1039"/>
      <c r="E59" s="1039"/>
      <c r="F59" s="1039"/>
      <c r="G59" s="1039"/>
      <c r="H59" s="1063"/>
      <c r="I59" s="421"/>
      <c r="J59" s="422"/>
      <c r="K59" s="422"/>
      <c r="L59" s="423" t="s">
        <v>278</v>
      </c>
      <c r="M59" s="424"/>
      <c r="N59" s="740">
        <f>O59-M59</f>
        <v>0</v>
      </c>
      <c r="O59" s="425"/>
      <c r="P59" s="421"/>
      <c r="Q59" s="198"/>
      <c r="R59" s="422"/>
      <c r="S59" s="423" t="s">
        <v>278</v>
      </c>
      <c r="T59" s="636"/>
      <c r="U59" s="740">
        <f>V59-T59</f>
        <v>0</v>
      </c>
      <c r="V59" s="425"/>
      <c r="W59" s="203"/>
      <c r="X59" s="422"/>
      <c r="Y59" s="422"/>
      <c r="Z59" s="759" t="s">
        <v>278</v>
      </c>
      <c r="AA59" s="424"/>
      <c r="AB59" s="740">
        <f>AC59-AA59</f>
        <v>0</v>
      </c>
      <c r="AC59" s="425"/>
      <c r="AD59" s="421"/>
      <c r="AE59" s="422"/>
      <c r="AF59" s="198"/>
      <c r="AG59" s="423" t="s">
        <v>278</v>
      </c>
      <c r="AH59" s="424"/>
      <c r="AI59" s="740">
        <f>AJ59-AH59</f>
        <v>0</v>
      </c>
      <c r="AJ59" s="425"/>
      <c r="AK59" s="421"/>
      <c r="AL59" s="198"/>
      <c r="AM59" s="422"/>
      <c r="AN59" s="423" t="s">
        <v>278</v>
      </c>
      <c r="AO59" s="636"/>
      <c r="AP59" s="485">
        <f>AQ59-AO59</f>
        <v>0</v>
      </c>
      <c r="AQ59" s="425"/>
      <c r="AR59" s="203"/>
      <c r="AS59" s="422"/>
      <c r="AT59" s="422"/>
      <c r="AU59" s="423" t="s">
        <v>278</v>
      </c>
      <c r="AV59" s="424"/>
      <c r="AW59" s="485">
        <f>AX59-AV59</f>
        <v>0</v>
      </c>
      <c r="AX59" s="425"/>
      <c r="AY59" s="421"/>
      <c r="AZ59" s="422"/>
      <c r="BA59" s="422"/>
      <c r="BB59" s="423" t="s">
        <v>278</v>
      </c>
      <c r="BC59" s="424"/>
      <c r="BD59" s="485">
        <f>BE59-BC59</f>
        <v>0</v>
      </c>
      <c r="BE59" s="425"/>
      <c r="BF59" s="421"/>
      <c r="BG59" s="422"/>
      <c r="BH59" s="422"/>
      <c r="BI59" s="423" t="s">
        <v>278</v>
      </c>
      <c r="BJ59" s="424"/>
      <c r="BK59" s="485">
        <f>BL59-BJ59</f>
        <v>0</v>
      </c>
      <c r="BL59" s="425"/>
      <c r="BM59" s="421"/>
      <c r="BN59" s="422"/>
      <c r="BO59" s="422"/>
      <c r="BP59" s="423" t="s">
        <v>278</v>
      </c>
      <c r="BQ59" s="424"/>
      <c r="BR59" s="485">
        <f>BS59-BQ59</f>
        <v>0</v>
      </c>
      <c r="BS59" s="425"/>
      <c r="BT59" s="421"/>
      <c r="BU59" s="422"/>
      <c r="BV59" s="422"/>
      <c r="BW59" s="423" t="s">
        <v>278</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62"/>
      <c r="B60" s="1039"/>
      <c r="C60" s="1039"/>
      <c r="D60" s="1039"/>
      <c r="E60" s="1039"/>
      <c r="F60" s="1039"/>
      <c r="G60" s="1039"/>
      <c r="H60" s="1063"/>
      <c r="I60" s="453"/>
      <c r="J60" s="104"/>
      <c r="K60" s="116"/>
      <c r="L60" s="758" t="s">
        <v>279</v>
      </c>
      <c r="M60" s="859">
        <f>ROUND(M57*M59,0)</f>
        <v>0</v>
      </c>
      <c r="N60" s="735">
        <f>O60-M60</f>
        <v>0</v>
      </c>
      <c r="O60" s="859">
        <f>ROUND(O57*O59,0)</f>
        <v>0</v>
      </c>
      <c r="P60" s="453"/>
      <c r="Q60" s="104"/>
      <c r="R60" s="116"/>
      <c r="S60" s="758" t="s">
        <v>279</v>
      </c>
      <c r="T60" s="859">
        <f>ROUND(T57*T59,0)</f>
        <v>0</v>
      </c>
      <c r="U60" s="735">
        <f>V60-T60</f>
        <v>0</v>
      </c>
      <c r="V60" s="859">
        <f>ROUND(V57*V59,0)</f>
        <v>0</v>
      </c>
      <c r="W60" s="453"/>
      <c r="X60" s="104"/>
      <c r="Y60" s="116"/>
      <c r="Z60" s="758" t="s">
        <v>279</v>
      </c>
      <c r="AA60" s="859">
        <f>ROUND(AA57*AA59,0)</f>
        <v>0</v>
      </c>
      <c r="AB60" s="735">
        <f>AC60-AA60</f>
        <v>0</v>
      </c>
      <c r="AC60" s="859">
        <f>ROUND(AC57*AC59,0)</f>
        <v>0</v>
      </c>
      <c r="AD60" s="453"/>
      <c r="AE60" s="104"/>
      <c r="AF60" s="116"/>
      <c r="AG60" s="758" t="s">
        <v>279</v>
      </c>
      <c r="AH60" s="859">
        <f>ROUND(AH57*AH59,0)</f>
        <v>0</v>
      </c>
      <c r="AI60" s="735">
        <f>AJ60-AH60</f>
        <v>0</v>
      </c>
      <c r="AJ60" s="859">
        <f>ROUND(AJ57*AJ59,0)</f>
        <v>0</v>
      </c>
      <c r="AK60" s="453"/>
      <c r="AL60" s="104"/>
      <c r="AM60" s="116"/>
      <c r="AN60" s="758" t="s">
        <v>279</v>
      </c>
      <c r="AO60" s="859">
        <f>ROUND(AO57*AO59,0)</f>
        <v>0</v>
      </c>
      <c r="AP60" s="735">
        <f>AQ60-AO60</f>
        <v>0</v>
      </c>
      <c r="AQ60" s="859">
        <f>ROUND(AQ57*AQ59,0)</f>
        <v>0</v>
      </c>
      <c r="AR60" s="453"/>
      <c r="AS60" s="104"/>
      <c r="AT60" s="116"/>
      <c r="AU60" s="758" t="s">
        <v>279</v>
      </c>
      <c r="AV60" s="859">
        <f>ROUND(AV57*AV59,0)</f>
        <v>0</v>
      </c>
      <c r="AW60" s="735">
        <f>AX60-AV60</f>
        <v>0</v>
      </c>
      <c r="AX60" s="859">
        <f>ROUND(AX57*AX59,0)</f>
        <v>0</v>
      </c>
      <c r="AY60" s="453"/>
      <c r="AZ60" s="104"/>
      <c r="BA60" s="116"/>
      <c r="BB60" s="758" t="s">
        <v>279</v>
      </c>
      <c r="BC60" s="859">
        <f>ROUND(BC57*BC59,0)</f>
        <v>0</v>
      </c>
      <c r="BD60" s="735">
        <f>BE60-BC60</f>
        <v>0</v>
      </c>
      <c r="BE60" s="859">
        <f>ROUND(BE57*BE59,0)</f>
        <v>0</v>
      </c>
      <c r="BF60" s="453"/>
      <c r="BG60" s="104"/>
      <c r="BH60" s="116"/>
      <c r="BI60" s="758" t="s">
        <v>279</v>
      </c>
      <c r="BJ60" s="859">
        <f>ROUND(BJ57*BJ59,0)</f>
        <v>0</v>
      </c>
      <c r="BK60" s="735">
        <f>BL60-BJ60</f>
        <v>0</v>
      </c>
      <c r="BL60" s="859">
        <f>ROUND(BL57*BL59,0)</f>
        <v>0</v>
      </c>
      <c r="BM60" s="453"/>
      <c r="BN60" s="104"/>
      <c r="BO60" s="116"/>
      <c r="BP60" s="758" t="s">
        <v>279</v>
      </c>
      <c r="BQ60" s="859">
        <f>ROUND(BQ57*BQ59,0)</f>
        <v>0</v>
      </c>
      <c r="BR60" s="735">
        <f>BS60-BQ60</f>
        <v>0</v>
      </c>
      <c r="BS60" s="859">
        <f>ROUND(BS57*BS59,0)</f>
        <v>0</v>
      </c>
      <c r="BT60" s="453"/>
      <c r="BU60" s="104"/>
      <c r="BV60" s="116"/>
      <c r="BW60" s="758" t="s">
        <v>279</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059"/>
      <c r="B61" s="1060"/>
      <c r="C61" s="1060"/>
      <c r="D61" s="1060"/>
      <c r="E61" s="1060"/>
      <c r="F61" s="1060"/>
      <c r="G61" s="1060"/>
      <c r="H61" s="1061"/>
      <c r="I61" s="454"/>
      <c r="J61" s="204"/>
      <c r="K61" s="204"/>
      <c r="L61" s="205" t="s">
        <v>280</v>
      </c>
      <c r="M61" s="736">
        <f>M57+M60</f>
        <v>0</v>
      </c>
      <c r="N61" s="737">
        <f>N57+N60</f>
        <v>0</v>
      </c>
      <c r="O61" s="738">
        <f>O57+O60</f>
        <v>0</v>
      </c>
      <c r="P61" s="454"/>
      <c r="Q61" s="204"/>
      <c r="R61" s="204"/>
      <c r="S61" s="205" t="s">
        <v>280</v>
      </c>
      <c r="T61" s="736">
        <f>T57+T60</f>
        <v>0</v>
      </c>
      <c r="U61" s="737">
        <f>U57+U60</f>
        <v>0</v>
      </c>
      <c r="V61" s="738">
        <f>V57+V60</f>
        <v>0</v>
      </c>
      <c r="W61" s="454"/>
      <c r="X61" s="204"/>
      <c r="Y61" s="204"/>
      <c r="Z61" s="205" t="s">
        <v>280</v>
      </c>
      <c r="AA61" s="736">
        <f>AA57+AA60</f>
        <v>0</v>
      </c>
      <c r="AB61" s="737">
        <f>AB57+AB60</f>
        <v>0</v>
      </c>
      <c r="AC61" s="738">
        <f>AC57+AC60</f>
        <v>0</v>
      </c>
      <c r="AD61" s="454"/>
      <c r="AE61" s="204"/>
      <c r="AF61" s="204"/>
      <c r="AG61" s="205" t="s">
        <v>280</v>
      </c>
      <c r="AH61" s="736">
        <f>AH57+AH60</f>
        <v>0</v>
      </c>
      <c r="AI61" s="737">
        <f>AI57+AI60</f>
        <v>0</v>
      </c>
      <c r="AJ61" s="738">
        <f>AJ57+AJ60</f>
        <v>0</v>
      </c>
      <c r="AK61" s="454"/>
      <c r="AL61" s="204"/>
      <c r="AM61" s="204"/>
      <c r="AN61" s="205" t="s">
        <v>280</v>
      </c>
      <c r="AO61" s="736">
        <f>AO57+AO60</f>
        <v>0</v>
      </c>
      <c r="AP61" s="737">
        <f>AP57+AP60</f>
        <v>0</v>
      </c>
      <c r="AQ61" s="738">
        <f>AQ57+AQ60</f>
        <v>0</v>
      </c>
      <c r="AR61" s="454"/>
      <c r="AS61" s="204"/>
      <c r="AT61" s="204"/>
      <c r="AU61" s="205" t="s">
        <v>280</v>
      </c>
      <c r="AV61" s="736">
        <f>AV57+AV60</f>
        <v>0</v>
      </c>
      <c r="AW61" s="737">
        <f>AW57+AW60</f>
        <v>0</v>
      </c>
      <c r="AX61" s="738">
        <f>AX57+AX60</f>
        <v>0</v>
      </c>
      <c r="AY61" s="454"/>
      <c r="AZ61" s="204"/>
      <c r="BA61" s="204"/>
      <c r="BB61" s="205" t="s">
        <v>280</v>
      </c>
      <c r="BC61" s="736">
        <f>BC57+BC60</f>
        <v>0</v>
      </c>
      <c r="BD61" s="737">
        <f>BD57+BD60</f>
        <v>0</v>
      </c>
      <c r="BE61" s="738">
        <f>BE57+BE60</f>
        <v>0</v>
      </c>
      <c r="BF61" s="454"/>
      <c r="BG61" s="204"/>
      <c r="BH61" s="204"/>
      <c r="BI61" s="205" t="s">
        <v>280</v>
      </c>
      <c r="BJ61" s="736">
        <f>BJ57+BJ60</f>
        <v>0</v>
      </c>
      <c r="BK61" s="737">
        <f>BK57+BK60</f>
        <v>0</v>
      </c>
      <c r="BL61" s="738">
        <f>BL57+BL60</f>
        <v>0</v>
      </c>
      <c r="BM61" s="454"/>
      <c r="BN61" s="204"/>
      <c r="BO61" s="204"/>
      <c r="BP61" s="205" t="s">
        <v>280</v>
      </c>
      <c r="BQ61" s="736">
        <f>BQ57+BQ60</f>
        <v>0</v>
      </c>
      <c r="BR61" s="737">
        <f>BR57+BR60</f>
        <v>0</v>
      </c>
      <c r="BS61" s="738">
        <f>BS57+BS60</f>
        <v>0</v>
      </c>
      <c r="BT61" s="454"/>
      <c r="BU61" s="204"/>
      <c r="BV61" s="204"/>
      <c r="BW61" s="205" t="s">
        <v>280</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211</v>
      </c>
      <c r="B73" s="719"/>
      <c r="C73" s="719"/>
      <c r="D73" s="719"/>
      <c r="E73" s="719"/>
      <c r="F73" s="719"/>
      <c r="G73" s="719"/>
      <c r="H73" s="719"/>
      <c r="I73" s="279">
        <f>'Summary (7)'!$E87</f>
        <v>1</v>
      </c>
      <c r="J73" s="280">
        <f>'Summary (7)'!$E87</f>
        <v>1</v>
      </c>
      <c r="K73" s="280">
        <f>'Summary (7)'!$E87</f>
        <v>1</v>
      </c>
      <c r="L73" s="280">
        <f>'Summary (7)'!$E87</f>
        <v>1</v>
      </c>
      <c r="M73" s="280">
        <f>'Summary (7)'!$E87</f>
        <v>1</v>
      </c>
      <c r="N73" s="457">
        <f>'Summary (7)'!$E87</f>
        <v>1</v>
      </c>
      <c r="O73" s="281">
        <f>'Summary (7)'!$E87</f>
        <v>1</v>
      </c>
      <c r="P73" s="279">
        <f>'Summary (7)'!$H87</f>
        <v>2</v>
      </c>
      <c r="Q73" s="280">
        <f>'Summary (7)'!$H87</f>
        <v>2</v>
      </c>
      <c r="R73" s="280">
        <f>'Summary (7)'!$H87</f>
        <v>2</v>
      </c>
      <c r="S73" s="280">
        <f>'Summary (7)'!$H87</f>
        <v>2</v>
      </c>
      <c r="T73" s="280">
        <f>'Summary (7)'!$H87</f>
        <v>2</v>
      </c>
      <c r="U73" s="457">
        <f>'Summary (7)'!$H87</f>
        <v>2</v>
      </c>
      <c r="V73" s="281">
        <f>'Summary (7)'!$H87</f>
        <v>2</v>
      </c>
      <c r="W73" s="279">
        <f>'Summary (7)'!$K87</f>
        <v>3</v>
      </c>
      <c r="X73" s="280">
        <f>'Summary (7)'!$K87</f>
        <v>3</v>
      </c>
      <c r="Y73" s="280">
        <f>'Summary (7)'!$K87</f>
        <v>3</v>
      </c>
      <c r="Z73" s="280">
        <f>'Summary (7)'!$K87</f>
        <v>3</v>
      </c>
      <c r="AA73" s="280">
        <f>'Summary (7)'!$K87</f>
        <v>3</v>
      </c>
      <c r="AB73" s="457">
        <f>'Summary (7)'!$K87</f>
        <v>3</v>
      </c>
      <c r="AC73" s="281">
        <f>'Summary (7)'!$K87</f>
        <v>3</v>
      </c>
      <c r="AD73" s="279">
        <f>'Summary (7)'!$N87</f>
        <v>4</v>
      </c>
      <c r="AE73" s="280">
        <f>'Summary (7)'!$N87</f>
        <v>4</v>
      </c>
      <c r="AF73" s="280">
        <f>'Summary (7)'!$N87</f>
        <v>4</v>
      </c>
      <c r="AG73" s="280">
        <f>'Summary (7)'!$N87</f>
        <v>4</v>
      </c>
      <c r="AH73" s="280">
        <f>'Summary (7)'!$N87</f>
        <v>4</v>
      </c>
      <c r="AI73" s="457">
        <f>'Summary (7)'!$N87</f>
        <v>4</v>
      </c>
      <c r="AJ73" s="281">
        <f>'Summary (7)'!$N87</f>
        <v>4</v>
      </c>
      <c r="AK73" s="279">
        <f>'Summary (7)'!$Q87</f>
        <v>5</v>
      </c>
      <c r="AL73" s="280">
        <f>'Summary (7)'!$Q87</f>
        <v>5</v>
      </c>
      <c r="AM73" s="280">
        <f>'Summary (7)'!$Q87</f>
        <v>5</v>
      </c>
      <c r="AN73" s="280">
        <f>'Summary (7)'!$Q87</f>
        <v>5</v>
      </c>
      <c r="AO73" s="280">
        <f>'Summary (7)'!$Q87</f>
        <v>5</v>
      </c>
      <c r="AP73" s="457">
        <f>'Summary (7)'!$Q87</f>
        <v>5</v>
      </c>
      <c r="AQ73" s="281">
        <f>'Summary (7)'!$Q87</f>
        <v>5</v>
      </c>
      <c r="AR73" s="279">
        <f>'Summary (7)'!$T87</f>
        <v>6</v>
      </c>
      <c r="AS73" s="280">
        <f>'Summary (7)'!$T87</f>
        <v>6</v>
      </c>
      <c r="AT73" s="280">
        <f>'Summary (7)'!$T87</f>
        <v>6</v>
      </c>
      <c r="AU73" s="280">
        <f>'Summary (7)'!$T87</f>
        <v>6</v>
      </c>
      <c r="AV73" s="280">
        <f>'Summary (7)'!$T87</f>
        <v>6</v>
      </c>
      <c r="AW73" s="457">
        <f>'Summary (7)'!$T87</f>
        <v>6</v>
      </c>
      <c r="AX73" s="281">
        <f>'Summary (7)'!$T87</f>
        <v>6</v>
      </c>
      <c r="AY73" s="279">
        <f>'Summary (7)'!$W87</f>
        <v>7</v>
      </c>
      <c r="AZ73" s="280">
        <f>'Summary (7)'!$W87</f>
        <v>7</v>
      </c>
      <c r="BA73" s="280">
        <f>'Summary (7)'!$W87</f>
        <v>7</v>
      </c>
      <c r="BB73" s="280">
        <f>'Summary (7)'!$W87</f>
        <v>7</v>
      </c>
      <c r="BC73" s="280">
        <f>'Summary (7)'!$W87</f>
        <v>7</v>
      </c>
      <c r="BD73" s="457">
        <f>'Summary (7)'!$W87</f>
        <v>7</v>
      </c>
      <c r="BE73" s="281">
        <f>'Summary (7)'!$W87</f>
        <v>7</v>
      </c>
      <c r="BF73" s="279">
        <f>'Summary (7)'!$Z87</f>
        <v>8</v>
      </c>
      <c r="BG73" s="280">
        <f>'Summary (7)'!$Z87</f>
        <v>8</v>
      </c>
      <c r="BH73" s="280">
        <f>'Summary (7)'!$Z87</f>
        <v>8</v>
      </c>
      <c r="BI73" s="280">
        <f>'Summary (7)'!$Z87</f>
        <v>8</v>
      </c>
      <c r="BJ73" s="280">
        <f>'Summary (7)'!$Z87</f>
        <v>8</v>
      </c>
      <c r="BK73" s="457">
        <f>'Summary (7)'!$Z87</f>
        <v>8</v>
      </c>
      <c r="BL73" s="281">
        <f>'Summary (7)'!$Z87</f>
        <v>8</v>
      </c>
      <c r="BM73" s="279">
        <f>'Summary (7)'!$AC87</f>
        <v>9</v>
      </c>
      <c r="BN73" s="280">
        <f>'Summary (7)'!$AC87</f>
        <v>9</v>
      </c>
      <c r="BO73" s="280">
        <f>'Summary (7)'!$AC87</f>
        <v>9</v>
      </c>
      <c r="BP73" s="280">
        <f>'Summary (7)'!$AC87</f>
        <v>9</v>
      </c>
      <c r="BQ73" s="280">
        <f>'Summary (7)'!$AC87</f>
        <v>9</v>
      </c>
      <c r="BR73" s="457">
        <f>'Summary (7)'!$AC87</f>
        <v>9</v>
      </c>
      <c r="BS73" s="281">
        <f>'Summary (7)'!$AC87</f>
        <v>9</v>
      </c>
      <c r="BT73" s="279">
        <f>'Summary (7)'!$AF87</f>
        <v>10</v>
      </c>
      <c r="BU73" s="280">
        <f>'Summary (7)'!$AF87</f>
        <v>10</v>
      </c>
      <c r="BV73" s="280">
        <f>'Summary (7)'!$AF87</f>
        <v>10</v>
      </c>
      <c r="BW73" s="280">
        <f>'Summary (7)'!$AF87</f>
        <v>10</v>
      </c>
      <c r="BX73" s="280">
        <f>'Summary (7)'!$AF87</f>
        <v>10</v>
      </c>
      <c r="BY73" s="457">
        <f>'Summary (7)'!$AF87</f>
        <v>10</v>
      </c>
      <c r="BZ73" s="281">
        <f>'Summary (7)'!$AF87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212</v>
      </c>
      <c r="B74" s="720"/>
      <c r="C74" s="720"/>
      <c r="D74" s="720"/>
      <c r="E74" s="720"/>
      <c r="F74" s="720"/>
      <c r="G74" s="720"/>
      <c r="H74" s="720"/>
      <c r="I74" s="282">
        <f>'Summary (7)'!$E88</f>
        <v>45323</v>
      </c>
      <c r="J74" s="109">
        <f>'Summary (7)'!$E88</f>
        <v>45323</v>
      </c>
      <c r="K74" s="109">
        <f>'Summary (7)'!$E88</f>
        <v>45323</v>
      </c>
      <c r="L74" s="109">
        <f>'Summary (7)'!$E88</f>
        <v>45323</v>
      </c>
      <c r="M74" s="109">
        <f>'Summary (7)'!$E88</f>
        <v>45323</v>
      </c>
      <c r="N74" s="458">
        <f>'Summary (7)'!$E88</f>
        <v>45323</v>
      </c>
      <c r="O74" s="283">
        <f>'Summary (7)'!$E88</f>
        <v>45323</v>
      </c>
      <c r="P74" s="282">
        <f>'Summary (7)'!$H88</f>
        <v>45689</v>
      </c>
      <c r="Q74" s="109">
        <f>'Summary (7)'!$H88</f>
        <v>45689</v>
      </c>
      <c r="R74" s="109">
        <f>'Summary (7)'!$H88</f>
        <v>45689</v>
      </c>
      <c r="S74" s="109">
        <f>'Summary (7)'!$H88</f>
        <v>45689</v>
      </c>
      <c r="T74" s="109">
        <f>'Summary (7)'!$H88</f>
        <v>45689</v>
      </c>
      <c r="U74" s="458">
        <f>'Summary (7)'!$H88</f>
        <v>45689</v>
      </c>
      <c r="V74" s="283">
        <f>'Summary (7)'!$H88</f>
        <v>45689</v>
      </c>
      <c r="W74" s="282">
        <f>'Summary (7)'!$K88</f>
        <v>46054</v>
      </c>
      <c r="X74" s="109">
        <f>'Summary (7)'!$K88</f>
        <v>46054</v>
      </c>
      <c r="Y74" s="109">
        <f>'Summary (7)'!$K88</f>
        <v>46054</v>
      </c>
      <c r="Z74" s="109">
        <f>'Summary (7)'!$K88</f>
        <v>46054</v>
      </c>
      <c r="AA74" s="109">
        <f>'Summary (7)'!$K88</f>
        <v>46054</v>
      </c>
      <c r="AB74" s="458">
        <f>'Summary (7)'!$K88</f>
        <v>46054</v>
      </c>
      <c r="AC74" s="283">
        <f>'Summary (7)'!$K88</f>
        <v>46054</v>
      </c>
      <c r="AD74" s="282">
        <f>'Summary (7)'!$N88</f>
        <v>46419</v>
      </c>
      <c r="AE74" s="109">
        <f>'Summary (7)'!$N88</f>
        <v>46419</v>
      </c>
      <c r="AF74" s="109">
        <f>'Summary (7)'!$N88</f>
        <v>46419</v>
      </c>
      <c r="AG74" s="109">
        <f>'Summary (7)'!$N88</f>
        <v>46419</v>
      </c>
      <c r="AH74" s="109">
        <f>'Summary (7)'!$N88</f>
        <v>46419</v>
      </c>
      <c r="AI74" s="458">
        <f>'Summary (7)'!$N88</f>
        <v>46419</v>
      </c>
      <c r="AJ74" s="283">
        <f>'Summary (7)'!$N88</f>
        <v>46419</v>
      </c>
      <c r="AK74" s="282">
        <f>'Summary (7)'!$Q88</f>
        <v>46784</v>
      </c>
      <c r="AL74" s="109">
        <f>'Summary (7)'!$Q88</f>
        <v>46784</v>
      </c>
      <c r="AM74" s="109">
        <f>'Summary (7)'!$Q88</f>
        <v>46784</v>
      </c>
      <c r="AN74" s="109">
        <f>'Summary (7)'!$Q88</f>
        <v>46784</v>
      </c>
      <c r="AO74" s="109">
        <f>'Summary (7)'!$Q88</f>
        <v>46784</v>
      </c>
      <c r="AP74" s="458">
        <f>'Summary (7)'!$Q88</f>
        <v>46784</v>
      </c>
      <c r="AQ74" s="283">
        <f>'Summary (7)'!$Q88</f>
        <v>46784</v>
      </c>
      <c r="AR74" s="282">
        <f>'Summary (7)'!$T88</f>
        <v>47150</v>
      </c>
      <c r="AS74" s="109">
        <f>'Summary (7)'!$T88</f>
        <v>47150</v>
      </c>
      <c r="AT74" s="109">
        <f>'Summary (7)'!$T88</f>
        <v>47150</v>
      </c>
      <c r="AU74" s="109">
        <f>'Summary (7)'!$T88</f>
        <v>47150</v>
      </c>
      <c r="AV74" s="109">
        <f>'Summary (7)'!$T88</f>
        <v>47150</v>
      </c>
      <c r="AW74" s="458">
        <f>'Summary (7)'!$T88</f>
        <v>47150</v>
      </c>
      <c r="AX74" s="283">
        <f>'Summary (7)'!$T88</f>
        <v>47150</v>
      </c>
      <c r="AY74" s="282">
        <f>'Summary (7)'!$W88</f>
        <v>47515</v>
      </c>
      <c r="AZ74" s="109">
        <f>'Summary (7)'!$W88</f>
        <v>47515</v>
      </c>
      <c r="BA74" s="109">
        <f>'Summary (7)'!$W88</f>
        <v>47515</v>
      </c>
      <c r="BB74" s="109">
        <f>'Summary (7)'!$W88</f>
        <v>47515</v>
      </c>
      <c r="BC74" s="109">
        <f>'Summary (7)'!$W88</f>
        <v>47515</v>
      </c>
      <c r="BD74" s="458">
        <f>'Summary (7)'!$W88</f>
        <v>47515</v>
      </c>
      <c r="BE74" s="283">
        <f>'Summary (7)'!$W88</f>
        <v>47515</v>
      </c>
      <c r="BF74" s="282">
        <f>'Summary (7)'!$Z88</f>
        <v>47880</v>
      </c>
      <c r="BG74" s="109">
        <f>'Summary (7)'!$Z88</f>
        <v>47880</v>
      </c>
      <c r="BH74" s="109">
        <f>'Summary (7)'!$Z88</f>
        <v>47880</v>
      </c>
      <c r="BI74" s="109">
        <f>'Summary (7)'!$Z88</f>
        <v>47880</v>
      </c>
      <c r="BJ74" s="109">
        <f>'Summary (7)'!$Z88</f>
        <v>47880</v>
      </c>
      <c r="BK74" s="458">
        <f>'Summary (7)'!$Z88</f>
        <v>47880</v>
      </c>
      <c r="BL74" s="283">
        <f>'Summary (7)'!$Z88</f>
        <v>47880</v>
      </c>
      <c r="BM74" s="282">
        <f>'Summary (7)'!$AC88</f>
        <v>48245</v>
      </c>
      <c r="BN74" s="109">
        <f>'Summary (7)'!$AC88</f>
        <v>48245</v>
      </c>
      <c r="BO74" s="109">
        <f>'Summary (7)'!$AC88</f>
        <v>48245</v>
      </c>
      <c r="BP74" s="109">
        <f>'Summary (7)'!$AC88</f>
        <v>48245</v>
      </c>
      <c r="BQ74" s="109">
        <f>'Summary (7)'!$AC88</f>
        <v>48245</v>
      </c>
      <c r="BR74" s="458">
        <f>'Summary (7)'!$AC88</f>
        <v>48245</v>
      </c>
      <c r="BS74" s="283">
        <f>'Summary (7)'!$AC88</f>
        <v>48245</v>
      </c>
      <c r="BT74" s="282">
        <f>'Summary (7)'!$AF88</f>
        <v>48611</v>
      </c>
      <c r="BU74" s="109">
        <f>'Summary (7)'!$AF88</f>
        <v>48611</v>
      </c>
      <c r="BV74" s="109">
        <f>'Summary (7)'!$AF88</f>
        <v>48611</v>
      </c>
      <c r="BW74" s="109">
        <f>'Summary (7)'!$AF88</f>
        <v>48611</v>
      </c>
      <c r="BX74" s="109">
        <f>'Summary (7)'!$AF88</f>
        <v>48611</v>
      </c>
      <c r="BY74" s="458">
        <f>'Summary (7)'!$AF88</f>
        <v>48611</v>
      </c>
      <c r="BZ74" s="283">
        <f>'Summary (7)'!$AF88</f>
        <v>48611</v>
      </c>
      <c r="CA74" s="109">
        <f>'Summary (7)'!AI88</f>
        <v>45323</v>
      </c>
      <c r="CB74" s="109">
        <f>'Summary (7)'!AJ88</f>
        <v>45323</v>
      </c>
      <c r="CC74" s="109">
        <f>'Summary (7)'!AK88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213</v>
      </c>
      <c r="B75" s="720"/>
      <c r="C75" s="720"/>
      <c r="D75" s="720"/>
      <c r="E75" s="720"/>
      <c r="F75" s="720"/>
      <c r="G75" s="720"/>
      <c r="H75" s="720"/>
      <c r="I75" s="282">
        <f>'Summary (7)'!$E89</f>
        <v>45688</v>
      </c>
      <c r="J75" s="109">
        <f>'Summary (7)'!$E89</f>
        <v>45688</v>
      </c>
      <c r="K75" s="109">
        <f>'Summary (7)'!$E89</f>
        <v>45688</v>
      </c>
      <c r="L75" s="109">
        <f>'Summary (7)'!$E89</f>
        <v>45688</v>
      </c>
      <c r="M75" s="109">
        <f>'Summary (7)'!$E89</f>
        <v>45688</v>
      </c>
      <c r="N75" s="458">
        <f>'Summary (7)'!$E89</f>
        <v>45688</v>
      </c>
      <c r="O75" s="283">
        <f>'Summary (7)'!$E89</f>
        <v>45688</v>
      </c>
      <c r="P75" s="282">
        <f>'Summary (7)'!$H89</f>
        <v>46053</v>
      </c>
      <c r="Q75" s="109">
        <f>'Summary (7)'!$H89</f>
        <v>46053</v>
      </c>
      <c r="R75" s="109">
        <f>'Summary (7)'!$H89</f>
        <v>46053</v>
      </c>
      <c r="S75" s="109">
        <f>'Summary (7)'!$H89</f>
        <v>46053</v>
      </c>
      <c r="T75" s="109">
        <f>'Summary (7)'!$H89</f>
        <v>46053</v>
      </c>
      <c r="U75" s="458">
        <f>'Summary (7)'!$H89</f>
        <v>46053</v>
      </c>
      <c r="V75" s="283">
        <f>'Summary (7)'!$H89</f>
        <v>46053</v>
      </c>
      <c r="W75" s="282">
        <f>'Summary (7)'!$K89</f>
        <v>46418</v>
      </c>
      <c r="X75" s="109">
        <f>'Summary (7)'!$K89</f>
        <v>46418</v>
      </c>
      <c r="Y75" s="109">
        <f>'Summary (7)'!$K89</f>
        <v>46418</v>
      </c>
      <c r="Z75" s="109">
        <f>'Summary (7)'!$K89</f>
        <v>46418</v>
      </c>
      <c r="AA75" s="109">
        <f>'Summary (7)'!$K89</f>
        <v>46418</v>
      </c>
      <c r="AB75" s="458">
        <f>'Summary (7)'!$K89</f>
        <v>46418</v>
      </c>
      <c r="AC75" s="283">
        <f>'Summary (7)'!$K89</f>
        <v>46418</v>
      </c>
      <c r="AD75" s="282">
        <f>'Summary (7)'!$N89</f>
        <v>46783</v>
      </c>
      <c r="AE75" s="109">
        <f>'Summary (7)'!$N89</f>
        <v>46783</v>
      </c>
      <c r="AF75" s="109">
        <f>'Summary (7)'!$N89</f>
        <v>46783</v>
      </c>
      <c r="AG75" s="109">
        <f>'Summary (7)'!$N89</f>
        <v>46783</v>
      </c>
      <c r="AH75" s="109">
        <f>'Summary (7)'!$N89</f>
        <v>46783</v>
      </c>
      <c r="AI75" s="458">
        <f>'Summary (7)'!$N89</f>
        <v>46783</v>
      </c>
      <c r="AJ75" s="283">
        <f>'Summary (7)'!$N89</f>
        <v>46783</v>
      </c>
      <c r="AK75" s="282">
        <f>'Summary (7)'!$Q89</f>
        <v>47149</v>
      </c>
      <c r="AL75" s="109">
        <f>'Summary (7)'!$Q89</f>
        <v>47149</v>
      </c>
      <c r="AM75" s="109">
        <f>'Summary (7)'!$Q89</f>
        <v>47149</v>
      </c>
      <c r="AN75" s="109">
        <f>'Summary (7)'!$Q89</f>
        <v>47149</v>
      </c>
      <c r="AO75" s="109">
        <f>'Summary (7)'!$Q89</f>
        <v>47149</v>
      </c>
      <c r="AP75" s="458">
        <f>'Summary (7)'!$Q89</f>
        <v>47149</v>
      </c>
      <c r="AQ75" s="283">
        <f>'Summary (7)'!$Q89</f>
        <v>47149</v>
      </c>
      <c r="AR75" s="282">
        <f>'Summary (7)'!$T89</f>
        <v>47514</v>
      </c>
      <c r="AS75" s="109">
        <f>'Summary (7)'!$T89</f>
        <v>47514</v>
      </c>
      <c r="AT75" s="109">
        <f>'Summary (7)'!$T89</f>
        <v>47514</v>
      </c>
      <c r="AU75" s="109">
        <f>'Summary (7)'!$T89</f>
        <v>47514</v>
      </c>
      <c r="AV75" s="109">
        <f>'Summary (7)'!$T89</f>
        <v>47514</v>
      </c>
      <c r="AW75" s="458">
        <f>'Summary (7)'!$T89</f>
        <v>47514</v>
      </c>
      <c r="AX75" s="283">
        <f>'Summary (7)'!$T89</f>
        <v>47514</v>
      </c>
      <c r="AY75" s="282">
        <f>'Summary (7)'!$W89</f>
        <v>47879</v>
      </c>
      <c r="AZ75" s="109">
        <f>'Summary (7)'!$W89</f>
        <v>47879</v>
      </c>
      <c r="BA75" s="109">
        <f>'Summary (7)'!$W89</f>
        <v>47879</v>
      </c>
      <c r="BB75" s="109">
        <f>'Summary (7)'!$W89</f>
        <v>47879</v>
      </c>
      <c r="BC75" s="109">
        <f>'Summary (7)'!$W89</f>
        <v>47879</v>
      </c>
      <c r="BD75" s="458">
        <f>'Summary (7)'!$W89</f>
        <v>47879</v>
      </c>
      <c r="BE75" s="283">
        <f>'Summary (7)'!$W89</f>
        <v>47879</v>
      </c>
      <c r="BF75" s="282">
        <f>'Summary (7)'!$Z89</f>
        <v>48244</v>
      </c>
      <c r="BG75" s="109">
        <f>'Summary (7)'!$Z89</f>
        <v>48244</v>
      </c>
      <c r="BH75" s="109">
        <f>'Summary (7)'!$Z89</f>
        <v>48244</v>
      </c>
      <c r="BI75" s="109">
        <f>'Summary (7)'!$Z89</f>
        <v>48244</v>
      </c>
      <c r="BJ75" s="109">
        <f>'Summary (7)'!$Z89</f>
        <v>48244</v>
      </c>
      <c r="BK75" s="458">
        <f>'Summary (7)'!$Z89</f>
        <v>48244</v>
      </c>
      <c r="BL75" s="283">
        <f>'Summary (7)'!$Z89</f>
        <v>48244</v>
      </c>
      <c r="BM75" s="282">
        <f>'Summary (7)'!$AC89</f>
        <v>48610</v>
      </c>
      <c r="BN75" s="109">
        <f>'Summary (7)'!$AC89</f>
        <v>48610</v>
      </c>
      <c r="BO75" s="109">
        <f>'Summary (7)'!$AC89</f>
        <v>48610</v>
      </c>
      <c r="BP75" s="109">
        <f>'Summary (7)'!$AC89</f>
        <v>48610</v>
      </c>
      <c r="BQ75" s="109">
        <f>'Summary (7)'!$AC89</f>
        <v>48610</v>
      </c>
      <c r="BR75" s="458">
        <f>'Summary (7)'!$AC89</f>
        <v>48610</v>
      </c>
      <c r="BS75" s="283">
        <f>'Summary (7)'!$AC89</f>
        <v>48610</v>
      </c>
      <c r="BT75" s="282">
        <f>'Summary (7)'!$AF89</f>
        <v>48975</v>
      </c>
      <c r="BU75" s="109">
        <f>'Summary (7)'!$AF89</f>
        <v>48975</v>
      </c>
      <c r="BV75" s="109">
        <f>'Summary (7)'!$AF89</f>
        <v>48975</v>
      </c>
      <c r="BW75" s="109">
        <f>'Summary (7)'!$AF89</f>
        <v>48975</v>
      </c>
      <c r="BX75" s="109">
        <f>'Summary (7)'!$AF89</f>
        <v>48975</v>
      </c>
      <c r="BY75" s="458">
        <f>'Summary (7)'!$AF89</f>
        <v>48975</v>
      </c>
      <c r="BZ75" s="283">
        <f>'Summary (7)'!$AF89</f>
        <v>48975</v>
      </c>
      <c r="CA75" s="109">
        <f>'Summary (7)'!AI89</f>
        <v>45688</v>
      </c>
      <c r="CB75" s="109">
        <f>'Summary (7)'!AJ89</f>
        <v>45688</v>
      </c>
      <c r="CC75" s="109">
        <f>'Summary (7)'!AK89</f>
        <v>45688</v>
      </c>
    </row>
    <row r="76" spans="1:118" s="103" customFormat="1">
      <c r="A76" s="719" t="s">
        <v>204</v>
      </c>
      <c r="B76" s="719"/>
      <c r="C76" s="719"/>
      <c r="D76" s="719"/>
      <c r="E76" s="719"/>
      <c r="F76" s="719"/>
      <c r="G76" s="719"/>
      <c r="H76" s="719"/>
      <c r="I76" s="282">
        <f>'Summary (7)'!$E90</f>
        <v>0</v>
      </c>
      <c r="J76" s="109">
        <f>'Summary (7)'!$E90</f>
        <v>0</v>
      </c>
      <c r="K76" s="109">
        <f>'Summary (7)'!$E90</f>
        <v>0</v>
      </c>
      <c r="L76" s="109">
        <f>'Summary (7)'!$E90</f>
        <v>0</v>
      </c>
      <c r="M76" s="109">
        <f>'Summary (7)'!$E90</f>
        <v>0</v>
      </c>
      <c r="N76" s="458">
        <f>'Summary (7)'!$E90</f>
        <v>0</v>
      </c>
      <c r="O76" s="283">
        <f>'Summary (7)'!$E90</f>
        <v>0</v>
      </c>
      <c r="P76" s="282">
        <f>'Summary (7)'!$H90</f>
        <v>0</v>
      </c>
      <c r="Q76" s="109">
        <f>'Summary (7)'!$H90</f>
        <v>0</v>
      </c>
      <c r="R76" s="109">
        <f>'Summary (7)'!$H90</f>
        <v>0</v>
      </c>
      <c r="S76" s="109">
        <f>'Summary (7)'!$H90</f>
        <v>0</v>
      </c>
      <c r="T76" s="109">
        <f>'Summary (7)'!$H90</f>
        <v>0</v>
      </c>
      <c r="U76" s="458">
        <f>'Summary (7)'!$H90</f>
        <v>0</v>
      </c>
      <c r="V76" s="283">
        <f>'Summary (7)'!$H90</f>
        <v>0</v>
      </c>
      <c r="W76" s="282">
        <f>'Summary (7)'!$K90</f>
        <v>0</v>
      </c>
      <c r="X76" s="109">
        <f>'Summary (7)'!$K90</f>
        <v>0</v>
      </c>
      <c r="Y76" s="109">
        <f>'Summary (7)'!$K90</f>
        <v>0</v>
      </c>
      <c r="Z76" s="109">
        <f>'Summary (7)'!$K90</f>
        <v>0</v>
      </c>
      <c r="AA76" s="109">
        <f>'Summary (7)'!$K90</f>
        <v>0</v>
      </c>
      <c r="AB76" s="458">
        <f>'Summary (7)'!$K90</f>
        <v>0</v>
      </c>
      <c r="AC76" s="283">
        <f>'Summary (7)'!$K90</f>
        <v>0</v>
      </c>
      <c r="AD76" s="282">
        <f>'Summary (7)'!$N90</f>
        <v>0</v>
      </c>
      <c r="AE76" s="109">
        <f>'Summary (7)'!$N90</f>
        <v>0</v>
      </c>
      <c r="AF76" s="109">
        <f>'Summary (7)'!$N90</f>
        <v>0</v>
      </c>
      <c r="AG76" s="109">
        <f>'Summary (7)'!$N90</f>
        <v>0</v>
      </c>
      <c r="AH76" s="109">
        <f>'Summary (7)'!$N90</f>
        <v>0</v>
      </c>
      <c r="AI76" s="458">
        <f>'Summary (7)'!$N90</f>
        <v>0</v>
      </c>
      <c r="AJ76" s="283">
        <f>'Summary (7)'!$N90</f>
        <v>0</v>
      </c>
      <c r="AK76" s="282">
        <f>'Summary (7)'!$Q90</f>
        <v>0</v>
      </c>
      <c r="AL76" s="109">
        <f>'Summary (7)'!$Q90</f>
        <v>0</v>
      </c>
      <c r="AM76" s="109">
        <f>'Summary (7)'!$Q90</f>
        <v>0</v>
      </c>
      <c r="AN76" s="109">
        <f>'Summary (7)'!$Q90</f>
        <v>0</v>
      </c>
      <c r="AO76" s="109">
        <f>'Summary (7)'!$Q90</f>
        <v>0</v>
      </c>
      <c r="AP76" s="458">
        <f>'Summary (7)'!$Q90</f>
        <v>0</v>
      </c>
      <c r="AQ76" s="283">
        <f>'Summary (7)'!$Q90</f>
        <v>0</v>
      </c>
      <c r="AR76" s="282">
        <f>'Summary (7)'!$T90</f>
        <v>0</v>
      </c>
      <c r="AS76" s="109">
        <f>'Summary (7)'!$T90</f>
        <v>0</v>
      </c>
      <c r="AT76" s="109">
        <f>'Summary (7)'!$T90</f>
        <v>0</v>
      </c>
      <c r="AU76" s="109">
        <f>'Summary (7)'!$T90</f>
        <v>0</v>
      </c>
      <c r="AV76" s="109">
        <f>'Summary (7)'!$T90</f>
        <v>0</v>
      </c>
      <c r="AW76" s="458">
        <f>'Summary (7)'!$T90</f>
        <v>0</v>
      </c>
      <c r="AX76" s="283">
        <f>'Summary (7)'!$T90</f>
        <v>0</v>
      </c>
      <c r="AY76" s="282">
        <f>'Summary (7)'!$W90</f>
        <v>0</v>
      </c>
      <c r="AZ76" s="109">
        <f>'Summary (7)'!$W90</f>
        <v>0</v>
      </c>
      <c r="BA76" s="109">
        <f>'Summary (7)'!$W90</f>
        <v>0</v>
      </c>
      <c r="BB76" s="109">
        <f>'Summary (7)'!$W90</f>
        <v>0</v>
      </c>
      <c r="BC76" s="109">
        <f>'Summary (7)'!$W90</f>
        <v>0</v>
      </c>
      <c r="BD76" s="458">
        <f>'Summary (7)'!$W90</f>
        <v>0</v>
      </c>
      <c r="BE76" s="283">
        <f>'Summary (7)'!$W90</f>
        <v>0</v>
      </c>
      <c r="BF76" s="282">
        <f>'Summary (7)'!$Z90</f>
        <v>0</v>
      </c>
      <c r="BG76" s="109">
        <f>'Summary (7)'!$Z90</f>
        <v>0</v>
      </c>
      <c r="BH76" s="109">
        <f>'Summary (7)'!$Z90</f>
        <v>0</v>
      </c>
      <c r="BI76" s="109">
        <f>'Summary (7)'!$Z90</f>
        <v>0</v>
      </c>
      <c r="BJ76" s="109">
        <f>'Summary (7)'!$Z90</f>
        <v>0</v>
      </c>
      <c r="BK76" s="458">
        <f>'Summary (7)'!$Z90</f>
        <v>0</v>
      </c>
      <c r="BL76" s="283">
        <f>'Summary (7)'!$Z90</f>
        <v>0</v>
      </c>
      <c r="BM76" s="282">
        <f>'Summary (7)'!$AC90</f>
        <v>0</v>
      </c>
      <c r="BN76" s="109">
        <f>'Summary (7)'!$AC90</f>
        <v>0</v>
      </c>
      <c r="BO76" s="109">
        <f>'Summary (7)'!$AC90</f>
        <v>0</v>
      </c>
      <c r="BP76" s="109">
        <f>'Summary (7)'!$AC90</f>
        <v>0</v>
      </c>
      <c r="BQ76" s="109">
        <f>'Summary (7)'!$AC90</f>
        <v>0</v>
      </c>
      <c r="BR76" s="458">
        <f>'Summary (7)'!$AC90</f>
        <v>0</v>
      </c>
      <c r="BS76" s="283">
        <f>'Summary (7)'!$AC90</f>
        <v>0</v>
      </c>
      <c r="BT76" s="282">
        <f>'Summary (7)'!$AF90</f>
        <v>0</v>
      </c>
      <c r="BU76" s="109">
        <f>'Summary (7)'!$AF90</f>
        <v>0</v>
      </c>
      <c r="BV76" s="109">
        <f>'Summary (7)'!$AF90</f>
        <v>0</v>
      </c>
      <c r="BW76" s="109">
        <f>'Summary (7)'!$AF90</f>
        <v>0</v>
      </c>
      <c r="BX76" s="109">
        <f>'Summary (7)'!$AF90</f>
        <v>0</v>
      </c>
      <c r="BY76" s="458">
        <f>'Summary (7)'!$AF90</f>
        <v>0</v>
      </c>
      <c r="BZ76" s="283">
        <f>'Summary (7)'!$AF90</f>
        <v>0</v>
      </c>
      <c r="CA76" s="109">
        <f>'Summary (7)'!AI90</f>
        <v>0</v>
      </c>
      <c r="CB76" s="109">
        <f>'Summary (7)'!AJ90</f>
        <v>0</v>
      </c>
      <c r="CC76" s="109">
        <f>'Summary (7)'!AK90</f>
        <v>0</v>
      </c>
    </row>
    <row r="77" spans="1:118" s="103" customFormat="1" ht="16.5" thickBot="1">
      <c r="A77" s="721" t="s">
        <v>214</v>
      </c>
      <c r="B77" s="721"/>
      <c r="C77" s="721"/>
      <c r="D77" s="721"/>
      <c r="E77" s="721"/>
      <c r="F77" s="721"/>
      <c r="G77" s="721"/>
      <c r="H77" s="721"/>
      <c r="I77" s="284">
        <f>'Summary (7)'!$E91</f>
        <v>0</v>
      </c>
      <c r="J77" s="285">
        <f>'Summary (7)'!$E91</f>
        <v>0</v>
      </c>
      <c r="K77" s="285">
        <f>'Summary (7)'!$E91</f>
        <v>0</v>
      </c>
      <c r="L77" s="285">
        <f>'Summary (7)'!$E91</f>
        <v>0</v>
      </c>
      <c r="M77" s="285">
        <f>'Summary (7)'!$E91</f>
        <v>0</v>
      </c>
      <c r="N77" s="459">
        <f>'Summary (7)'!$E91</f>
        <v>0</v>
      </c>
      <c r="O77" s="286">
        <f>'Summary (7)'!$E91</f>
        <v>0</v>
      </c>
      <c r="P77" s="284">
        <f>'Summary (7)'!$H91</f>
        <v>0</v>
      </c>
      <c r="Q77" s="285">
        <f>'Summary (7)'!$H91</f>
        <v>0</v>
      </c>
      <c r="R77" s="285">
        <f>'Summary (7)'!$H91</f>
        <v>0</v>
      </c>
      <c r="S77" s="285">
        <f>'Summary (7)'!$H91</f>
        <v>0</v>
      </c>
      <c r="T77" s="285">
        <f>'Summary (7)'!$H91</f>
        <v>0</v>
      </c>
      <c r="U77" s="459">
        <f>'Summary (7)'!$H91</f>
        <v>0</v>
      </c>
      <c r="V77" s="286">
        <f>'Summary (7)'!$H91</f>
        <v>0</v>
      </c>
      <c r="W77" s="284">
        <f>'Summary (7)'!$K91</f>
        <v>0</v>
      </c>
      <c r="X77" s="285">
        <f>'Summary (7)'!$K91</f>
        <v>0</v>
      </c>
      <c r="Y77" s="285">
        <f>'Summary (7)'!$K91</f>
        <v>0</v>
      </c>
      <c r="Z77" s="285">
        <f>'Summary (7)'!$K91</f>
        <v>0</v>
      </c>
      <c r="AA77" s="285">
        <f>'Summary (7)'!$K91</f>
        <v>0</v>
      </c>
      <c r="AB77" s="459">
        <f>'Summary (7)'!$K91</f>
        <v>0</v>
      </c>
      <c r="AC77" s="286">
        <f>'Summary (7)'!$K91</f>
        <v>0</v>
      </c>
      <c r="AD77" s="284">
        <f>'Summary (7)'!$N91</f>
        <v>0</v>
      </c>
      <c r="AE77" s="285">
        <f>'Summary (7)'!$N91</f>
        <v>0</v>
      </c>
      <c r="AF77" s="285">
        <f>'Summary (7)'!$N91</f>
        <v>0</v>
      </c>
      <c r="AG77" s="285">
        <f>'Summary (7)'!$N91</f>
        <v>0</v>
      </c>
      <c r="AH77" s="285">
        <f>'Summary (7)'!$N91</f>
        <v>0</v>
      </c>
      <c r="AI77" s="459">
        <f>'Summary (7)'!$N91</f>
        <v>0</v>
      </c>
      <c r="AJ77" s="286">
        <f>'Summary (7)'!$N91</f>
        <v>0</v>
      </c>
      <c r="AK77" s="284">
        <f>'Summary (7)'!$Q91</f>
        <v>0</v>
      </c>
      <c r="AL77" s="285">
        <f>'Summary (7)'!$Q91</f>
        <v>0</v>
      </c>
      <c r="AM77" s="285">
        <f>'Summary (7)'!$Q91</f>
        <v>0</v>
      </c>
      <c r="AN77" s="285">
        <f>'Summary (7)'!$Q91</f>
        <v>0</v>
      </c>
      <c r="AO77" s="285">
        <f>'Summary (7)'!$Q91</f>
        <v>0</v>
      </c>
      <c r="AP77" s="459">
        <f>'Summary (7)'!$Q91</f>
        <v>0</v>
      </c>
      <c r="AQ77" s="286">
        <f>'Summary (7)'!$Q91</f>
        <v>0</v>
      </c>
      <c r="AR77" s="284">
        <f>'Summary (7)'!$T91</f>
        <v>0</v>
      </c>
      <c r="AS77" s="285">
        <f>'Summary (7)'!$T91</f>
        <v>0</v>
      </c>
      <c r="AT77" s="285">
        <f>'Summary (7)'!$T91</f>
        <v>0</v>
      </c>
      <c r="AU77" s="285">
        <f>'Summary (7)'!$T91</f>
        <v>0</v>
      </c>
      <c r="AV77" s="285">
        <f>'Summary (7)'!$T91</f>
        <v>0</v>
      </c>
      <c r="AW77" s="459">
        <f>'Summary (7)'!$T91</f>
        <v>0</v>
      </c>
      <c r="AX77" s="286">
        <f>'Summary (7)'!$T91</f>
        <v>0</v>
      </c>
      <c r="AY77" s="284">
        <f>'Summary (7)'!$W91</f>
        <v>0</v>
      </c>
      <c r="AZ77" s="285">
        <f>'Summary (7)'!$W91</f>
        <v>0</v>
      </c>
      <c r="BA77" s="285">
        <f>'Summary (7)'!$W91</f>
        <v>0</v>
      </c>
      <c r="BB77" s="285">
        <f>'Summary (7)'!$W91</f>
        <v>0</v>
      </c>
      <c r="BC77" s="285">
        <f>'Summary (7)'!$W91</f>
        <v>0</v>
      </c>
      <c r="BD77" s="459">
        <f>'Summary (7)'!$W91</f>
        <v>0</v>
      </c>
      <c r="BE77" s="286">
        <f>'Summary (7)'!$W91</f>
        <v>0</v>
      </c>
      <c r="BF77" s="284">
        <f>'Summary (7)'!$Z91</f>
        <v>0</v>
      </c>
      <c r="BG77" s="285">
        <f>'Summary (7)'!$Z91</f>
        <v>0</v>
      </c>
      <c r="BH77" s="285">
        <f>'Summary (7)'!$Z91</f>
        <v>0</v>
      </c>
      <c r="BI77" s="285">
        <f>'Summary (7)'!$Z91</f>
        <v>0</v>
      </c>
      <c r="BJ77" s="285">
        <f>'Summary (7)'!$Z91</f>
        <v>0</v>
      </c>
      <c r="BK77" s="459">
        <f>'Summary (7)'!$Z91</f>
        <v>0</v>
      </c>
      <c r="BL77" s="286">
        <f>'Summary (7)'!$Z91</f>
        <v>0</v>
      </c>
      <c r="BM77" s="284">
        <f>'Summary (7)'!$AC91</f>
        <v>0</v>
      </c>
      <c r="BN77" s="285">
        <f>'Summary (7)'!$AC91</f>
        <v>0</v>
      </c>
      <c r="BO77" s="285">
        <f>'Summary (7)'!$AC91</f>
        <v>0</v>
      </c>
      <c r="BP77" s="285">
        <f>'Summary (7)'!$AC91</f>
        <v>0</v>
      </c>
      <c r="BQ77" s="285">
        <f>'Summary (7)'!$AC91</f>
        <v>0</v>
      </c>
      <c r="BR77" s="459">
        <f>'Summary (7)'!$AC91</f>
        <v>0</v>
      </c>
      <c r="BS77" s="286">
        <f>'Summary (7)'!$AC91</f>
        <v>0</v>
      </c>
      <c r="BT77" s="284">
        <f>'Summary (7)'!$AF91</f>
        <v>0</v>
      </c>
      <c r="BU77" s="285">
        <f>'Summary (7)'!$AF91</f>
        <v>0</v>
      </c>
      <c r="BV77" s="285">
        <f>'Summary (7)'!$AF91</f>
        <v>0</v>
      </c>
      <c r="BW77" s="285">
        <f>'Summary (7)'!$AF91</f>
        <v>0</v>
      </c>
      <c r="BX77" s="285">
        <f>'Summary (7)'!$AF91</f>
        <v>0</v>
      </c>
      <c r="BY77" s="459">
        <f>'Summary (7)'!$AF91</f>
        <v>0</v>
      </c>
      <c r="BZ77" s="286">
        <f>'Summary (7)'!$AF91</f>
        <v>0</v>
      </c>
      <c r="CA77" s="265"/>
      <c r="CB77" s="265"/>
      <c r="CC77" s="266"/>
    </row>
    <row r="78" spans="1:118" s="410" customFormat="1">
      <c r="A78" s="778" t="s">
        <v>358</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 ref="B3:H3"/>
    <mergeCell ref="B4:H4"/>
    <mergeCell ref="B5:H5"/>
    <mergeCell ref="C8:H8"/>
    <mergeCell ref="AK8:AQ8"/>
    <mergeCell ref="AR8:AX8"/>
    <mergeCell ref="AY8:BE8"/>
    <mergeCell ref="BF8:BL8"/>
    <mergeCell ref="BM8:BS8"/>
    <mergeCell ref="BT10:BU12"/>
    <mergeCell ref="BV10:BW12"/>
    <mergeCell ref="AT10:AU12"/>
    <mergeCell ref="AY10:AZ12"/>
    <mergeCell ref="BA10:BB12"/>
    <mergeCell ref="BF10:BG12"/>
    <mergeCell ref="BH10:BI12"/>
    <mergeCell ref="BM10:BN12"/>
    <mergeCell ref="CA9:CC9"/>
    <mergeCell ref="BT9:BZ9"/>
    <mergeCell ref="BO10:BP12"/>
    <mergeCell ref="Y10:Z12"/>
    <mergeCell ref="AD10:AE12"/>
    <mergeCell ref="AF10:AG12"/>
    <mergeCell ref="AK10:AL12"/>
    <mergeCell ref="AM10:AN12"/>
    <mergeCell ref="AR10:AS12"/>
    <mergeCell ref="I10:J12"/>
    <mergeCell ref="K10:L12"/>
    <mergeCell ref="P10:Q12"/>
    <mergeCell ref="R10:S12"/>
    <mergeCell ref="W10:X12"/>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A18:H18"/>
    <mergeCell ref="A19:H19"/>
    <mergeCell ref="A20:H20"/>
    <mergeCell ref="A21:H21"/>
    <mergeCell ref="A22:H22"/>
    <mergeCell ref="A9:H13"/>
    <mergeCell ref="A14:H14"/>
    <mergeCell ref="A15:H15"/>
    <mergeCell ref="A16:H16"/>
    <mergeCell ref="A17:H17"/>
    <mergeCell ref="A28:H28"/>
    <mergeCell ref="A29:H29"/>
    <mergeCell ref="A30:H30"/>
    <mergeCell ref="A31:H31"/>
    <mergeCell ref="A32:H32"/>
    <mergeCell ref="A23:H23"/>
    <mergeCell ref="A24:H24"/>
    <mergeCell ref="A25:H25"/>
    <mergeCell ref="A26:H26"/>
    <mergeCell ref="A27:H27"/>
    <mergeCell ref="A38:H38"/>
    <mergeCell ref="A39:H39"/>
    <mergeCell ref="A40:H40"/>
    <mergeCell ref="A41:H41"/>
    <mergeCell ref="A42:H42"/>
    <mergeCell ref="A33:H33"/>
    <mergeCell ref="A34:H34"/>
    <mergeCell ref="A35:H35"/>
    <mergeCell ref="A36:H36"/>
    <mergeCell ref="A37:H37"/>
    <mergeCell ref="A48:H48"/>
    <mergeCell ref="A49:H49"/>
    <mergeCell ref="A50:H50"/>
    <mergeCell ref="A51:H51"/>
    <mergeCell ref="A52:H52"/>
    <mergeCell ref="A43:H43"/>
    <mergeCell ref="A44:H44"/>
    <mergeCell ref="A45:H45"/>
    <mergeCell ref="A46:H46"/>
    <mergeCell ref="A47:H47"/>
    <mergeCell ref="A58:H58"/>
    <mergeCell ref="A59:H59"/>
    <mergeCell ref="A60:H60"/>
    <mergeCell ref="A61:H61"/>
    <mergeCell ref="A53:H53"/>
    <mergeCell ref="A54:H54"/>
    <mergeCell ref="A55:H55"/>
    <mergeCell ref="A56:H56"/>
    <mergeCell ref="A57:H57"/>
  </mergeCells>
  <conditionalFormatting sqref="I14:I56 P14:P56 W14:W56 AD14:AD56 AK14:AK56 AR14:AR56 AY14:AY56 BF14:BF56 BM14:BM56 BT14:BT56">
    <cfRule type="expression" dxfId="87" priority="12">
      <formula>AND(I14&gt;0,I14&lt;I$78)</formula>
    </cfRule>
  </conditionalFormatting>
  <conditionalFormatting sqref="I14:K56 P14:R56 W14:Y56 AD14:AF56 AK14:AM56 AR14:AT56 AY14:BA56 BF14:BH56 BM14:BO56 BT14:BV56">
    <cfRule type="expression" dxfId="86" priority="9">
      <formula>$A14=""</formula>
    </cfRule>
    <cfRule type="containsBlanks" dxfId="85" priority="11">
      <formula>LEN(TRIM(I14))=0</formula>
    </cfRule>
  </conditionalFormatting>
  <conditionalFormatting sqref="I58:BW61">
    <cfRule type="expression" dxfId="83" priority="8">
      <formula>I$76&gt;I$75</formula>
    </cfRule>
  </conditionalFormatting>
  <conditionalFormatting sqref="I14:BZ56 I57 M57:P57 W57 AD57 AK57 AR57 AY57 BF57 BM57 BT57 T57:V61 AA57:AC61 AH57:AJ61 AO57:AQ61 AV57:AX61 BC57:BE61 BJ57:BL61 BQ57:BS61 BX57:BZ61">
    <cfRule type="expression" dxfId="82" priority="6">
      <formula>I$76&gt;I$75</formula>
    </cfRule>
  </conditionalFormatting>
  <conditionalFormatting sqref="M59 O59 T59 V59 AA59 AC59 AH59 AJ59 AO59 AQ59 AV59 AX59 BC59 BE59 BJ59 BL59 BQ59 BS59 BX59 BZ59">
    <cfRule type="containsBlanks" dxfId="81" priority="10">
      <formula>LEN(TRIM(M59))=0</formula>
    </cfRule>
  </conditionalFormatting>
  <conditionalFormatting sqref="BX60">
    <cfRule type="expression" dxfId="79" priority="4">
      <formula>BX$76&gt;BX$75</formula>
    </cfRule>
  </conditionalFormatting>
  <conditionalFormatting sqref="BZ60">
    <cfRule type="expression" dxfId="76"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01D40C21-0159-414A-B853-9CC71C9DE1BD}">
            <xm:f>I$73&gt;'○ Summary (1)'!$D$6</xm:f>
            <x14:dxf>
              <fill>
                <patternFill>
                  <bgColor theme="0" tint="-0.499984740745262"/>
                </patternFill>
              </fill>
            </x14:dxf>
          </x14:cfRule>
          <xm:sqref>I58:BW61</xm:sqref>
        </x14:conditionalFormatting>
        <x14:conditionalFormatting xmlns:xm="http://schemas.microsoft.com/office/excel/2006/main">
          <x14:cfRule type="expression" priority="3" id="{B10786D5-08A8-4327-BB12-D55677698947}">
            <xm:f>BX$73&gt;'○ Summary (1)'!$D$6</xm:f>
            <x14:dxf>
              <fill>
                <patternFill>
                  <bgColor theme="0" tint="-0.499984740745262"/>
                </patternFill>
              </fill>
            </x14:dxf>
          </x14:cfRule>
          <xm:sqref>BX60</xm:sqref>
        </x14:conditionalFormatting>
        <x14:conditionalFormatting xmlns:xm="http://schemas.microsoft.com/office/excel/2006/main">
          <x14:cfRule type="expression" priority="5" id="{9C339DD4-5609-4ECE-A606-5144226D813A}">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279065BA-EE9F-4A75-BF8D-5656557DD53B}">
            <xm:f>BZ$73&gt;'○ Summary (1)'!$D$6</xm:f>
            <x14:dxf>
              <fill>
                <patternFill>
                  <bgColor theme="0" tint="-0.499984740745262"/>
                </patternFill>
              </fill>
            </x14:dxf>
          </x14:cfRule>
          <xm:sqref>BZ60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L125"/>
  <sheetViews>
    <sheetView showGridLines="0" showZeros="0" zoomScaleNormal="100"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(7)'!A1</f>
        <v>DEPARTMENT OF HOMELESSNESS AND SUPPORTIVE HOUSING</v>
      </c>
      <c r="B1" s="98"/>
      <c r="C1" s="98"/>
      <c r="D1" s="98"/>
      <c r="E1" s="98"/>
      <c r="F1" s="98"/>
      <c r="AH1" s="651"/>
    </row>
    <row r="2" spans="1:34" ht="15.75">
      <c r="A2" s="106" t="s">
        <v>281</v>
      </c>
      <c r="B2" s="106"/>
      <c r="C2" s="106"/>
      <c r="D2" s="100"/>
      <c r="E2" s="98"/>
      <c r="F2" s="101"/>
    </row>
    <row r="3" spans="1:34" ht="15" customHeight="1">
      <c r="A3" s="112" t="s">
        <v>204</v>
      </c>
      <c r="B3" s="1248">
        <f>'Summary (7)'!B3</f>
        <v>0</v>
      </c>
      <c r="C3" s="1248"/>
      <c r="D3" s="1248"/>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(7)'!A7</f>
        <v>Provider Name</v>
      </c>
      <c r="B4" s="1249">
        <f>'Summary (7)'!B7</f>
        <v>0</v>
      </c>
      <c r="C4" s="1249"/>
      <c r="D4" s="1249"/>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(7)'!A8</f>
        <v>Program</v>
      </c>
      <c r="B5" s="1249" t="str">
        <f>'Summary (7)'!B8</f>
        <v>RFP #141 - Shelter Transportation</v>
      </c>
      <c r="C5" s="1249"/>
      <c r="D5" s="1249"/>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(7)'!A9</f>
        <v>F$P Contract ID#</v>
      </c>
      <c r="B6" s="1250">
        <f>'Summary (7)'!B9</f>
        <v>0</v>
      </c>
      <c r="C6" s="1250"/>
      <c r="D6" s="1250"/>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262</v>
      </c>
      <c r="B7" s="1350">
        <f>'Summary (7)'!B12</f>
        <v>0</v>
      </c>
      <c r="C7" s="1350"/>
      <c r="D7" s="1350"/>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(7)'!F17</f>
        <v xml:space="preserve"> </v>
      </c>
      <c r="D8" s="60"/>
      <c r="E8" s="60"/>
      <c r="F8" s="60" t="str">
        <f>'Summary (7)'!I17</f>
        <v xml:space="preserve"> </v>
      </c>
      <c r="G8" s="60"/>
      <c r="H8" s="60"/>
      <c r="I8" s="60" t="str">
        <f>'Summary (7)'!L17</f>
        <v xml:space="preserve"> </v>
      </c>
      <c r="J8" s="60"/>
      <c r="K8" s="60"/>
      <c r="L8" s="60" t="str">
        <f>'Summary (7)'!O17</f>
        <v xml:space="preserve"> </v>
      </c>
      <c r="M8" s="60"/>
      <c r="N8" s="60"/>
      <c r="O8" s="60" t="str">
        <f>'Summary (7)'!R17</f>
        <v xml:space="preserve"> </v>
      </c>
      <c r="P8" s="60"/>
      <c r="Q8" s="60"/>
      <c r="R8" s="60" t="str">
        <f>'Summary (7)'!U17</f>
        <v xml:space="preserve"> </v>
      </c>
      <c r="S8" s="60"/>
      <c r="T8" s="60"/>
      <c r="U8" s="60" t="str">
        <f>'Summary (7)'!X17</f>
        <v xml:space="preserve"> </v>
      </c>
      <c r="V8" s="60"/>
      <c r="W8" s="60"/>
      <c r="X8" s="60" t="str">
        <f>'Summary (7)'!AA17</f>
        <v xml:space="preserve"> </v>
      </c>
      <c r="Y8" s="60"/>
      <c r="Z8" s="60"/>
      <c r="AA8" s="60" t="str">
        <f>'Summary (7)'!AD17</f>
        <v xml:space="preserve"> </v>
      </c>
      <c r="AB8" s="60"/>
      <c r="AC8" s="60"/>
      <c r="AD8" s="60" t="str">
        <f>'Summary (7)'!AG17</f>
        <v xml:space="preserve"> </v>
      </c>
    </row>
    <row r="9" spans="1:34" ht="24.75" customHeight="1">
      <c r="B9" s="1218" t="str">
        <f>'Summary (6)'!E18</f>
        <v>Year 1</v>
      </c>
      <c r="C9" s="1219"/>
      <c r="D9" s="1220"/>
      <c r="E9" s="1221" t="str">
        <f>'Summary (6)'!H18</f>
        <v>Year 2</v>
      </c>
      <c r="F9" s="1222"/>
      <c r="G9" s="1223"/>
      <c r="H9" s="1224" t="str">
        <f>'Summary (6)'!K18</f>
        <v>Year 3</v>
      </c>
      <c r="I9" s="1225"/>
      <c r="J9" s="1226"/>
      <c r="K9" s="1227" t="str">
        <f>'Summary (6)'!N18</f>
        <v>Year 4</v>
      </c>
      <c r="L9" s="1228"/>
      <c r="M9" s="1229"/>
      <c r="N9" s="1230" t="str">
        <f>'Summary (6)'!Q18</f>
        <v>Year 5</v>
      </c>
      <c r="O9" s="1231"/>
      <c r="P9" s="1232"/>
      <c r="Q9" s="1233" t="str">
        <f>'Summary (6)'!T18</f>
        <v>Year 6</v>
      </c>
      <c r="R9" s="1234"/>
      <c r="S9" s="1235"/>
      <c r="T9" s="1236" t="str">
        <f>'Summary (6)'!W18</f>
        <v>Year 7</v>
      </c>
      <c r="U9" s="1237"/>
      <c r="V9" s="1238"/>
      <c r="W9" s="1239" t="str">
        <f>'Summary (6)'!Z18</f>
        <v>Year 8</v>
      </c>
      <c r="X9" s="1240"/>
      <c r="Y9" s="1241"/>
      <c r="Z9" s="1242" t="str">
        <f>'Summary (6)'!AC18</f>
        <v>Year 9</v>
      </c>
      <c r="AA9" s="1243"/>
      <c r="AB9" s="1244"/>
      <c r="AC9" s="1245" t="str">
        <f>'Summary (6)'!AF18</f>
        <v>Year 10</v>
      </c>
      <c r="AD9" s="1246"/>
      <c r="AE9" s="1247"/>
      <c r="AF9" s="1215" t="s">
        <v>240</v>
      </c>
      <c r="AG9" s="1216"/>
      <c r="AH9" s="1217"/>
    </row>
    <row r="10" spans="1:34" s="22" customFormat="1" ht="27" customHeight="1">
      <c r="B10" s="791" t="str">
        <f>'Salary Detail (6)'!M10</f>
        <v>2/1/2024 - 1/31/2025</v>
      </c>
      <c r="C10" s="792" t="str">
        <f>'Salary Detail (6)'!N10</f>
        <v>2/1/2024 - 1/31/2025</v>
      </c>
      <c r="D10" s="793" t="str">
        <f>'Salary Detail (6)'!O10</f>
        <v>2/1/2024 - 1/31/2025</v>
      </c>
      <c r="E10" s="794" t="str">
        <f>'Salary Detail (6)'!T10</f>
        <v>N/A</v>
      </c>
      <c r="F10" s="795" t="str">
        <f>'Salary Detail (6)'!U10</f>
        <v>N/A</v>
      </c>
      <c r="G10" s="796" t="str">
        <f>'Salary Detail (6)'!V10</f>
        <v>N/A</v>
      </c>
      <c r="H10" s="797" t="str">
        <f>'Salary Detail (6)'!AA10</f>
        <v>N/A</v>
      </c>
      <c r="I10" s="798" t="str">
        <f>'Salary Detail (6)'!AB10</f>
        <v>N/A</v>
      </c>
      <c r="J10" s="799" t="str">
        <f>'Salary Detail (6)'!AC10</f>
        <v>N/A</v>
      </c>
      <c r="K10" s="800" t="str">
        <f>'Salary Detail (6)'!AH10</f>
        <v>N/A</v>
      </c>
      <c r="L10" s="801" t="str">
        <f>'Salary Detail (6)'!AI10</f>
        <v>N/A</v>
      </c>
      <c r="M10" s="802" t="str">
        <f>'Salary Detail (6)'!AJ10</f>
        <v>N/A</v>
      </c>
      <c r="N10" s="803" t="str">
        <f>'Salary Detail (6)'!AO10</f>
        <v>N/A</v>
      </c>
      <c r="O10" s="804" t="str">
        <f>'Salary Detail (6)'!AP10</f>
        <v>N/A</v>
      </c>
      <c r="P10" s="805" t="str">
        <f>'Salary Detail (6)'!AQ10</f>
        <v>N/A</v>
      </c>
      <c r="Q10" s="806" t="str">
        <f>'Salary Detail (6)'!AV10</f>
        <v>N/A</v>
      </c>
      <c r="R10" s="807" t="str">
        <f>'Salary Detail (6)'!AW10</f>
        <v>N/A</v>
      </c>
      <c r="S10" s="808" t="str">
        <f>'Salary Detail (6)'!AX10</f>
        <v>N/A</v>
      </c>
      <c r="T10" s="809" t="str">
        <f>'Salary Detail (6)'!BC10</f>
        <v>N/A</v>
      </c>
      <c r="U10" s="810" t="str">
        <f>'Salary Detail (6)'!BD10</f>
        <v>N/A</v>
      </c>
      <c r="V10" s="811" t="str">
        <f>'Salary Detail (6)'!BE10</f>
        <v>N/A</v>
      </c>
      <c r="W10" s="812" t="str">
        <f>'Salary Detail (6)'!BJ10</f>
        <v>N/A</v>
      </c>
      <c r="X10" s="813" t="str">
        <f>'Salary Detail (6)'!BK10</f>
        <v>N/A</v>
      </c>
      <c r="Y10" s="814" t="str">
        <f>'Salary Detail (6)'!BL10</f>
        <v>N/A</v>
      </c>
      <c r="Z10" s="815" t="str">
        <f>'Salary Detail (6)'!BQ10</f>
        <v>N/A</v>
      </c>
      <c r="AA10" s="816" t="str">
        <f>'Salary Detail (6)'!BR10</f>
        <v>N/A</v>
      </c>
      <c r="AB10" s="817" t="str">
        <f>'Salary Detail (6)'!BS10</f>
        <v>N/A</v>
      </c>
      <c r="AC10" s="818" t="str">
        <f>'Salary Detail (6)'!BX10</f>
        <v>N/A</v>
      </c>
      <c r="AD10" s="819" t="str">
        <f>'Salary Detail (6)'!BY10</f>
        <v>N/A</v>
      </c>
      <c r="AE10" s="820" t="str">
        <f>'Salary Detail (6)'!BZ10</f>
        <v>N/A</v>
      </c>
      <c r="AF10" s="821" t="str">
        <f>'Salary Detail (6)'!CA10</f>
        <v>2/1/2024 - 1/31/2025</v>
      </c>
      <c r="AG10" s="822" t="str">
        <f>'Salary Detail (6)'!CB10</f>
        <v>2/1/2024 - 1/31/2025</v>
      </c>
      <c r="AH10" s="832" t="str">
        <f>'Salary Detail (6)'!CC10</f>
        <v>2/1/2024 - 1/31/2025</v>
      </c>
    </row>
    <row r="11" spans="1:34" ht="19.5" customHeight="1">
      <c r="B11" s="823" t="str">
        <f>'Salary Detail (6)'!M11</f>
        <v>12 Months</v>
      </c>
      <c r="C11" s="842" t="str">
        <f>'Salary Detail (6)'!N11</f>
        <v>12 Months</v>
      </c>
      <c r="D11" s="843" t="str">
        <f>'Salary Detail (6)'!O11</f>
        <v>12 Months</v>
      </c>
      <c r="E11" s="826" t="str">
        <f>'Salary Detail (6)'!T11</f>
        <v>12 Months</v>
      </c>
      <c r="F11" s="844" t="str">
        <f>'Salary Detail (6)'!U11</f>
        <v>12 Months</v>
      </c>
      <c r="G11" s="828" t="str">
        <f>'Salary Detail (6)'!V11</f>
        <v>12 Months</v>
      </c>
      <c r="H11" s="845" t="str">
        <f>'Salary Detail (6)'!AA11</f>
        <v>12 Months</v>
      </c>
      <c r="I11" s="846" t="str">
        <f>'Salary Detail (6)'!AB11</f>
        <v>12 Months</v>
      </c>
      <c r="J11" s="847" t="str">
        <f>'Salary Detail (6)'!AC11</f>
        <v>12 Months</v>
      </c>
      <c r="K11" s="32" t="str">
        <f>'Salary Detail (6)'!AH11</f>
        <v>12 Months</v>
      </c>
      <c r="L11" s="848" t="str">
        <f>'Salary Detail (6)'!AI11</f>
        <v>12 Months</v>
      </c>
      <c r="M11" s="34" t="str">
        <f>'Salary Detail (6)'!AJ11</f>
        <v>12 Months</v>
      </c>
      <c r="N11" s="35" t="str">
        <f>'Salary Detail (6)'!AO11</f>
        <v>12 Months</v>
      </c>
      <c r="O11" s="849" t="str">
        <f>'Salary Detail (6)'!AP11</f>
        <v>12 Months</v>
      </c>
      <c r="P11" s="37" t="str">
        <f>'Salary Detail (6)'!AQ11</f>
        <v>12 Months</v>
      </c>
      <c r="Q11" s="38" t="str">
        <f>'Salary Detail (6)'!AV11</f>
        <v>12 Months</v>
      </c>
      <c r="R11" s="850" t="str">
        <f>'Salary Detail (6)'!AW11</f>
        <v>12 Months</v>
      </c>
      <c r="S11" s="40" t="str">
        <f>'Salary Detail (6)'!AX11</f>
        <v>12 Months</v>
      </c>
      <c r="T11" s="41" t="str">
        <f>'Salary Detail (6)'!BC11</f>
        <v>12 Months</v>
      </c>
      <c r="U11" s="851" t="str">
        <f>'Salary Detail (6)'!BD11</f>
        <v>12 Months</v>
      </c>
      <c r="V11" s="43" t="str">
        <f>'Salary Detail (6)'!BE11</f>
        <v>12 Months</v>
      </c>
      <c r="W11" s="44" t="str">
        <f>'Salary Detail (6)'!BJ11</f>
        <v>12 Months</v>
      </c>
      <c r="X11" s="852" t="str">
        <f>'Salary Detail (6)'!BK11</f>
        <v>12 Months</v>
      </c>
      <c r="Y11" s="46" t="str">
        <f>'Salary Detail (6)'!BL11</f>
        <v>12 Months</v>
      </c>
      <c r="Z11" s="47" t="str">
        <f>'Salary Detail (6)'!BQ11</f>
        <v>12 Months</v>
      </c>
      <c r="AA11" s="853" t="str">
        <f>'Salary Detail (6)'!BR11</f>
        <v>12 Months</v>
      </c>
      <c r="AB11" s="49" t="str">
        <f>'Salary Detail (6)'!BS11</f>
        <v>12 Months</v>
      </c>
      <c r="AC11" s="50" t="str">
        <f>'Salary Detail (6)'!BX11</f>
        <v>12 Months</v>
      </c>
      <c r="AD11" s="854" t="str">
        <f>'Salary Detail (6)'!BY11</f>
        <v>12 Months</v>
      </c>
      <c r="AE11" s="52" t="str">
        <f>'Salary Detail (6)'!BZ11</f>
        <v>12 Months</v>
      </c>
      <c r="AF11" s="53">
        <f>'Salary Detail (6)'!CA11</f>
        <v>0</v>
      </c>
      <c r="AG11" s="855">
        <f>'Salary Detail (6)'!CB11</f>
        <v>0</v>
      </c>
      <c r="AH11" s="54">
        <f>'Salary Detail (6)'!CC11</f>
        <v>0</v>
      </c>
    </row>
    <row r="12" spans="1:34" ht="19.5" customHeight="1">
      <c r="B12" s="823" t="str">
        <f>'Salary Detail (6)'!M12</f>
        <v/>
      </c>
      <c r="C12" s="824" t="str">
        <f>'Salary Detail (6)'!N12</f>
        <v xml:space="preserve"> </v>
      </c>
      <c r="D12" s="825" t="str">
        <f>'Salary Detail (6)'!O12</f>
        <v>New</v>
      </c>
      <c r="E12" s="826" t="str">
        <f>'Salary Detail (6)'!T12</f>
        <v/>
      </c>
      <c r="F12" s="827" t="str">
        <f>'Salary Detail (6)'!U12</f>
        <v xml:space="preserve"> </v>
      </c>
      <c r="G12" s="828" t="str">
        <f>'Salary Detail (6)'!V12</f>
        <v>New</v>
      </c>
      <c r="H12" s="829" t="str">
        <f>'Salary Detail (6)'!AA12</f>
        <v/>
      </c>
      <c r="I12" s="830" t="str">
        <f>'Salary Detail (6)'!AB12</f>
        <v xml:space="preserve"> </v>
      </c>
      <c r="J12" s="831" t="str">
        <f>'Salary Detail (6)'!AC12</f>
        <v>New</v>
      </c>
      <c r="K12" s="32" t="str">
        <f>'Salary Detail (6)'!AH12</f>
        <v/>
      </c>
      <c r="L12" s="33" t="str">
        <f>'Salary Detail (6)'!AI12</f>
        <v xml:space="preserve"> </v>
      </c>
      <c r="M12" s="34" t="str">
        <f>'Salary Detail (6)'!AJ12</f>
        <v>New</v>
      </c>
      <c r="N12" s="35" t="str">
        <f>'Salary Detail (6)'!AO12</f>
        <v/>
      </c>
      <c r="O12" s="36" t="str">
        <f>'Salary Detail (6)'!AP12</f>
        <v xml:space="preserve"> </v>
      </c>
      <c r="P12" s="37" t="str">
        <f>'Salary Detail (6)'!AQ12</f>
        <v>New</v>
      </c>
      <c r="Q12" s="38" t="str">
        <f>'Salary Detail (6)'!AV12</f>
        <v/>
      </c>
      <c r="R12" s="39" t="str">
        <f>'Salary Detail (6)'!AW12</f>
        <v xml:space="preserve"> </v>
      </c>
      <c r="S12" s="40" t="str">
        <f>'Salary Detail (6)'!AX12</f>
        <v>New</v>
      </c>
      <c r="T12" s="41" t="str">
        <f>'Salary Detail (6)'!BC12</f>
        <v/>
      </c>
      <c r="U12" s="42" t="str">
        <f>'Salary Detail (6)'!BD12</f>
        <v xml:space="preserve"> </v>
      </c>
      <c r="V12" s="43" t="str">
        <f>'Salary Detail (6)'!BE12</f>
        <v>New</v>
      </c>
      <c r="W12" s="44" t="str">
        <f>'Salary Detail (6)'!BJ12</f>
        <v/>
      </c>
      <c r="X12" s="45" t="str">
        <f>'Salary Detail (6)'!BK12</f>
        <v xml:space="preserve"> </v>
      </c>
      <c r="Y12" s="46" t="str">
        <f>'Salary Detail (6)'!BL12</f>
        <v>New</v>
      </c>
      <c r="Z12" s="47" t="str">
        <f>'Salary Detail (6)'!BQ12</f>
        <v/>
      </c>
      <c r="AA12" s="48" t="str">
        <f>'Salary Detail (6)'!BR12</f>
        <v xml:space="preserve"> </v>
      </c>
      <c r="AB12" s="49" t="str">
        <f>'Salary Detail (6)'!BS12</f>
        <v>New</v>
      </c>
      <c r="AC12" s="50" t="str">
        <f>'Salary Detail (6)'!BX12</f>
        <v/>
      </c>
      <c r="AD12" s="51" t="str">
        <f>'Salary Detail (6)'!BY12</f>
        <v xml:space="preserve"> </v>
      </c>
      <c r="AE12" s="52" t="str">
        <f>'Salary Detail (6)'!BZ12</f>
        <v>New</v>
      </c>
      <c r="AF12" s="53" t="str">
        <f>'Salary Detail (6)'!CA12</f>
        <v/>
      </c>
      <c r="AG12" s="58" t="s">
        <v>68</v>
      </c>
      <c r="AH12" s="54" t="str">
        <f>'Salary Detail (6)'!CC12</f>
        <v>New</v>
      </c>
    </row>
    <row r="13" spans="1:34" ht="30.75" customHeight="1">
      <c r="A13" s="650" t="s">
        <v>282</v>
      </c>
      <c r="B13" s="23" t="s">
        <v>283</v>
      </c>
      <c r="C13" s="24" t="s">
        <v>275</v>
      </c>
      <c r="D13" s="25" t="s">
        <v>283</v>
      </c>
      <c r="E13" s="26" t="s">
        <v>283</v>
      </c>
      <c r="F13" s="27" t="s">
        <v>275</v>
      </c>
      <c r="G13" s="28" t="s">
        <v>283</v>
      </c>
      <c r="H13" s="29" t="s">
        <v>283</v>
      </c>
      <c r="I13" s="31" t="s">
        <v>275</v>
      </c>
      <c r="J13" s="30" t="s">
        <v>283</v>
      </c>
      <c r="K13" s="32" t="s">
        <v>283</v>
      </c>
      <c r="L13" s="33" t="s">
        <v>275</v>
      </c>
      <c r="M13" s="34" t="s">
        <v>283</v>
      </c>
      <c r="N13" s="35" t="s">
        <v>283</v>
      </c>
      <c r="O13" s="36" t="s">
        <v>275</v>
      </c>
      <c r="P13" s="37" t="s">
        <v>283</v>
      </c>
      <c r="Q13" s="38" t="s">
        <v>283</v>
      </c>
      <c r="R13" s="39" t="s">
        <v>275</v>
      </c>
      <c r="S13" s="40" t="s">
        <v>283</v>
      </c>
      <c r="T13" s="41" t="s">
        <v>283</v>
      </c>
      <c r="U13" s="42" t="s">
        <v>275</v>
      </c>
      <c r="V13" s="43" t="s">
        <v>283</v>
      </c>
      <c r="W13" s="44" t="s">
        <v>283</v>
      </c>
      <c r="X13" s="45" t="s">
        <v>275</v>
      </c>
      <c r="Y13" s="46" t="s">
        <v>283</v>
      </c>
      <c r="Z13" s="47" t="s">
        <v>283</v>
      </c>
      <c r="AA13" s="48" t="s">
        <v>275</v>
      </c>
      <c r="AB13" s="49" t="s">
        <v>283</v>
      </c>
      <c r="AC13" s="50" t="s">
        <v>283</v>
      </c>
      <c r="AD13" s="51" t="s">
        <v>275</v>
      </c>
      <c r="AE13" s="52" t="s">
        <v>283</v>
      </c>
      <c r="AF13" s="53" t="s">
        <v>283</v>
      </c>
      <c r="AG13" s="58" t="s">
        <v>275</v>
      </c>
      <c r="AH13" s="54" t="s">
        <v>283</v>
      </c>
    </row>
    <row r="14" spans="1:34" s="460" customFormat="1" ht="17.25" customHeight="1">
      <c r="A14" s="552" t="s">
        <v>284</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285</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3">
        <f t="shared" si="10"/>
        <v>0</v>
      </c>
    </row>
    <row r="16" spans="1:34" s="460" customFormat="1" ht="17.25" customHeight="1">
      <c r="A16" s="552" t="s">
        <v>286</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287</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288</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289</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290</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291</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292</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si="0"/>
        <v>0</v>
      </c>
      <c r="D43" s="462"/>
      <c r="E43" s="461"/>
      <c r="F43" s="472">
        <f t="shared" si="1"/>
        <v>0</v>
      </c>
      <c r="G43" s="476"/>
      <c r="H43" s="461"/>
      <c r="I43" s="472">
        <f t="shared" si="2"/>
        <v>0</v>
      </c>
      <c r="J43" s="476"/>
      <c r="K43" s="461"/>
      <c r="L43" s="472">
        <f t="shared" si="3"/>
        <v>0</v>
      </c>
      <c r="M43" s="476"/>
      <c r="N43" s="461"/>
      <c r="O43" s="472">
        <f t="shared" si="4"/>
        <v>0</v>
      </c>
      <c r="P43" s="476"/>
      <c r="Q43" s="461"/>
      <c r="R43" s="472">
        <f t="shared" si="5"/>
        <v>0</v>
      </c>
      <c r="S43" s="476"/>
      <c r="T43" s="461"/>
      <c r="U43" s="472">
        <f t="shared" si="6"/>
        <v>0</v>
      </c>
      <c r="V43" s="476"/>
      <c r="W43" s="461"/>
      <c r="X43" s="472">
        <f t="shared" si="7"/>
        <v>0</v>
      </c>
      <c r="Y43" s="476"/>
      <c r="Z43" s="461"/>
      <c r="AA43" s="472">
        <f t="shared" si="8"/>
        <v>0</v>
      </c>
      <c r="AB43" s="476"/>
      <c r="AC43" s="461"/>
      <c r="AD43" s="472">
        <f t="shared" si="9"/>
        <v>0</v>
      </c>
      <c r="AE43" s="476"/>
      <c r="AF43" s="479">
        <f t="shared" si="11"/>
        <v>0</v>
      </c>
      <c r="AG43" s="480">
        <f t="shared" si="11"/>
        <v>0</v>
      </c>
      <c r="AH43" s="833">
        <f t="shared" si="11"/>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si="0"/>
        <v>0</v>
      </c>
      <c r="D55" s="462"/>
      <c r="E55" s="461"/>
      <c r="F55" s="472">
        <f t="shared" si="1"/>
        <v>0</v>
      </c>
      <c r="G55" s="462"/>
      <c r="H55" s="461"/>
      <c r="I55" s="472">
        <f t="shared" si="2"/>
        <v>0</v>
      </c>
      <c r="J55" s="462"/>
      <c r="K55" s="461"/>
      <c r="L55" s="472">
        <f t="shared" si="3"/>
        <v>0</v>
      </c>
      <c r="M55" s="462"/>
      <c r="N55" s="461"/>
      <c r="O55" s="472">
        <f t="shared" si="4"/>
        <v>0</v>
      </c>
      <c r="P55" s="462"/>
      <c r="Q55" s="461"/>
      <c r="R55" s="472">
        <f t="shared" si="5"/>
        <v>0</v>
      </c>
      <c r="S55" s="462"/>
      <c r="T55" s="461"/>
      <c r="U55" s="472">
        <f t="shared" si="6"/>
        <v>0</v>
      </c>
      <c r="V55" s="462"/>
      <c r="W55" s="461"/>
      <c r="X55" s="472">
        <f t="shared" si="7"/>
        <v>0</v>
      </c>
      <c r="Y55" s="462"/>
      <c r="Z55" s="461"/>
      <c r="AA55" s="472">
        <f t="shared" si="8"/>
        <v>0</v>
      </c>
      <c r="AB55" s="462"/>
      <c r="AC55" s="461"/>
      <c r="AD55" s="472">
        <f t="shared" si="9"/>
        <v>0</v>
      </c>
      <c r="AE55" s="462"/>
      <c r="AF55" s="479">
        <f t="shared" si="11"/>
        <v>0</v>
      </c>
      <c r="AG55" s="480">
        <f t="shared" si="11"/>
        <v>0</v>
      </c>
      <c r="AH55" s="833">
        <f t="shared" si="11"/>
        <v>0</v>
      </c>
    </row>
    <row r="56" spans="1:37" s="460" customFormat="1" ht="17.25" customHeight="1">
      <c r="A56" s="464" t="s">
        <v>293</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3">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12">SUM(B64,E64,H64,K64,N64,Q64,T64,W64,Z64,AC64)</f>
        <v>0</v>
      </c>
      <c r="AG64" s="480">
        <f t="shared" si="12"/>
        <v>0</v>
      </c>
      <c r="AH64" s="833">
        <f t="shared" si="12"/>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12"/>
        <v>0</v>
      </c>
      <c r="AG65" s="480">
        <f t="shared" si="12"/>
        <v>0</v>
      </c>
      <c r="AH65" s="833">
        <f t="shared" si="12"/>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12"/>
        <v>0</v>
      </c>
      <c r="AG66" s="480">
        <f t="shared" si="12"/>
        <v>0</v>
      </c>
      <c r="AH66" s="833">
        <f t="shared" si="12"/>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294</v>
      </c>
      <c r="B68" s="475">
        <f t="shared" ref="B68:AH68" si="13">SUM(B14:B66)</f>
        <v>0</v>
      </c>
      <c r="C68" s="474">
        <f t="shared" si="13"/>
        <v>0</v>
      </c>
      <c r="D68" s="476">
        <f t="shared" si="13"/>
        <v>0</v>
      </c>
      <c r="E68" s="475">
        <f t="shared" si="13"/>
        <v>0</v>
      </c>
      <c r="F68" s="474">
        <f t="shared" si="13"/>
        <v>0</v>
      </c>
      <c r="G68" s="476">
        <f t="shared" si="13"/>
        <v>0</v>
      </c>
      <c r="H68" s="475">
        <f t="shared" si="13"/>
        <v>0</v>
      </c>
      <c r="I68" s="474">
        <f t="shared" si="13"/>
        <v>0</v>
      </c>
      <c r="J68" s="476">
        <f t="shared" si="13"/>
        <v>0</v>
      </c>
      <c r="K68" s="475">
        <f t="shared" si="13"/>
        <v>0</v>
      </c>
      <c r="L68" s="474">
        <f t="shared" si="13"/>
        <v>0</v>
      </c>
      <c r="M68" s="476">
        <f t="shared" si="13"/>
        <v>0</v>
      </c>
      <c r="N68" s="475">
        <f t="shared" si="13"/>
        <v>0</v>
      </c>
      <c r="O68" s="474">
        <f t="shared" si="13"/>
        <v>0</v>
      </c>
      <c r="P68" s="476">
        <f t="shared" si="13"/>
        <v>0</v>
      </c>
      <c r="Q68" s="475">
        <f t="shared" si="13"/>
        <v>0</v>
      </c>
      <c r="R68" s="474">
        <f t="shared" si="13"/>
        <v>0</v>
      </c>
      <c r="S68" s="476">
        <f t="shared" si="13"/>
        <v>0</v>
      </c>
      <c r="T68" s="475">
        <f t="shared" si="13"/>
        <v>0</v>
      </c>
      <c r="U68" s="474">
        <f t="shared" si="13"/>
        <v>0</v>
      </c>
      <c r="V68" s="476">
        <f t="shared" si="13"/>
        <v>0</v>
      </c>
      <c r="W68" s="475">
        <f t="shared" si="13"/>
        <v>0</v>
      </c>
      <c r="X68" s="474">
        <f t="shared" si="13"/>
        <v>0</v>
      </c>
      <c r="Y68" s="476">
        <f t="shared" si="13"/>
        <v>0</v>
      </c>
      <c r="Z68" s="475">
        <f t="shared" si="13"/>
        <v>0</v>
      </c>
      <c r="AA68" s="474">
        <f t="shared" si="13"/>
        <v>0</v>
      </c>
      <c r="AB68" s="476">
        <f t="shared" si="13"/>
        <v>0</v>
      </c>
      <c r="AC68" s="475">
        <f t="shared" si="13"/>
        <v>0</v>
      </c>
      <c r="AD68" s="474">
        <f t="shared" si="13"/>
        <v>0</v>
      </c>
      <c r="AE68" s="476">
        <f t="shared" si="13"/>
        <v>0</v>
      </c>
      <c r="AF68" s="477">
        <f t="shared" si="13"/>
        <v>0</v>
      </c>
      <c r="AG68" s="478">
        <f t="shared" si="13"/>
        <v>0</v>
      </c>
      <c r="AH68" s="476">
        <f t="shared" si="13"/>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295</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14">D71-B71</f>
        <v>0</v>
      </c>
      <c r="D71" s="462"/>
      <c r="E71" s="461"/>
      <c r="F71" s="472">
        <f t="shared" ref="F71:F91" si="15">G71-E71</f>
        <v>0</v>
      </c>
      <c r="G71" s="462"/>
      <c r="H71" s="461"/>
      <c r="I71" s="472">
        <f t="shared" ref="I71:I91" si="16">J71-H71</f>
        <v>0</v>
      </c>
      <c r="J71" s="462"/>
      <c r="K71" s="461"/>
      <c r="L71" s="472">
        <f t="shared" ref="L71:L91" si="17">M71-K71</f>
        <v>0</v>
      </c>
      <c r="M71" s="462"/>
      <c r="N71" s="461"/>
      <c r="O71" s="472">
        <f t="shared" ref="O71:O91" si="18">P71-N71</f>
        <v>0</v>
      </c>
      <c r="P71" s="462"/>
      <c r="Q71" s="461"/>
      <c r="R71" s="472">
        <f t="shared" ref="R71:R91" si="19">S71-Q71</f>
        <v>0</v>
      </c>
      <c r="S71" s="462"/>
      <c r="T71" s="461"/>
      <c r="U71" s="472">
        <f t="shared" ref="U71:U91" si="20">V71-T71</f>
        <v>0</v>
      </c>
      <c r="V71" s="462"/>
      <c r="W71" s="461"/>
      <c r="X71" s="472">
        <f t="shared" ref="X71:X91" si="21">Y71-W71</f>
        <v>0</v>
      </c>
      <c r="Y71" s="462"/>
      <c r="Z71" s="461"/>
      <c r="AA71" s="472">
        <f t="shared" ref="AA71:AA91" si="22">AB71-Z71</f>
        <v>0</v>
      </c>
      <c r="AB71" s="462"/>
      <c r="AC71" s="461"/>
      <c r="AD71" s="472">
        <f t="shared" ref="AD71:AD91" si="23">AE71-AC71</f>
        <v>0</v>
      </c>
      <c r="AE71" s="462"/>
      <c r="AF71" s="479">
        <f t="shared" ref="AF71:AH91" si="24">SUM(B71,E71,H71,K71,N71,Q71,T71,W71,Z71,AC71)</f>
        <v>0</v>
      </c>
      <c r="AG71" s="480">
        <f t="shared" si="24"/>
        <v>0</v>
      </c>
      <c r="AH71" s="833">
        <f t="shared" si="24"/>
        <v>0</v>
      </c>
      <c r="AJ71" s="652"/>
    </row>
    <row r="72" spans="1:36" s="460" customFormat="1" ht="17.25" customHeight="1">
      <c r="A72" s="537"/>
      <c r="B72" s="461"/>
      <c r="C72" s="472">
        <f t="shared" si="14"/>
        <v>0</v>
      </c>
      <c r="D72" s="462"/>
      <c r="E72" s="461"/>
      <c r="F72" s="472">
        <f t="shared" si="15"/>
        <v>0</v>
      </c>
      <c r="G72" s="462"/>
      <c r="H72" s="461"/>
      <c r="I72" s="472">
        <f t="shared" si="16"/>
        <v>0</v>
      </c>
      <c r="J72" s="462"/>
      <c r="K72" s="461"/>
      <c r="L72" s="472">
        <f t="shared" si="17"/>
        <v>0</v>
      </c>
      <c r="M72" s="462"/>
      <c r="N72" s="461"/>
      <c r="O72" s="472">
        <f t="shared" si="18"/>
        <v>0</v>
      </c>
      <c r="P72" s="462"/>
      <c r="Q72" s="461"/>
      <c r="R72" s="472">
        <f t="shared" si="19"/>
        <v>0</v>
      </c>
      <c r="S72" s="462"/>
      <c r="T72" s="461"/>
      <c r="U72" s="472">
        <f t="shared" si="20"/>
        <v>0</v>
      </c>
      <c r="V72" s="462"/>
      <c r="W72" s="461"/>
      <c r="X72" s="472">
        <f t="shared" si="21"/>
        <v>0</v>
      </c>
      <c r="Y72" s="462"/>
      <c r="Z72" s="461"/>
      <c r="AA72" s="472">
        <f t="shared" si="22"/>
        <v>0</v>
      </c>
      <c r="AB72" s="462"/>
      <c r="AC72" s="461"/>
      <c r="AD72" s="472">
        <f t="shared" si="23"/>
        <v>0</v>
      </c>
      <c r="AE72" s="462"/>
      <c r="AF72" s="479">
        <f t="shared" si="24"/>
        <v>0</v>
      </c>
      <c r="AG72" s="480">
        <f t="shared" si="24"/>
        <v>0</v>
      </c>
      <c r="AH72" s="833">
        <f t="shared" si="24"/>
        <v>0</v>
      </c>
      <c r="AJ72" s="652"/>
    </row>
    <row r="73" spans="1:36" s="460" customFormat="1" ht="17.25" customHeight="1">
      <c r="A73" s="537"/>
      <c r="B73" s="461"/>
      <c r="C73" s="472">
        <f t="shared" si="14"/>
        <v>0</v>
      </c>
      <c r="D73" s="462"/>
      <c r="E73" s="461"/>
      <c r="F73" s="472">
        <f t="shared" si="15"/>
        <v>0</v>
      </c>
      <c r="G73" s="462"/>
      <c r="H73" s="461"/>
      <c r="I73" s="472">
        <f t="shared" si="16"/>
        <v>0</v>
      </c>
      <c r="J73" s="462"/>
      <c r="K73" s="461"/>
      <c r="L73" s="472">
        <f t="shared" si="17"/>
        <v>0</v>
      </c>
      <c r="M73" s="462"/>
      <c r="N73" s="461"/>
      <c r="O73" s="472">
        <f t="shared" si="18"/>
        <v>0</v>
      </c>
      <c r="P73" s="462"/>
      <c r="Q73" s="461"/>
      <c r="R73" s="472">
        <f t="shared" si="19"/>
        <v>0</v>
      </c>
      <c r="S73" s="462"/>
      <c r="T73" s="461"/>
      <c r="U73" s="472">
        <f t="shared" si="20"/>
        <v>0</v>
      </c>
      <c r="V73" s="462"/>
      <c r="W73" s="461"/>
      <c r="X73" s="472">
        <f t="shared" si="21"/>
        <v>0</v>
      </c>
      <c r="Y73" s="462"/>
      <c r="Z73" s="461"/>
      <c r="AA73" s="472">
        <f t="shared" si="22"/>
        <v>0</v>
      </c>
      <c r="AB73" s="462"/>
      <c r="AC73" s="461"/>
      <c r="AD73" s="472">
        <f t="shared" si="23"/>
        <v>0</v>
      </c>
      <c r="AE73" s="462"/>
      <c r="AF73" s="479">
        <f t="shared" si="24"/>
        <v>0</v>
      </c>
      <c r="AG73" s="480">
        <f t="shared" si="24"/>
        <v>0</v>
      </c>
      <c r="AH73" s="833">
        <f t="shared" si="24"/>
        <v>0</v>
      </c>
      <c r="AJ73" s="652"/>
    </row>
    <row r="74" spans="1:36" s="460" customFormat="1" ht="17.25" customHeight="1">
      <c r="A74" s="537"/>
      <c r="B74" s="461"/>
      <c r="C74" s="472">
        <f t="shared" si="14"/>
        <v>0</v>
      </c>
      <c r="D74" s="462"/>
      <c r="E74" s="461"/>
      <c r="F74" s="472">
        <f t="shared" si="15"/>
        <v>0</v>
      </c>
      <c r="G74" s="462"/>
      <c r="H74" s="461"/>
      <c r="I74" s="472">
        <f t="shared" si="16"/>
        <v>0</v>
      </c>
      <c r="J74" s="462"/>
      <c r="K74" s="461"/>
      <c r="L74" s="472">
        <f t="shared" si="17"/>
        <v>0</v>
      </c>
      <c r="M74" s="462"/>
      <c r="N74" s="461"/>
      <c r="O74" s="472">
        <f t="shared" si="18"/>
        <v>0</v>
      </c>
      <c r="P74" s="462"/>
      <c r="Q74" s="461"/>
      <c r="R74" s="472">
        <f t="shared" si="19"/>
        <v>0</v>
      </c>
      <c r="S74" s="462"/>
      <c r="T74" s="461"/>
      <c r="U74" s="472">
        <f t="shared" si="20"/>
        <v>0</v>
      </c>
      <c r="V74" s="462"/>
      <c r="W74" s="461"/>
      <c r="X74" s="472">
        <f t="shared" si="21"/>
        <v>0</v>
      </c>
      <c r="Y74" s="462"/>
      <c r="Z74" s="461"/>
      <c r="AA74" s="472">
        <f t="shared" si="22"/>
        <v>0</v>
      </c>
      <c r="AB74" s="462"/>
      <c r="AC74" s="461"/>
      <c r="AD74" s="472">
        <f t="shared" si="23"/>
        <v>0</v>
      </c>
      <c r="AE74" s="462"/>
      <c r="AF74" s="479">
        <f t="shared" si="24"/>
        <v>0</v>
      </c>
      <c r="AG74" s="480">
        <f t="shared" si="24"/>
        <v>0</v>
      </c>
      <c r="AH74" s="833">
        <f t="shared" si="24"/>
        <v>0</v>
      </c>
      <c r="AJ74" s="652"/>
    </row>
    <row r="75" spans="1:36" s="460" customFormat="1" ht="17.25" customHeight="1">
      <c r="A75" s="537"/>
      <c r="B75" s="461"/>
      <c r="C75" s="472">
        <f t="shared" si="14"/>
        <v>0</v>
      </c>
      <c r="D75" s="462"/>
      <c r="E75" s="461"/>
      <c r="F75" s="472">
        <f t="shared" si="15"/>
        <v>0</v>
      </c>
      <c r="G75" s="462"/>
      <c r="H75" s="461"/>
      <c r="I75" s="472">
        <f t="shared" si="16"/>
        <v>0</v>
      </c>
      <c r="J75" s="462"/>
      <c r="K75" s="461"/>
      <c r="L75" s="472">
        <f t="shared" si="17"/>
        <v>0</v>
      </c>
      <c r="M75" s="462"/>
      <c r="N75" s="461"/>
      <c r="O75" s="472">
        <f t="shared" si="18"/>
        <v>0</v>
      </c>
      <c r="P75" s="462"/>
      <c r="Q75" s="461"/>
      <c r="R75" s="472">
        <f t="shared" si="19"/>
        <v>0</v>
      </c>
      <c r="S75" s="462"/>
      <c r="T75" s="461"/>
      <c r="U75" s="472">
        <f t="shared" si="20"/>
        <v>0</v>
      </c>
      <c r="V75" s="462"/>
      <c r="W75" s="461"/>
      <c r="X75" s="472">
        <f t="shared" si="21"/>
        <v>0</v>
      </c>
      <c r="Y75" s="462"/>
      <c r="Z75" s="461"/>
      <c r="AA75" s="472">
        <f t="shared" si="22"/>
        <v>0</v>
      </c>
      <c r="AB75" s="462"/>
      <c r="AC75" s="461"/>
      <c r="AD75" s="472">
        <f t="shared" si="23"/>
        <v>0</v>
      </c>
      <c r="AE75" s="462"/>
      <c r="AF75" s="479">
        <f t="shared" si="24"/>
        <v>0</v>
      </c>
      <c r="AG75" s="480">
        <f t="shared" si="24"/>
        <v>0</v>
      </c>
      <c r="AH75" s="833">
        <f t="shared" si="24"/>
        <v>0</v>
      </c>
      <c r="AJ75" s="652"/>
    </row>
    <row r="76" spans="1:36" s="460" customFormat="1" ht="17.25" customHeight="1">
      <c r="A76" s="537"/>
      <c r="B76" s="461"/>
      <c r="C76" s="472">
        <f t="shared" si="14"/>
        <v>0</v>
      </c>
      <c r="D76" s="462"/>
      <c r="E76" s="461"/>
      <c r="F76" s="472">
        <f t="shared" si="15"/>
        <v>0</v>
      </c>
      <c r="G76" s="462"/>
      <c r="H76" s="461"/>
      <c r="I76" s="472">
        <f t="shared" si="16"/>
        <v>0</v>
      </c>
      <c r="J76" s="462"/>
      <c r="K76" s="461"/>
      <c r="L76" s="472">
        <f t="shared" si="17"/>
        <v>0</v>
      </c>
      <c r="M76" s="462"/>
      <c r="N76" s="461"/>
      <c r="O76" s="472">
        <f t="shared" si="18"/>
        <v>0</v>
      </c>
      <c r="P76" s="462"/>
      <c r="Q76" s="461"/>
      <c r="R76" s="472">
        <f t="shared" si="19"/>
        <v>0</v>
      </c>
      <c r="S76" s="462"/>
      <c r="T76" s="461"/>
      <c r="U76" s="472">
        <f t="shared" si="20"/>
        <v>0</v>
      </c>
      <c r="V76" s="462"/>
      <c r="W76" s="461"/>
      <c r="X76" s="472">
        <f t="shared" si="21"/>
        <v>0</v>
      </c>
      <c r="Y76" s="462"/>
      <c r="Z76" s="461"/>
      <c r="AA76" s="472">
        <f t="shared" si="22"/>
        <v>0</v>
      </c>
      <c r="AB76" s="462"/>
      <c r="AC76" s="461"/>
      <c r="AD76" s="472">
        <f t="shared" si="23"/>
        <v>0</v>
      </c>
      <c r="AE76" s="462"/>
      <c r="AF76" s="479">
        <f t="shared" si="24"/>
        <v>0</v>
      </c>
      <c r="AG76" s="480">
        <f t="shared" si="24"/>
        <v>0</v>
      </c>
      <c r="AH76" s="833">
        <f t="shared" si="24"/>
        <v>0</v>
      </c>
      <c r="AJ76" s="652"/>
    </row>
    <row r="77" spans="1:36" s="460" customFormat="1" ht="17.25" customHeight="1">
      <c r="A77" s="537"/>
      <c r="B77" s="461"/>
      <c r="C77" s="472">
        <f t="shared" si="14"/>
        <v>0</v>
      </c>
      <c r="D77" s="462"/>
      <c r="E77" s="461"/>
      <c r="F77" s="472">
        <f t="shared" si="15"/>
        <v>0</v>
      </c>
      <c r="G77" s="462"/>
      <c r="H77" s="461"/>
      <c r="I77" s="472">
        <f t="shared" si="16"/>
        <v>0</v>
      </c>
      <c r="J77" s="462"/>
      <c r="K77" s="461"/>
      <c r="L77" s="472">
        <f t="shared" si="17"/>
        <v>0</v>
      </c>
      <c r="M77" s="462"/>
      <c r="N77" s="461"/>
      <c r="O77" s="472">
        <f t="shared" si="18"/>
        <v>0</v>
      </c>
      <c r="P77" s="462"/>
      <c r="Q77" s="461"/>
      <c r="R77" s="472">
        <f t="shared" si="19"/>
        <v>0</v>
      </c>
      <c r="S77" s="462"/>
      <c r="T77" s="461"/>
      <c r="U77" s="472">
        <f t="shared" si="20"/>
        <v>0</v>
      </c>
      <c r="V77" s="462"/>
      <c r="W77" s="461"/>
      <c r="X77" s="472">
        <f t="shared" si="21"/>
        <v>0</v>
      </c>
      <c r="Y77" s="462"/>
      <c r="Z77" s="461"/>
      <c r="AA77" s="472">
        <f t="shared" si="22"/>
        <v>0</v>
      </c>
      <c r="AB77" s="462"/>
      <c r="AC77" s="461"/>
      <c r="AD77" s="472">
        <f t="shared" si="23"/>
        <v>0</v>
      </c>
      <c r="AE77" s="462"/>
      <c r="AF77" s="479">
        <f t="shared" si="24"/>
        <v>0</v>
      </c>
      <c r="AG77" s="480">
        <f t="shared" si="24"/>
        <v>0</v>
      </c>
      <c r="AH77" s="833">
        <f t="shared" si="24"/>
        <v>0</v>
      </c>
      <c r="AJ77" s="652"/>
    </row>
    <row r="78" spans="1:36" s="460" customFormat="1" ht="17.25" customHeight="1">
      <c r="A78" s="537"/>
      <c r="B78" s="461"/>
      <c r="C78" s="472">
        <f t="shared" si="14"/>
        <v>0</v>
      </c>
      <c r="D78" s="462"/>
      <c r="E78" s="461"/>
      <c r="F78" s="472">
        <f t="shared" si="15"/>
        <v>0</v>
      </c>
      <c r="G78" s="462"/>
      <c r="H78" s="461"/>
      <c r="I78" s="472">
        <f t="shared" si="16"/>
        <v>0</v>
      </c>
      <c r="J78" s="462"/>
      <c r="K78" s="461"/>
      <c r="L78" s="472">
        <f t="shared" si="17"/>
        <v>0</v>
      </c>
      <c r="M78" s="462"/>
      <c r="N78" s="461"/>
      <c r="O78" s="472">
        <f t="shared" si="18"/>
        <v>0</v>
      </c>
      <c r="P78" s="462"/>
      <c r="Q78" s="461"/>
      <c r="R78" s="472">
        <f t="shared" si="19"/>
        <v>0</v>
      </c>
      <c r="S78" s="462"/>
      <c r="T78" s="461"/>
      <c r="U78" s="472">
        <f t="shared" si="20"/>
        <v>0</v>
      </c>
      <c r="V78" s="462"/>
      <c r="W78" s="461"/>
      <c r="X78" s="472">
        <f t="shared" si="21"/>
        <v>0</v>
      </c>
      <c r="Y78" s="462"/>
      <c r="Z78" s="461"/>
      <c r="AA78" s="472">
        <f t="shared" si="22"/>
        <v>0</v>
      </c>
      <c r="AB78" s="462"/>
      <c r="AC78" s="461"/>
      <c r="AD78" s="472">
        <f t="shared" si="23"/>
        <v>0</v>
      </c>
      <c r="AE78" s="462"/>
      <c r="AF78" s="479">
        <f t="shared" si="24"/>
        <v>0</v>
      </c>
      <c r="AG78" s="480">
        <f t="shared" si="24"/>
        <v>0</v>
      </c>
      <c r="AH78" s="833">
        <f t="shared" si="24"/>
        <v>0</v>
      </c>
      <c r="AJ78" s="652"/>
    </row>
    <row r="79" spans="1:36" s="460" customFormat="1" ht="17.25" customHeight="1">
      <c r="A79" s="537"/>
      <c r="B79" s="461"/>
      <c r="C79" s="472">
        <f t="shared" si="14"/>
        <v>0</v>
      </c>
      <c r="D79" s="462"/>
      <c r="E79" s="461"/>
      <c r="F79" s="472">
        <f t="shared" si="15"/>
        <v>0</v>
      </c>
      <c r="G79" s="462"/>
      <c r="H79" s="461"/>
      <c r="I79" s="472">
        <f t="shared" si="16"/>
        <v>0</v>
      </c>
      <c r="J79" s="462"/>
      <c r="K79" s="461"/>
      <c r="L79" s="472">
        <f t="shared" si="17"/>
        <v>0</v>
      </c>
      <c r="M79" s="462"/>
      <c r="N79" s="461"/>
      <c r="O79" s="472">
        <f t="shared" si="18"/>
        <v>0</v>
      </c>
      <c r="P79" s="462"/>
      <c r="Q79" s="461"/>
      <c r="R79" s="472">
        <f t="shared" si="19"/>
        <v>0</v>
      </c>
      <c r="S79" s="462"/>
      <c r="T79" s="461"/>
      <c r="U79" s="472">
        <f t="shared" si="20"/>
        <v>0</v>
      </c>
      <c r="V79" s="462"/>
      <c r="W79" s="461"/>
      <c r="X79" s="472">
        <f t="shared" si="21"/>
        <v>0</v>
      </c>
      <c r="Y79" s="462"/>
      <c r="Z79" s="461"/>
      <c r="AA79" s="472">
        <f t="shared" si="22"/>
        <v>0</v>
      </c>
      <c r="AB79" s="462"/>
      <c r="AC79" s="461"/>
      <c r="AD79" s="472">
        <f t="shared" si="23"/>
        <v>0</v>
      </c>
      <c r="AE79" s="462"/>
      <c r="AF79" s="479">
        <f t="shared" si="24"/>
        <v>0</v>
      </c>
      <c r="AG79" s="480">
        <f t="shared" si="24"/>
        <v>0</v>
      </c>
      <c r="AH79" s="833">
        <f t="shared" si="24"/>
        <v>0</v>
      </c>
      <c r="AJ79" s="652"/>
    </row>
    <row r="80" spans="1:36" s="460" customFormat="1" ht="17.25" customHeight="1">
      <c r="A80" s="537"/>
      <c r="B80" s="461"/>
      <c r="C80" s="472">
        <f t="shared" si="14"/>
        <v>0</v>
      </c>
      <c r="D80" s="462"/>
      <c r="E80" s="461"/>
      <c r="F80" s="472">
        <f t="shared" si="15"/>
        <v>0</v>
      </c>
      <c r="G80" s="462"/>
      <c r="H80" s="461"/>
      <c r="I80" s="472">
        <f t="shared" si="16"/>
        <v>0</v>
      </c>
      <c r="J80" s="462"/>
      <c r="K80" s="461"/>
      <c r="L80" s="472">
        <f t="shared" si="17"/>
        <v>0</v>
      </c>
      <c r="M80" s="462"/>
      <c r="N80" s="461"/>
      <c r="O80" s="472">
        <f t="shared" si="18"/>
        <v>0</v>
      </c>
      <c r="P80" s="462"/>
      <c r="Q80" s="461"/>
      <c r="R80" s="472">
        <f t="shared" si="19"/>
        <v>0</v>
      </c>
      <c r="S80" s="462"/>
      <c r="T80" s="461"/>
      <c r="U80" s="472">
        <f t="shared" si="20"/>
        <v>0</v>
      </c>
      <c r="V80" s="462"/>
      <c r="W80" s="461"/>
      <c r="X80" s="472">
        <f t="shared" si="21"/>
        <v>0</v>
      </c>
      <c r="Y80" s="462"/>
      <c r="Z80" s="461"/>
      <c r="AA80" s="472">
        <f t="shared" si="22"/>
        <v>0</v>
      </c>
      <c r="AB80" s="462"/>
      <c r="AC80" s="461"/>
      <c r="AD80" s="472">
        <f t="shared" si="23"/>
        <v>0</v>
      </c>
      <c r="AE80" s="462"/>
      <c r="AF80" s="479">
        <f t="shared" si="24"/>
        <v>0</v>
      </c>
      <c r="AG80" s="480">
        <f t="shared" si="24"/>
        <v>0</v>
      </c>
      <c r="AH80" s="833">
        <f t="shared" si="24"/>
        <v>0</v>
      </c>
      <c r="AJ80" s="652"/>
    </row>
    <row r="81" spans="1:37" s="460" customFormat="1" ht="17.25" customHeight="1">
      <c r="A81" s="464" t="s">
        <v>384</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14"/>
        <v>0</v>
      </c>
      <c r="D82" s="462"/>
      <c r="E82" s="461"/>
      <c r="F82" s="472">
        <f t="shared" si="15"/>
        <v>0</v>
      </c>
      <c r="G82" s="462"/>
      <c r="H82" s="461"/>
      <c r="I82" s="472">
        <f t="shared" si="16"/>
        <v>0</v>
      </c>
      <c r="J82" s="462"/>
      <c r="K82" s="461"/>
      <c r="L82" s="472">
        <f t="shared" si="17"/>
        <v>0</v>
      </c>
      <c r="M82" s="462"/>
      <c r="N82" s="461"/>
      <c r="O82" s="472">
        <f t="shared" si="18"/>
        <v>0</v>
      </c>
      <c r="P82" s="462"/>
      <c r="Q82" s="461"/>
      <c r="R82" s="472">
        <f t="shared" si="19"/>
        <v>0</v>
      </c>
      <c r="S82" s="462"/>
      <c r="T82" s="461"/>
      <c r="U82" s="472">
        <f t="shared" si="20"/>
        <v>0</v>
      </c>
      <c r="V82" s="462"/>
      <c r="W82" s="461"/>
      <c r="X82" s="472">
        <f t="shared" si="21"/>
        <v>0</v>
      </c>
      <c r="Y82" s="462"/>
      <c r="Z82" s="461"/>
      <c r="AA82" s="472">
        <f t="shared" si="22"/>
        <v>0</v>
      </c>
      <c r="AB82" s="462"/>
      <c r="AC82" s="461"/>
      <c r="AD82" s="472">
        <f t="shared" si="23"/>
        <v>0</v>
      </c>
      <c r="AE82" s="462"/>
      <c r="AF82" s="479">
        <f t="shared" si="24"/>
        <v>0</v>
      </c>
      <c r="AG82" s="480">
        <f t="shared" si="24"/>
        <v>0</v>
      </c>
      <c r="AH82" s="833">
        <f t="shared" si="24"/>
        <v>0</v>
      </c>
      <c r="AJ82" s="652"/>
    </row>
    <row r="83" spans="1:37" s="460" customFormat="1" ht="17.25" customHeight="1">
      <c r="A83" s="537"/>
      <c r="B83" s="461"/>
      <c r="C83" s="472">
        <f t="shared" si="14"/>
        <v>0</v>
      </c>
      <c r="D83" s="462"/>
      <c r="E83" s="461"/>
      <c r="F83" s="472">
        <f t="shared" si="15"/>
        <v>0</v>
      </c>
      <c r="G83" s="462"/>
      <c r="H83" s="461"/>
      <c r="I83" s="472">
        <f t="shared" si="16"/>
        <v>0</v>
      </c>
      <c r="J83" s="462"/>
      <c r="K83" s="461"/>
      <c r="L83" s="472">
        <f t="shared" si="17"/>
        <v>0</v>
      </c>
      <c r="M83" s="462"/>
      <c r="N83" s="461"/>
      <c r="O83" s="472">
        <f t="shared" si="18"/>
        <v>0</v>
      </c>
      <c r="P83" s="462"/>
      <c r="Q83" s="461"/>
      <c r="R83" s="472">
        <f t="shared" si="19"/>
        <v>0</v>
      </c>
      <c r="S83" s="462"/>
      <c r="T83" s="461"/>
      <c r="U83" s="472">
        <f t="shared" si="20"/>
        <v>0</v>
      </c>
      <c r="V83" s="462"/>
      <c r="W83" s="461"/>
      <c r="X83" s="472">
        <f t="shared" si="21"/>
        <v>0</v>
      </c>
      <c r="Y83" s="462"/>
      <c r="Z83" s="461"/>
      <c r="AA83" s="472">
        <f t="shared" si="22"/>
        <v>0</v>
      </c>
      <c r="AB83" s="462"/>
      <c r="AC83" s="461"/>
      <c r="AD83" s="472">
        <f t="shared" si="23"/>
        <v>0</v>
      </c>
      <c r="AE83" s="462"/>
      <c r="AF83" s="479">
        <f t="shared" si="24"/>
        <v>0</v>
      </c>
      <c r="AG83" s="480">
        <f t="shared" si="24"/>
        <v>0</v>
      </c>
      <c r="AH83" s="833">
        <f t="shared" si="24"/>
        <v>0</v>
      </c>
      <c r="AJ83" s="652"/>
    </row>
    <row r="84" spans="1:37" s="460" customFormat="1" ht="17.25" customHeight="1">
      <c r="A84" s="537"/>
      <c r="B84" s="461"/>
      <c r="C84" s="472">
        <f t="shared" si="14"/>
        <v>0</v>
      </c>
      <c r="D84" s="462"/>
      <c r="E84" s="461"/>
      <c r="F84" s="472">
        <f t="shared" si="15"/>
        <v>0</v>
      </c>
      <c r="G84" s="462"/>
      <c r="H84" s="461"/>
      <c r="I84" s="472">
        <f t="shared" si="16"/>
        <v>0</v>
      </c>
      <c r="J84" s="462"/>
      <c r="K84" s="461"/>
      <c r="L84" s="472">
        <f t="shared" si="17"/>
        <v>0</v>
      </c>
      <c r="M84" s="462"/>
      <c r="N84" s="461"/>
      <c r="O84" s="472">
        <f t="shared" si="18"/>
        <v>0</v>
      </c>
      <c r="P84" s="462"/>
      <c r="Q84" s="461"/>
      <c r="R84" s="472">
        <f t="shared" si="19"/>
        <v>0</v>
      </c>
      <c r="S84" s="462"/>
      <c r="T84" s="461"/>
      <c r="U84" s="472">
        <f t="shared" si="20"/>
        <v>0</v>
      </c>
      <c r="V84" s="462"/>
      <c r="W84" s="461"/>
      <c r="X84" s="472">
        <f t="shared" si="21"/>
        <v>0</v>
      </c>
      <c r="Y84" s="462"/>
      <c r="Z84" s="461"/>
      <c r="AA84" s="472">
        <f t="shared" si="22"/>
        <v>0</v>
      </c>
      <c r="AB84" s="462"/>
      <c r="AC84" s="461"/>
      <c r="AD84" s="472">
        <f t="shared" si="23"/>
        <v>0</v>
      </c>
      <c r="AE84" s="462"/>
      <c r="AF84" s="479">
        <f t="shared" si="24"/>
        <v>0</v>
      </c>
      <c r="AG84" s="480">
        <f t="shared" si="24"/>
        <v>0</v>
      </c>
      <c r="AH84" s="833">
        <f t="shared" si="24"/>
        <v>0</v>
      </c>
      <c r="AJ84" s="652"/>
    </row>
    <row r="85" spans="1:37" s="460" customFormat="1" ht="17.25" customHeight="1">
      <c r="A85" s="537"/>
      <c r="B85" s="461"/>
      <c r="C85" s="472">
        <f t="shared" si="14"/>
        <v>0</v>
      </c>
      <c r="D85" s="462"/>
      <c r="E85" s="461"/>
      <c r="F85" s="472">
        <f t="shared" si="15"/>
        <v>0</v>
      </c>
      <c r="G85" s="462"/>
      <c r="H85" s="461"/>
      <c r="I85" s="472">
        <f t="shared" si="16"/>
        <v>0</v>
      </c>
      <c r="J85" s="462"/>
      <c r="K85" s="461"/>
      <c r="L85" s="472">
        <f t="shared" si="17"/>
        <v>0</v>
      </c>
      <c r="M85" s="462"/>
      <c r="N85" s="461"/>
      <c r="O85" s="472">
        <f t="shared" si="18"/>
        <v>0</v>
      </c>
      <c r="P85" s="462"/>
      <c r="Q85" s="461"/>
      <c r="R85" s="472">
        <f t="shared" si="19"/>
        <v>0</v>
      </c>
      <c r="S85" s="462"/>
      <c r="T85" s="461"/>
      <c r="U85" s="472">
        <f t="shared" si="20"/>
        <v>0</v>
      </c>
      <c r="V85" s="462"/>
      <c r="W85" s="461"/>
      <c r="X85" s="472">
        <f t="shared" si="21"/>
        <v>0</v>
      </c>
      <c r="Y85" s="462"/>
      <c r="Z85" s="461"/>
      <c r="AA85" s="472">
        <f t="shared" si="22"/>
        <v>0</v>
      </c>
      <c r="AB85" s="462"/>
      <c r="AC85" s="461"/>
      <c r="AD85" s="472">
        <f t="shared" si="23"/>
        <v>0</v>
      </c>
      <c r="AE85" s="462"/>
      <c r="AF85" s="479">
        <f t="shared" si="24"/>
        <v>0</v>
      </c>
      <c r="AG85" s="480">
        <f t="shared" si="24"/>
        <v>0</v>
      </c>
      <c r="AH85" s="833">
        <f t="shared" si="24"/>
        <v>0</v>
      </c>
      <c r="AJ85" s="652"/>
    </row>
    <row r="86" spans="1:37" s="460" customFormat="1" ht="17.25" customHeight="1">
      <c r="A86" s="537"/>
      <c r="B86" s="461"/>
      <c r="C86" s="472">
        <f t="shared" si="14"/>
        <v>0</v>
      </c>
      <c r="D86" s="462"/>
      <c r="E86" s="461"/>
      <c r="F86" s="472">
        <f t="shared" si="15"/>
        <v>0</v>
      </c>
      <c r="G86" s="462"/>
      <c r="H86" s="461"/>
      <c r="I86" s="472">
        <f t="shared" si="16"/>
        <v>0</v>
      </c>
      <c r="J86" s="462"/>
      <c r="K86" s="461"/>
      <c r="L86" s="472">
        <f t="shared" si="17"/>
        <v>0</v>
      </c>
      <c r="M86" s="462"/>
      <c r="N86" s="461"/>
      <c r="O86" s="472">
        <f t="shared" si="18"/>
        <v>0</v>
      </c>
      <c r="P86" s="462"/>
      <c r="Q86" s="461"/>
      <c r="R86" s="472">
        <f t="shared" si="19"/>
        <v>0</v>
      </c>
      <c r="S86" s="462"/>
      <c r="T86" s="461"/>
      <c r="U86" s="472">
        <f t="shared" si="20"/>
        <v>0</v>
      </c>
      <c r="V86" s="462"/>
      <c r="W86" s="461"/>
      <c r="X86" s="472">
        <f t="shared" si="21"/>
        <v>0</v>
      </c>
      <c r="Y86" s="462"/>
      <c r="Z86" s="461"/>
      <c r="AA86" s="472">
        <f t="shared" si="22"/>
        <v>0</v>
      </c>
      <c r="AB86" s="462"/>
      <c r="AC86" s="461"/>
      <c r="AD86" s="472">
        <f t="shared" si="23"/>
        <v>0</v>
      </c>
      <c r="AE86" s="462"/>
      <c r="AF86" s="479">
        <f t="shared" si="24"/>
        <v>0</v>
      </c>
      <c r="AG86" s="480">
        <f t="shared" si="24"/>
        <v>0</v>
      </c>
      <c r="AH86" s="833">
        <f t="shared" si="24"/>
        <v>0</v>
      </c>
      <c r="AJ86" s="652"/>
    </row>
    <row r="87" spans="1:37" s="460" customFormat="1" ht="17.25" customHeight="1">
      <c r="A87" s="537"/>
      <c r="B87" s="461"/>
      <c r="C87" s="472">
        <f t="shared" si="14"/>
        <v>0</v>
      </c>
      <c r="D87" s="462"/>
      <c r="E87" s="461"/>
      <c r="F87" s="472">
        <f t="shared" si="15"/>
        <v>0</v>
      </c>
      <c r="G87" s="462"/>
      <c r="H87" s="461"/>
      <c r="I87" s="472">
        <f t="shared" si="16"/>
        <v>0</v>
      </c>
      <c r="J87" s="462"/>
      <c r="K87" s="461"/>
      <c r="L87" s="472">
        <f t="shared" si="17"/>
        <v>0</v>
      </c>
      <c r="M87" s="462"/>
      <c r="N87" s="461"/>
      <c r="O87" s="472">
        <f t="shared" si="18"/>
        <v>0</v>
      </c>
      <c r="P87" s="462"/>
      <c r="Q87" s="461"/>
      <c r="R87" s="472">
        <f t="shared" si="19"/>
        <v>0</v>
      </c>
      <c r="S87" s="462"/>
      <c r="T87" s="461"/>
      <c r="U87" s="472">
        <f t="shared" si="20"/>
        <v>0</v>
      </c>
      <c r="V87" s="462"/>
      <c r="W87" s="461"/>
      <c r="X87" s="472">
        <f t="shared" si="21"/>
        <v>0</v>
      </c>
      <c r="Y87" s="462"/>
      <c r="Z87" s="461"/>
      <c r="AA87" s="472">
        <f t="shared" si="22"/>
        <v>0</v>
      </c>
      <c r="AB87" s="462"/>
      <c r="AC87" s="461"/>
      <c r="AD87" s="472">
        <f t="shared" si="23"/>
        <v>0</v>
      </c>
      <c r="AE87" s="462"/>
      <c r="AF87" s="479">
        <f t="shared" si="24"/>
        <v>0</v>
      </c>
      <c r="AG87" s="480">
        <f t="shared" si="24"/>
        <v>0</v>
      </c>
      <c r="AH87" s="833">
        <f t="shared" si="24"/>
        <v>0</v>
      </c>
      <c r="AJ87" s="652"/>
      <c r="AK87" s="463"/>
    </row>
    <row r="88" spans="1:37" s="460" customFormat="1" ht="17.25" customHeight="1">
      <c r="A88" s="549"/>
      <c r="B88" s="461"/>
      <c r="C88" s="472">
        <f t="shared" si="14"/>
        <v>0</v>
      </c>
      <c r="D88" s="462"/>
      <c r="E88" s="461"/>
      <c r="F88" s="472">
        <f t="shared" si="15"/>
        <v>0</v>
      </c>
      <c r="G88" s="462"/>
      <c r="H88" s="461"/>
      <c r="I88" s="472">
        <f t="shared" si="16"/>
        <v>0</v>
      </c>
      <c r="J88" s="462"/>
      <c r="K88" s="461"/>
      <c r="L88" s="472">
        <f t="shared" si="17"/>
        <v>0</v>
      </c>
      <c r="M88" s="462"/>
      <c r="N88" s="461"/>
      <c r="O88" s="472">
        <f t="shared" si="18"/>
        <v>0</v>
      </c>
      <c r="P88" s="462"/>
      <c r="Q88" s="461"/>
      <c r="R88" s="472">
        <f t="shared" si="19"/>
        <v>0</v>
      </c>
      <c r="S88" s="462"/>
      <c r="T88" s="461"/>
      <c r="U88" s="472">
        <f t="shared" si="20"/>
        <v>0</v>
      </c>
      <c r="V88" s="462"/>
      <c r="W88" s="461"/>
      <c r="X88" s="472">
        <f t="shared" si="21"/>
        <v>0</v>
      </c>
      <c r="Y88" s="462"/>
      <c r="Z88" s="461"/>
      <c r="AA88" s="472">
        <f t="shared" si="22"/>
        <v>0</v>
      </c>
      <c r="AB88" s="462"/>
      <c r="AC88" s="461"/>
      <c r="AD88" s="472">
        <f t="shared" si="23"/>
        <v>0</v>
      </c>
      <c r="AE88" s="462"/>
      <c r="AF88" s="479">
        <f t="shared" si="24"/>
        <v>0</v>
      </c>
      <c r="AG88" s="480">
        <f t="shared" si="24"/>
        <v>0</v>
      </c>
      <c r="AH88" s="833">
        <f t="shared" si="24"/>
        <v>0</v>
      </c>
    </row>
    <row r="89" spans="1:37" s="460" customFormat="1" ht="17.25" customHeight="1">
      <c r="A89" s="537"/>
      <c r="B89" s="461"/>
      <c r="C89" s="472">
        <f t="shared" si="14"/>
        <v>0</v>
      </c>
      <c r="D89" s="462"/>
      <c r="E89" s="461"/>
      <c r="F89" s="472">
        <f t="shared" si="15"/>
        <v>0</v>
      </c>
      <c r="G89" s="462"/>
      <c r="H89" s="461"/>
      <c r="I89" s="472">
        <f t="shared" si="16"/>
        <v>0</v>
      </c>
      <c r="J89" s="462"/>
      <c r="K89" s="461"/>
      <c r="L89" s="472">
        <f t="shared" si="17"/>
        <v>0</v>
      </c>
      <c r="M89" s="462"/>
      <c r="N89" s="461"/>
      <c r="O89" s="472">
        <f t="shared" si="18"/>
        <v>0</v>
      </c>
      <c r="P89" s="462"/>
      <c r="Q89" s="461"/>
      <c r="R89" s="472">
        <f t="shared" si="19"/>
        <v>0</v>
      </c>
      <c r="S89" s="462"/>
      <c r="T89" s="461"/>
      <c r="U89" s="472">
        <f t="shared" si="20"/>
        <v>0</v>
      </c>
      <c r="V89" s="462"/>
      <c r="W89" s="461"/>
      <c r="X89" s="472">
        <f t="shared" si="21"/>
        <v>0</v>
      </c>
      <c r="Y89" s="462"/>
      <c r="Z89" s="461"/>
      <c r="AA89" s="472">
        <f t="shared" si="22"/>
        <v>0</v>
      </c>
      <c r="AB89" s="462"/>
      <c r="AC89" s="461"/>
      <c r="AD89" s="472">
        <f t="shared" si="23"/>
        <v>0</v>
      </c>
      <c r="AE89" s="462"/>
      <c r="AF89" s="479">
        <f t="shared" si="24"/>
        <v>0</v>
      </c>
      <c r="AG89" s="480">
        <f t="shared" si="24"/>
        <v>0</v>
      </c>
      <c r="AH89" s="833">
        <f t="shared" si="24"/>
        <v>0</v>
      </c>
    </row>
    <row r="90" spans="1:37" s="460" customFormat="1" ht="17.25" customHeight="1">
      <c r="A90" s="538"/>
      <c r="B90" s="461"/>
      <c r="C90" s="472">
        <f t="shared" si="14"/>
        <v>0</v>
      </c>
      <c r="D90" s="462"/>
      <c r="E90" s="461"/>
      <c r="F90" s="472">
        <f t="shared" si="15"/>
        <v>0</v>
      </c>
      <c r="G90" s="462"/>
      <c r="H90" s="461"/>
      <c r="I90" s="472">
        <f t="shared" si="16"/>
        <v>0</v>
      </c>
      <c r="J90" s="462"/>
      <c r="K90" s="461"/>
      <c r="L90" s="472">
        <f t="shared" si="17"/>
        <v>0</v>
      </c>
      <c r="M90" s="462"/>
      <c r="N90" s="461"/>
      <c r="O90" s="472">
        <f t="shared" si="18"/>
        <v>0</v>
      </c>
      <c r="P90" s="462"/>
      <c r="Q90" s="461"/>
      <c r="R90" s="472">
        <f t="shared" si="19"/>
        <v>0</v>
      </c>
      <c r="S90" s="462"/>
      <c r="T90" s="461"/>
      <c r="U90" s="472">
        <f t="shared" si="20"/>
        <v>0</v>
      </c>
      <c r="V90" s="462"/>
      <c r="W90" s="461"/>
      <c r="X90" s="472">
        <f t="shared" si="21"/>
        <v>0</v>
      </c>
      <c r="Y90" s="462"/>
      <c r="Z90" s="461"/>
      <c r="AA90" s="472">
        <f t="shared" si="22"/>
        <v>0</v>
      </c>
      <c r="AB90" s="462"/>
      <c r="AC90" s="461"/>
      <c r="AD90" s="472">
        <f t="shared" si="23"/>
        <v>0</v>
      </c>
      <c r="AE90" s="462"/>
      <c r="AF90" s="479">
        <f t="shared" si="24"/>
        <v>0</v>
      </c>
      <c r="AG90" s="480">
        <f t="shared" si="24"/>
        <v>0</v>
      </c>
      <c r="AH90" s="833">
        <f t="shared" si="24"/>
        <v>0</v>
      </c>
    </row>
    <row r="91" spans="1:37" s="460" customFormat="1" ht="17.25" customHeight="1">
      <c r="A91" s="785" t="s">
        <v>383</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14"/>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15"/>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16"/>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17"/>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18"/>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19"/>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20"/>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21"/>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22"/>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23"/>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24"/>
        <v>0</v>
      </c>
      <c r="AG91" s="480">
        <f t="shared" si="24"/>
        <v>0</v>
      </c>
      <c r="AH91" s="833">
        <f t="shared" si="24"/>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296</v>
      </c>
      <c r="B93" s="475">
        <f>SUM(B71:B91)</f>
        <v>0</v>
      </c>
      <c r="C93" s="472">
        <f t="shared" ref="C93:S93" si="25">SUM(C71:C91)</f>
        <v>0</v>
      </c>
      <c r="D93" s="476">
        <f t="shared" si="25"/>
        <v>0</v>
      </c>
      <c r="E93" s="475">
        <f>SUM(E71:E91)</f>
        <v>0</v>
      </c>
      <c r="F93" s="472">
        <f t="shared" ref="F93" si="26">SUM(F71:F91)</f>
        <v>0</v>
      </c>
      <c r="G93" s="476">
        <f t="shared" si="25"/>
        <v>0</v>
      </c>
      <c r="H93" s="475">
        <f>SUM(H71:H91)</f>
        <v>0</v>
      </c>
      <c r="I93" s="472">
        <f t="shared" ref="I93:J93" si="27">SUM(I71:I91)</f>
        <v>0</v>
      </c>
      <c r="J93" s="476">
        <f t="shared" si="27"/>
        <v>0</v>
      </c>
      <c r="K93" s="475">
        <f>SUM(K71:K91)</f>
        <v>0</v>
      </c>
      <c r="L93" s="472">
        <f t="shared" ref="L93:M93" si="28">SUM(L71:L91)</f>
        <v>0</v>
      </c>
      <c r="M93" s="476">
        <f t="shared" si="28"/>
        <v>0</v>
      </c>
      <c r="N93" s="475">
        <f>SUM(N71:N91)</f>
        <v>0</v>
      </c>
      <c r="O93" s="472">
        <f t="shared" ref="O93:P93" si="29">SUM(O71:O91)</f>
        <v>0</v>
      </c>
      <c r="P93" s="476">
        <f t="shared" si="29"/>
        <v>0</v>
      </c>
      <c r="Q93" s="475">
        <f>SUM(Q71:Q91)</f>
        <v>0</v>
      </c>
      <c r="R93" s="472">
        <f t="shared" si="25"/>
        <v>0</v>
      </c>
      <c r="S93" s="476">
        <f t="shared" si="25"/>
        <v>0</v>
      </c>
      <c r="T93" s="475">
        <f>SUM(T71:T91)</f>
        <v>0</v>
      </c>
      <c r="U93" s="472">
        <f t="shared" ref="U93:AH93" si="30">SUM(U71:U91)</f>
        <v>0</v>
      </c>
      <c r="V93" s="476">
        <f t="shared" si="30"/>
        <v>0</v>
      </c>
      <c r="W93" s="475">
        <f>SUM(W71:W91)</f>
        <v>0</v>
      </c>
      <c r="X93" s="472">
        <f t="shared" ref="X93:Y93" si="31">SUM(X71:X91)</f>
        <v>0</v>
      </c>
      <c r="Y93" s="476">
        <f t="shared" si="31"/>
        <v>0</v>
      </c>
      <c r="Z93" s="475">
        <f>SUM(Z71:Z91)</f>
        <v>0</v>
      </c>
      <c r="AA93" s="472">
        <f t="shared" ref="AA93:AB93" si="32">SUM(AA71:AA91)</f>
        <v>0</v>
      </c>
      <c r="AB93" s="476">
        <f t="shared" si="32"/>
        <v>0</v>
      </c>
      <c r="AC93" s="475">
        <f>SUM(AC71:AC91)</f>
        <v>0</v>
      </c>
      <c r="AD93" s="472">
        <f t="shared" ref="AD93:AE93" si="33">SUM(AD71:AD91)</f>
        <v>0</v>
      </c>
      <c r="AE93" s="476">
        <f t="shared" si="33"/>
        <v>0</v>
      </c>
      <c r="AF93" s="479">
        <f t="shared" si="30"/>
        <v>0</v>
      </c>
      <c r="AG93" s="480">
        <f>SUM(AG71:AG91)</f>
        <v>0</v>
      </c>
      <c r="AH93" s="481">
        <f t="shared" si="3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297</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34">D96-B96</f>
        <v>0</v>
      </c>
      <c r="D96" s="462"/>
      <c r="E96" s="475"/>
      <c r="F96" s="472">
        <f t="shared" ref="F96:F102" si="35">G96-E96</f>
        <v>0</v>
      </c>
      <c r="G96" s="476"/>
      <c r="H96" s="475"/>
      <c r="I96" s="472">
        <f t="shared" ref="I96:I102" si="36">J96-H96</f>
        <v>0</v>
      </c>
      <c r="J96" s="476"/>
      <c r="K96" s="475"/>
      <c r="L96" s="472">
        <f t="shared" ref="L96:L102" si="37">M96-K96</f>
        <v>0</v>
      </c>
      <c r="M96" s="476"/>
      <c r="N96" s="475"/>
      <c r="O96" s="472">
        <f t="shared" ref="O96:O102" si="38">P96-N96</f>
        <v>0</v>
      </c>
      <c r="P96" s="476"/>
      <c r="Q96" s="475"/>
      <c r="R96" s="472">
        <f t="shared" ref="R96:R102" si="39">S96-Q96</f>
        <v>0</v>
      </c>
      <c r="S96" s="476"/>
      <c r="T96" s="475"/>
      <c r="U96" s="472">
        <f t="shared" ref="U96:U102" si="40">V96-T96</f>
        <v>0</v>
      </c>
      <c r="V96" s="476"/>
      <c r="W96" s="475"/>
      <c r="X96" s="472">
        <f t="shared" ref="X96:X102" si="41">Y96-W96</f>
        <v>0</v>
      </c>
      <c r="Y96" s="476"/>
      <c r="Z96" s="475"/>
      <c r="AA96" s="472">
        <f t="shared" ref="AA96:AA102" si="42">AB96-Z96</f>
        <v>0</v>
      </c>
      <c r="AB96" s="476"/>
      <c r="AC96" s="475"/>
      <c r="AD96" s="472">
        <f t="shared" ref="AD96:AD102" si="43">AE96-AC96</f>
        <v>0</v>
      </c>
      <c r="AE96" s="476"/>
      <c r="AF96" s="479">
        <f t="shared" ref="AF96:AH102" si="44">SUM(B96,E96,H96,K96,N96,Q96,T96,W96,Z96,AC96)</f>
        <v>0</v>
      </c>
      <c r="AG96" s="480">
        <f t="shared" si="44"/>
        <v>0</v>
      </c>
      <c r="AH96" s="833">
        <f t="shared" si="44"/>
        <v>0</v>
      </c>
      <c r="AI96"/>
      <c r="AJ96" s="653"/>
      <c r="AK96"/>
    </row>
    <row r="97" spans="1:37" s="460" customFormat="1" ht="17.25" customHeight="1">
      <c r="A97" s="537"/>
      <c r="B97" s="461"/>
      <c r="C97" s="472">
        <f t="shared" si="34"/>
        <v>0</v>
      </c>
      <c r="D97" s="462"/>
      <c r="E97" s="475"/>
      <c r="F97" s="472">
        <f t="shared" si="35"/>
        <v>0</v>
      </c>
      <c r="G97" s="476"/>
      <c r="H97" s="475"/>
      <c r="I97" s="472">
        <f t="shared" si="36"/>
        <v>0</v>
      </c>
      <c r="J97" s="476"/>
      <c r="K97" s="475"/>
      <c r="L97" s="472">
        <f t="shared" si="37"/>
        <v>0</v>
      </c>
      <c r="M97" s="476"/>
      <c r="N97" s="475"/>
      <c r="O97" s="472">
        <f t="shared" si="38"/>
        <v>0</v>
      </c>
      <c r="P97" s="476"/>
      <c r="Q97" s="475"/>
      <c r="R97" s="472">
        <f t="shared" si="39"/>
        <v>0</v>
      </c>
      <c r="S97" s="476"/>
      <c r="T97" s="475"/>
      <c r="U97" s="472">
        <f t="shared" si="40"/>
        <v>0</v>
      </c>
      <c r="V97" s="476"/>
      <c r="W97" s="475"/>
      <c r="X97" s="472">
        <f t="shared" si="41"/>
        <v>0</v>
      </c>
      <c r="Y97" s="476"/>
      <c r="Z97" s="475"/>
      <c r="AA97" s="472">
        <f t="shared" si="42"/>
        <v>0</v>
      </c>
      <c r="AB97" s="476"/>
      <c r="AC97" s="475"/>
      <c r="AD97" s="472">
        <f t="shared" si="43"/>
        <v>0</v>
      </c>
      <c r="AE97" s="476"/>
      <c r="AF97" s="479">
        <f t="shared" si="44"/>
        <v>0</v>
      </c>
      <c r="AG97" s="480">
        <f t="shared" si="44"/>
        <v>0</v>
      </c>
      <c r="AH97" s="833">
        <f t="shared" si="44"/>
        <v>0</v>
      </c>
      <c r="AJ97" s="652"/>
    </row>
    <row r="98" spans="1:37" s="460" customFormat="1" ht="17.25" customHeight="1">
      <c r="A98" s="537"/>
      <c r="B98" s="461"/>
      <c r="C98" s="472">
        <f t="shared" si="34"/>
        <v>0</v>
      </c>
      <c r="D98" s="462"/>
      <c r="E98" s="461"/>
      <c r="F98" s="472">
        <f t="shared" si="35"/>
        <v>0</v>
      </c>
      <c r="G98" s="462"/>
      <c r="H98" s="461"/>
      <c r="I98" s="472">
        <f t="shared" si="36"/>
        <v>0</v>
      </c>
      <c r="J98" s="462"/>
      <c r="K98" s="461"/>
      <c r="L98" s="472">
        <f t="shared" si="37"/>
        <v>0</v>
      </c>
      <c r="M98" s="462"/>
      <c r="N98" s="461"/>
      <c r="O98" s="472">
        <f t="shared" si="38"/>
        <v>0</v>
      </c>
      <c r="P98" s="462"/>
      <c r="Q98" s="461"/>
      <c r="R98" s="472">
        <f t="shared" si="39"/>
        <v>0</v>
      </c>
      <c r="S98" s="462"/>
      <c r="T98" s="461"/>
      <c r="U98" s="472">
        <f t="shared" si="40"/>
        <v>0</v>
      </c>
      <c r="V98" s="462"/>
      <c r="W98" s="461"/>
      <c r="X98" s="472">
        <f t="shared" si="41"/>
        <v>0</v>
      </c>
      <c r="Y98" s="462"/>
      <c r="Z98" s="461"/>
      <c r="AA98" s="472">
        <f t="shared" si="42"/>
        <v>0</v>
      </c>
      <c r="AB98" s="462"/>
      <c r="AC98" s="461"/>
      <c r="AD98" s="472">
        <f t="shared" si="43"/>
        <v>0</v>
      </c>
      <c r="AE98" s="462"/>
      <c r="AF98" s="479">
        <f t="shared" si="44"/>
        <v>0</v>
      </c>
      <c r="AG98" s="480">
        <f t="shared" si="44"/>
        <v>0</v>
      </c>
      <c r="AH98" s="833">
        <f t="shared" si="44"/>
        <v>0</v>
      </c>
      <c r="AI98"/>
      <c r="AJ98" s="653"/>
      <c r="AK98" s="14"/>
    </row>
    <row r="99" spans="1:37" s="460" customFormat="1" ht="17.25" customHeight="1">
      <c r="A99" s="537"/>
      <c r="B99" s="461"/>
      <c r="C99" s="472">
        <f t="shared" si="34"/>
        <v>0</v>
      </c>
      <c r="D99" s="462"/>
      <c r="E99" s="461"/>
      <c r="F99" s="472">
        <f t="shared" si="35"/>
        <v>0</v>
      </c>
      <c r="G99" s="462"/>
      <c r="H99" s="461"/>
      <c r="I99" s="472">
        <f t="shared" si="36"/>
        <v>0</v>
      </c>
      <c r="J99" s="462"/>
      <c r="K99" s="461"/>
      <c r="L99" s="472">
        <f t="shared" si="37"/>
        <v>0</v>
      </c>
      <c r="M99" s="462"/>
      <c r="N99" s="461"/>
      <c r="O99" s="472">
        <f t="shared" si="38"/>
        <v>0</v>
      </c>
      <c r="P99" s="462"/>
      <c r="Q99" s="461"/>
      <c r="R99" s="472">
        <f t="shared" si="39"/>
        <v>0</v>
      </c>
      <c r="S99" s="462"/>
      <c r="T99" s="461"/>
      <c r="U99" s="472">
        <f t="shared" si="40"/>
        <v>0</v>
      </c>
      <c r="V99" s="462"/>
      <c r="W99" s="461"/>
      <c r="X99" s="472">
        <f t="shared" si="41"/>
        <v>0</v>
      </c>
      <c r="Y99" s="462"/>
      <c r="Z99" s="461"/>
      <c r="AA99" s="472">
        <f t="shared" si="42"/>
        <v>0</v>
      </c>
      <c r="AB99" s="462"/>
      <c r="AC99" s="461"/>
      <c r="AD99" s="472">
        <f t="shared" si="43"/>
        <v>0</v>
      </c>
      <c r="AE99" s="462"/>
      <c r="AF99" s="479">
        <f t="shared" si="44"/>
        <v>0</v>
      </c>
      <c r="AG99" s="480">
        <f t="shared" si="44"/>
        <v>0</v>
      </c>
      <c r="AH99" s="833">
        <f t="shared" si="44"/>
        <v>0</v>
      </c>
      <c r="AI99"/>
      <c r="AJ99"/>
      <c r="AK99"/>
    </row>
    <row r="100" spans="1:37" s="460" customFormat="1" ht="17.25" customHeight="1">
      <c r="A100" s="537"/>
      <c r="B100" s="461"/>
      <c r="C100" s="472">
        <f t="shared" si="34"/>
        <v>0</v>
      </c>
      <c r="D100" s="462"/>
      <c r="E100" s="461"/>
      <c r="F100" s="472">
        <f t="shared" si="35"/>
        <v>0</v>
      </c>
      <c r="G100" s="462"/>
      <c r="H100" s="461"/>
      <c r="I100" s="472">
        <f t="shared" si="36"/>
        <v>0</v>
      </c>
      <c r="J100" s="462"/>
      <c r="K100" s="461"/>
      <c r="L100" s="472">
        <f t="shared" si="37"/>
        <v>0</v>
      </c>
      <c r="M100" s="462"/>
      <c r="N100" s="461"/>
      <c r="O100" s="472">
        <f t="shared" si="38"/>
        <v>0</v>
      </c>
      <c r="P100" s="462"/>
      <c r="Q100" s="461"/>
      <c r="R100" s="472">
        <f t="shared" si="39"/>
        <v>0</v>
      </c>
      <c r="S100" s="462"/>
      <c r="T100" s="461"/>
      <c r="U100" s="472">
        <f t="shared" si="40"/>
        <v>0</v>
      </c>
      <c r="V100" s="462"/>
      <c r="W100" s="461"/>
      <c r="X100" s="472">
        <f t="shared" si="41"/>
        <v>0</v>
      </c>
      <c r="Y100" s="462"/>
      <c r="Z100" s="461"/>
      <c r="AA100" s="472">
        <f t="shared" si="42"/>
        <v>0</v>
      </c>
      <c r="AB100" s="462"/>
      <c r="AC100" s="461"/>
      <c r="AD100" s="472">
        <f t="shared" si="43"/>
        <v>0</v>
      </c>
      <c r="AE100" s="462"/>
      <c r="AF100" s="479">
        <f t="shared" si="44"/>
        <v>0</v>
      </c>
      <c r="AG100" s="480">
        <f t="shared" si="44"/>
        <v>0</v>
      </c>
      <c r="AH100" s="833">
        <f t="shared" si="44"/>
        <v>0</v>
      </c>
    </row>
    <row r="101" spans="1:37" s="460" customFormat="1" ht="17.25" customHeight="1">
      <c r="A101" s="538"/>
      <c r="B101" s="461"/>
      <c r="C101" s="472">
        <f t="shared" si="34"/>
        <v>0</v>
      </c>
      <c r="D101" s="462"/>
      <c r="E101" s="461"/>
      <c r="F101" s="472">
        <f t="shared" si="35"/>
        <v>0</v>
      </c>
      <c r="G101" s="462"/>
      <c r="H101" s="461"/>
      <c r="I101" s="472">
        <f t="shared" si="36"/>
        <v>0</v>
      </c>
      <c r="J101" s="462"/>
      <c r="K101" s="461"/>
      <c r="L101" s="472">
        <f t="shared" si="37"/>
        <v>0</v>
      </c>
      <c r="M101" s="462"/>
      <c r="N101" s="461"/>
      <c r="O101" s="472">
        <f t="shared" si="38"/>
        <v>0</v>
      </c>
      <c r="P101" s="462"/>
      <c r="Q101" s="461"/>
      <c r="R101" s="472">
        <f t="shared" si="39"/>
        <v>0</v>
      </c>
      <c r="S101" s="462"/>
      <c r="T101" s="461"/>
      <c r="U101" s="472">
        <f t="shared" si="40"/>
        <v>0</v>
      </c>
      <c r="V101" s="462"/>
      <c r="W101" s="461"/>
      <c r="X101" s="472">
        <f t="shared" si="41"/>
        <v>0</v>
      </c>
      <c r="Y101" s="462"/>
      <c r="Z101" s="461"/>
      <c r="AA101" s="472">
        <f t="shared" si="42"/>
        <v>0</v>
      </c>
      <c r="AB101" s="462"/>
      <c r="AC101" s="461"/>
      <c r="AD101" s="472">
        <f t="shared" si="43"/>
        <v>0</v>
      </c>
      <c r="AE101" s="462"/>
      <c r="AF101" s="479">
        <f t="shared" si="44"/>
        <v>0</v>
      </c>
      <c r="AG101" s="480">
        <f t="shared" si="44"/>
        <v>0</v>
      </c>
      <c r="AH101" s="833">
        <f t="shared" si="44"/>
        <v>0</v>
      </c>
    </row>
    <row r="102" spans="1:37" s="460" customFormat="1" ht="17.25" customHeight="1">
      <c r="A102" s="537"/>
      <c r="B102" s="461"/>
      <c r="C102" s="472">
        <f t="shared" si="34"/>
        <v>0</v>
      </c>
      <c r="D102" s="462"/>
      <c r="E102" s="461"/>
      <c r="F102" s="472">
        <f t="shared" si="35"/>
        <v>0</v>
      </c>
      <c r="G102" s="462"/>
      <c r="H102" s="461"/>
      <c r="I102" s="472">
        <f t="shared" si="36"/>
        <v>0</v>
      </c>
      <c r="J102" s="462"/>
      <c r="K102" s="461"/>
      <c r="L102" s="472">
        <f t="shared" si="37"/>
        <v>0</v>
      </c>
      <c r="M102" s="462"/>
      <c r="N102" s="461"/>
      <c r="O102" s="472">
        <f t="shared" si="38"/>
        <v>0</v>
      </c>
      <c r="P102" s="462"/>
      <c r="Q102" s="461"/>
      <c r="R102" s="472">
        <f t="shared" si="39"/>
        <v>0</v>
      </c>
      <c r="S102" s="462"/>
      <c r="T102" s="461"/>
      <c r="U102" s="472">
        <f t="shared" si="40"/>
        <v>0</v>
      </c>
      <c r="V102" s="462"/>
      <c r="W102" s="461"/>
      <c r="X102" s="472">
        <f t="shared" si="41"/>
        <v>0</v>
      </c>
      <c r="Y102" s="462"/>
      <c r="Z102" s="461"/>
      <c r="AA102" s="472">
        <f t="shared" si="42"/>
        <v>0</v>
      </c>
      <c r="AB102" s="462"/>
      <c r="AC102" s="461"/>
      <c r="AD102" s="472">
        <f t="shared" si="43"/>
        <v>0</v>
      </c>
      <c r="AE102" s="462"/>
      <c r="AF102" s="479">
        <f t="shared" si="44"/>
        <v>0</v>
      </c>
      <c r="AG102" s="480">
        <f t="shared" si="44"/>
        <v>0</v>
      </c>
      <c r="AH102" s="833">
        <f t="shared" si="44"/>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298</v>
      </c>
      <c r="B104" s="475">
        <f>SUM(B96:B102)</f>
        <v>0</v>
      </c>
      <c r="C104" s="472">
        <f t="shared" ref="C104:G104" si="45">SUM(C96:C102)</f>
        <v>0</v>
      </c>
      <c r="D104" s="476">
        <f t="shared" si="45"/>
        <v>0</v>
      </c>
      <c r="E104" s="475">
        <f>SUM(E96:E102)</f>
        <v>0</v>
      </c>
      <c r="F104" s="472">
        <f t="shared" ref="F104" si="46">SUM(F96:F102)</f>
        <v>0</v>
      </c>
      <c r="G104" s="476">
        <f t="shared" si="45"/>
        <v>0</v>
      </c>
      <c r="H104" s="475">
        <f>SUM(H96:H102)</f>
        <v>0</v>
      </c>
      <c r="I104" s="472">
        <f t="shared" ref="I104:J104" si="47">SUM(I96:I102)</f>
        <v>0</v>
      </c>
      <c r="J104" s="476">
        <f t="shared" si="47"/>
        <v>0</v>
      </c>
      <c r="K104" s="475">
        <f>SUM(K96:K102)</f>
        <v>0</v>
      </c>
      <c r="L104" s="472">
        <f t="shared" ref="L104:M104" si="48">SUM(L96:L102)</f>
        <v>0</v>
      </c>
      <c r="M104" s="476">
        <f t="shared" si="48"/>
        <v>0</v>
      </c>
      <c r="N104" s="475">
        <f>SUM(N96:N102)</f>
        <v>0</v>
      </c>
      <c r="O104" s="472">
        <f t="shared" ref="O104:P104" si="49">SUM(O96:O102)</f>
        <v>0</v>
      </c>
      <c r="P104" s="476">
        <f t="shared" si="49"/>
        <v>0</v>
      </c>
      <c r="Q104" s="475">
        <f>SUM(Q96:Q102)</f>
        <v>0</v>
      </c>
      <c r="R104" s="472">
        <f t="shared" ref="R104:AF104" si="50">SUM(R96:R102)</f>
        <v>0</v>
      </c>
      <c r="S104" s="476">
        <f t="shared" si="50"/>
        <v>0</v>
      </c>
      <c r="T104" s="475">
        <f>SUM(T96:T102)</f>
        <v>0</v>
      </c>
      <c r="U104" s="472">
        <f t="shared" si="50"/>
        <v>0</v>
      </c>
      <c r="V104" s="476">
        <f t="shared" si="50"/>
        <v>0</v>
      </c>
      <c r="W104" s="475">
        <f>SUM(W96:W102)</f>
        <v>0</v>
      </c>
      <c r="X104" s="472">
        <f t="shared" ref="X104:Y104" si="51">SUM(X96:X102)</f>
        <v>0</v>
      </c>
      <c r="Y104" s="476">
        <f t="shared" si="51"/>
        <v>0</v>
      </c>
      <c r="Z104" s="475">
        <f>SUM(Z96:Z102)</f>
        <v>0</v>
      </c>
      <c r="AA104" s="472">
        <f t="shared" ref="AA104:AB104" si="52">SUM(AA96:AA102)</f>
        <v>0</v>
      </c>
      <c r="AB104" s="476">
        <f t="shared" si="52"/>
        <v>0</v>
      </c>
      <c r="AC104" s="475">
        <f>SUM(AC96:AC102)</f>
        <v>0</v>
      </c>
      <c r="AD104" s="472">
        <f t="shared" ref="AD104:AE104" si="53">SUM(AD96:AD102)</f>
        <v>0</v>
      </c>
      <c r="AE104" s="476">
        <f t="shared" si="53"/>
        <v>0</v>
      </c>
      <c r="AF104" s="479">
        <f t="shared" si="50"/>
        <v>0</v>
      </c>
      <c r="AG104" s="480">
        <f>SUM(AG96:AG102)</f>
        <v>0</v>
      </c>
      <c r="AH104" s="481">
        <f t="shared" ref="AH104" si="54">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299</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(6)'!A72</f>
        <v>Template last modified</v>
      </c>
      <c r="AH106" s="835">
        <f>'Summary (6)'!C72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c r="A120" s="717" t="s">
        <v>211</v>
      </c>
      <c r="B120" s="836">
        <f>'Summary (7)'!E87</f>
        <v>1</v>
      </c>
      <c r="C120" s="836">
        <f>'Summary (7)'!F87</f>
        <v>1</v>
      </c>
      <c r="D120" s="836">
        <f>'Summary (7)'!G87</f>
        <v>1</v>
      </c>
      <c r="E120" s="836">
        <f>'Summary (7)'!H87</f>
        <v>2</v>
      </c>
      <c r="F120" s="836">
        <f>'Summary (7)'!I87</f>
        <v>2</v>
      </c>
      <c r="G120" s="836">
        <f>'Summary (7)'!J87</f>
        <v>2</v>
      </c>
      <c r="H120" s="836">
        <f>'Summary (7)'!K87</f>
        <v>3</v>
      </c>
      <c r="I120" s="836">
        <f>'Summary (7)'!L87</f>
        <v>3</v>
      </c>
      <c r="J120" s="836">
        <f>'Summary (7)'!M87</f>
        <v>3</v>
      </c>
      <c r="K120" s="836">
        <f>'Summary (7)'!N87</f>
        <v>4</v>
      </c>
      <c r="L120" s="836">
        <f>'Summary (7)'!O87</f>
        <v>4</v>
      </c>
      <c r="M120" s="836">
        <f>'Summary (7)'!P87</f>
        <v>4</v>
      </c>
      <c r="N120" s="836">
        <f>'Summary (7)'!Q87</f>
        <v>5</v>
      </c>
      <c r="O120" s="836">
        <f>'Summary (7)'!R87</f>
        <v>5</v>
      </c>
      <c r="P120" s="836">
        <f>'Summary (7)'!S87</f>
        <v>5</v>
      </c>
      <c r="Q120" s="836">
        <f>'Summary (7)'!T87</f>
        <v>6</v>
      </c>
      <c r="R120" s="836">
        <f>'Summary (7)'!U87</f>
        <v>6</v>
      </c>
      <c r="S120" s="836">
        <f>'Summary (7)'!V87</f>
        <v>6</v>
      </c>
      <c r="T120" s="836">
        <f>'Summary (7)'!W87</f>
        <v>7</v>
      </c>
      <c r="U120" s="836">
        <f>'Summary (7)'!X87</f>
        <v>7</v>
      </c>
      <c r="V120" s="836">
        <f>'Summary (7)'!Y87</f>
        <v>7</v>
      </c>
      <c r="W120" s="836">
        <f>'Summary (7)'!Z87</f>
        <v>8</v>
      </c>
      <c r="X120" s="836">
        <f>'Summary (7)'!AA87</f>
        <v>8</v>
      </c>
      <c r="Y120" s="836">
        <f>'Summary (7)'!AB87</f>
        <v>8</v>
      </c>
      <c r="Z120" s="836">
        <f>'Summary (7)'!AC87</f>
        <v>9</v>
      </c>
      <c r="AA120" s="836">
        <f>'Summary (7)'!AD87</f>
        <v>9</v>
      </c>
      <c r="AB120" s="836">
        <f>'Summary (7)'!AE87</f>
        <v>9</v>
      </c>
      <c r="AC120" s="836">
        <f>'Summary (7)'!AF87</f>
        <v>10</v>
      </c>
      <c r="AD120" s="836">
        <f>'Summary (7)'!AG87</f>
        <v>10</v>
      </c>
      <c r="AE120" s="836">
        <f>'Summary (7)'!AH87</f>
        <v>10</v>
      </c>
      <c r="AF120" s="836">
        <f>AD120</f>
        <v>10</v>
      </c>
      <c r="AG120" s="836">
        <f>AE120</f>
        <v>10</v>
      </c>
      <c r="AH120" s="836">
        <f>AF120</f>
        <v>10</v>
      </c>
    </row>
    <row r="121" spans="1:34" s="57" customFormat="1">
      <c r="A121" s="718" t="s">
        <v>212</v>
      </c>
      <c r="B121" s="837">
        <f>'Summary (7)'!E88</f>
        <v>45323</v>
      </c>
      <c r="C121" s="837">
        <f>'Summary (7)'!F88</f>
        <v>45323</v>
      </c>
      <c r="D121" s="837">
        <f>'Summary (7)'!G88</f>
        <v>45323</v>
      </c>
      <c r="E121" s="837">
        <f>'Summary (7)'!H88</f>
        <v>45689</v>
      </c>
      <c r="F121" s="837">
        <f>'Summary (7)'!I88</f>
        <v>45689</v>
      </c>
      <c r="G121" s="837">
        <f>'Summary (7)'!J88</f>
        <v>45689</v>
      </c>
      <c r="H121" s="837">
        <f>'Summary (7)'!K88</f>
        <v>46054</v>
      </c>
      <c r="I121" s="837">
        <f>'Summary (7)'!L88</f>
        <v>46054</v>
      </c>
      <c r="J121" s="837">
        <f>'Summary (7)'!M88</f>
        <v>46054</v>
      </c>
      <c r="K121" s="837">
        <f>'Summary (7)'!N88</f>
        <v>46419</v>
      </c>
      <c r="L121" s="837">
        <f>'Summary (7)'!O88</f>
        <v>46419</v>
      </c>
      <c r="M121" s="837">
        <f>'Summary (7)'!P88</f>
        <v>46419</v>
      </c>
      <c r="N121" s="837">
        <f>'Summary (7)'!Q88</f>
        <v>46784</v>
      </c>
      <c r="O121" s="837">
        <f>'Summary (7)'!R88</f>
        <v>46784</v>
      </c>
      <c r="P121" s="837">
        <f>'Summary (7)'!S88</f>
        <v>46784</v>
      </c>
      <c r="Q121" s="837">
        <f>'Summary (7)'!T88</f>
        <v>47150</v>
      </c>
      <c r="R121" s="837">
        <f>'Summary (7)'!U88</f>
        <v>47150</v>
      </c>
      <c r="S121" s="837">
        <f>'Summary (7)'!V88</f>
        <v>47150</v>
      </c>
      <c r="T121" s="837">
        <f>'Summary (7)'!W88</f>
        <v>47515</v>
      </c>
      <c r="U121" s="837">
        <f>'Summary (7)'!X88</f>
        <v>47515</v>
      </c>
      <c r="V121" s="837">
        <f>'Summary (7)'!Y88</f>
        <v>47515</v>
      </c>
      <c r="W121" s="837">
        <f>'Summary (7)'!Z88</f>
        <v>47880</v>
      </c>
      <c r="X121" s="837">
        <f>'Summary (7)'!AA88</f>
        <v>47880</v>
      </c>
      <c r="Y121" s="837">
        <f>'Summary (7)'!AB88</f>
        <v>47880</v>
      </c>
      <c r="Z121" s="837">
        <f>'Summary (7)'!AC88</f>
        <v>48245</v>
      </c>
      <c r="AA121" s="837">
        <f>'Summary (7)'!AD88</f>
        <v>48245</v>
      </c>
      <c r="AB121" s="837">
        <f>'Summary (7)'!AE88</f>
        <v>48245</v>
      </c>
      <c r="AC121" s="837">
        <f>'Summary (7)'!AF88</f>
        <v>48611</v>
      </c>
      <c r="AD121" s="837">
        <f>'Summary (7)'!AG88</f>
        <v>48611</v>
      </c>
      <c r="AE121" s="837">
        <f>'Summary (7)'!AH88</f>
        <v>48611</v>
      </c>
      <c r="AF121" s="837">
        <f>'Summary (7)'!AI88</f>
        <v>45323</v>
      </c>
      <c r="AG121" s="837">
        <f>'Summary (7)'!AJ88</f>
        <v>45323</v>
      </c>
      <c r="AH121" s="837">
        <f>'Summary (7)'!AK88</f>
        <v>45323</v>
      </c>
    </row>
    <row r="122" spans="1:34" s="57" customFormat="1">
      <c r="A122" s="718" t="s">
        <v>213</v>
      </c>
      <c r="B122" s="837">
        <f>'Summary (7)'!E89</f>
        <v>45688</v>
      </c>
      <c r="C122" s="837">
        <f>'Summary (7)'!F89</f>
        <v>45688</v>
      </c>
      <c r="D122" s="837">
        <f>'Summary (7)'!G89</f>
        <v>45688</v>
      </c>
      <c r="E122" s="837">
        <f>'Summary (7)'!H89</f>
        <v>46053</v>
      </c>
      <c r="F122" s="837">
        <f>'Summary (7)'!I89</f>
        <v>46053</v>
      </c>
      <c r="G122" s="837">
        <f>'Summary (7)'!J89</f>
        <v>46053</v>
      </c>
      <c r="H122" s="837">
        <f>'Summary (7)'!K89</f>
        <v>46418</v>
      </c>
      <c r="I122" s="837">
        <f>'Summary (7)'!L89</f>
        <v>46418</v>
      </c>
      <c r="J122" s="837">
        <f>'Summary (7)'!M89</f>
        <v>46418</v>
      </c>
      <c r="K122" s="837">
        <f>'Summary (7)'!N89</f>
        <v>46783</v>
      </c>
      <c r="L122" s="837">
        <f>'Summary (7)'!O89</f>
        <v>46783</v>
      </c>
      <c r="M122" s="837">
        <f>'Summary (7)'!P89</f>
        <v>46783</v>
      </c>
      <c r="N122" s="837">
        <f>'Summary (7)'!Q89</f>
        <v>47149</v>
      </c>
      <c r="O122" s="837">
        <f>'Summary (7)'!R89</f>
        <v>47149</v>
      </c>
      <c r="P122" s="837">
        <f>'Summary (7)'!S89</f>
        <v>47149</v>
      </c>
      <c r="Q122" s="837">
        <f>'Summary (7)'!T89</f>
        <v>47514</v>
      </c>
      <c r="R122" s="837">
        <f>'Summary (7)'!U89</f>
        <v>47514</v>
      </c>
      <c r="S122" s="837">
        <f>'Summary (7)'!V89</f>
        <v>47514</v>
      </c>
      <c r="T122" s="837">
        <f>'Summary (7)'!W89</f>
        <v>47879</v>
      </c>
      <c r="U122" s="837">
        <f>'Summary (7)'!X89</f>
        <v>47879</v>
      </c>
      <c r="V122" s="837">
        <f>'Summary (7)'!Y89</f>
        <v>47879</v>
      </c>
      <c r="W122" s="837">
        <f>'Summary (7)'!Z89</f>
        <v>48244</v>
      </c>
      <c r="X122" s="837">
        <f>'Summary (7)'!AA89</f>
        <v>48244</v>
      </c>
      <c r="Y122" s="837">
        <f>'Summary (7)'!AB89</f>
        <v>48244</v>
      </c>
      <c r="Z122" s="837">
        <f>'Summary (7)'!AC89</f>
        <v>48610</v>
      </c>
      <c r="AA122" s="837">
        <f>'Summary (7)'!AD89</f>
        <v>48610</v>
      </c>
      <c r="AB122" s="837">
        <f>'Summary (7)'!AE89</f>
        <v>48610</v>
      </c>
      <c r="AC122" s="837">
        <f>'Summary (7)'!AF89</f>
        <v>48975</v>
      </c>
      <c r="AD122" s="837">
        <f>'Summary (7)'!AG89</f>
        <v>48975</v>
      </c>
      <c r="AE122" s="837">
        <f>'Summary (7)'!AH89</f>
        <v>48975</v>
      </c>
      <c r="AF122" s="837">
        <f>'Summary (7)'!AI89</f>
        <v>45688</v>
      </c>
      <c r="AG122" s="837">
        <f>'Summary (7)'!AJ89</f>
        <v>45688</v>
      </c>
      <c r="AH122" s="837">
        <f>'Summary (7)'!AK89</f>
        <v>45688</v>
      </c>
    </row>
    <row r="123" spans="1:34">
      <c r="A123" s="717" t="s">
        <v>204</v>
      </c>
      <c r="B123" s="837">
        <f>'Summary (7)'!E90</f>
        <v>0</v>
      </c>
      <c r="C123" s="837">
        <f>'Summary (7)'!F90</f>
        <v>0</v>
      </c>
      <c r="D123" s="837">
        <f>'Summary (7)'!G90</f>
        <v>0</v>
      </c>
      <c r="E123" s="837">
        <f>'Summary (7)'!H90</f>
        <v>0</v>
      </c>
      <c r="F123" s="837">
        <f>'Summary (7)'!I90</f>
        <v>0</v>
      </c>
      <c r="G123" s="837">
        <f>'Summary (7)'!J90</f>
        <v>0</v>
      </c>
      <c r="H123" s="837">
        <f>'Summary (7)'!K90</f>
        <v>0</v>
      </c>
      <c r="I123" s="837">
        <f>'Summary (7)'!L90</f>
        <v>0</v>
      </c>
      <c r="J123" s="837">
        <f>'Summary (7)'!M90</f>
        <v>0</v>
      </c>
      <c r="K123" s="837">
        <f>'Summary (7)'!N90</f>
        <v>0</v>
      </c>
      <c r="L123" s="837">
        <f>'Summary (7)'!O90</f>
        <v>0</v>
      </c>
      <c r="M123" s="837">
        <f>'Summary (7)'!P90</f>
        <v>0</v>
      </c>
      <c r="N123" s="837">
        <f>'Summary (7)'!Q90</f>
        <v>0</v>
      </c>
      <c r="O123" s="837">
        <f>'Summary (7)'!R90</f>
        <v>0</v>
      </c>
      <c r="P123" s="837">
        <f>'Summary (7)'!S90</f>
        <v>0</v>
      </c>
      <c r="Q123" s="837">
        <f>'Summary (7)'!T90</f>
        <v>0</v>
      </c>
      <c r="R123" s="837">
        <f>'Summary (7)'!U90</f>
        <v>0</v>
      </c>
      <c r="S123" s="837">
        <f>'Summary (7)'!V90</f>
        <v>0</v>
      </c>
      <c r="T123" s="837">
        <f>'Summary (7)'!W90</f>
        <v>0</v>
      </c>
      <c r="U123" s="837">
        <f>'Summary (7)'!X90</f>
        <v>0</v>
      </c>
      <c r="V123" s="837">
        <f>'Summary (7)'!Y90</f>
        <v>0</v>
      </c>
      <c r="W123" s="837">
        <f>'Summary (7)'!Z90</f>
        <v>0</v>
      </c>
      <c r="X123" s="837">
        <f>'Summary (7)'!AA90</f>
        <v>0</v>
      </c>
      <c r="Y123" s="837">
        <f>'Summary (7)'!AB90</f>
        <v>0</v>
      </c>
      <c r="Z123" s="837">
        <f>'Summary (7)'!AC90</f>
        <v>0</v>
      </c>
      <c r="AA123" s="837">
        <f>'Summary (7)'!AD90</f>
        <v>0</v>
      </c>
      <c r="AB123" s="837">
        <f>'Summary (7)'!AE90</f>
        <v>0</v>
      </c>
      <c r="AC123" s="837">
        <f>'Summary (7)'!AF90</f>
        <v>0</v>
      </c>
      <c r="AD123" s="837">
        <f>'Summary (7)'!AG90</f>
        <v>0</v>
      </c>
      <c r="AE123" s="837">
        <f>'Summary (7)'!AH90</f>
        <v>0</v>
      </c>
      <c r="AF123" s="837">
        <f>'Summary (7)'!AI90</f>
        <v>0</v>
      </c>
      <c r="AG123" s="837">
        <f>'Summary (7)'!AJ90</f>
        <v>0</v>
      </c>
      <c r="AH123" s="837">
        <f>'Summary (7)'!AK90</f>
        <v>0</v>
      </c>
    </row>
    <row r="124" spans="1:34">
      <c r="A124" s="717" t="s">
        <v>214</v>
      </c>
      <c r="B124" s="838">
        <f>'Summary (7)'!E91</f>
        <v>0</v>
      </c>
      <c r="C124" s="838">
        <f>'Summary (7)'!F91</f>
        <v>0</v>
      </c>
      <c r="D124" s="838">
        <f>'Summary (7)'!G91</f>
        <v>0</v>
      </c>
      <c r="E124" s="838">
        <f>'Summary (7)'!H91</f>
        <v>0</v>
      </c>
      <c r="F124" s="838">
        <f>'Summary (7)'!I91</f>
        <v>0</v>
      </c>
      <c r="G124" s="838">
        <f>'Summary (7)'!J91</f>
        <v>0</v>
      </c>
      <c r="H124" s="838">
        <f>'Summary (7)'!K91</f>
        <v>0</v>
      </c>
      <c r="I124" s="838">
        <f>'Summary (7)'!L91</f>
        <v>0</v>
      </c>
      <c r="J124" s="838">
        <f>'Summary (7)'!M91</f>
        <v>0</v>
      </c>
      <c r="K124" s="838">
        <f>'Summary (7)'!N91</f>
        <v>0</v>
      </c>
      <c r="L124" s="838">
        <f>'Summary (7)'!O91</f>
        <v>0</v>
      </c>
      <c r="M124" s="838">
        <f>'Summary (7)'!P91</f>
        <v>0</v>
      </c>
      <c r="N124" s="838">
        <f>'Summary (7)'!Q91</f>
        <v>0</v>
      </c>
      <c r="O124" s="838">
        <f>'Summary (7)'!R91</f>
        <v>0</v>
      </c>
      <c r="P124" s="838">
        <f>'Summary (7)'!S91</f>
        <v>0</v>
      </c>
      <c r="Q124" s="838">
        <f>'Summary (7)'!T91</f>
        <v>0</v>
      </c>
      <c r="R124" s="838">
        <f>'Summary (7)'!U91</f>
        <v>0</v>
      </c>
      <c r="S124" s="838">
        <f>'Summary (7)'!V91</f>
        <v>0</v>
      </c>
      <c r="T124" s="838">
        <f>'Summary (7)'!W91</f>
        <v>0</v>
      </c>
      <c r="U124" s="838">
        <f>'Summary (7)'!X91</f>
        <v>0</v>
      </c>
      <c r="V124" s="838">
        <f>'Summary (7)'!Y91</f>
        <v>0</v>
      </c>
      <c r="W124" s="838">
        <f>'Summary (7)'!Z91</f>
        <v>0</v>
      </c>
      <c r="X124" s="838">
        <f>'Summary (7)'!AA91</f>
        <v>0</v>
      </c>
      <c r="Y124" s="838">
        <f>'Summary (7)'!AB91</f>
        <v>0</v>
      </c>
      <c r="Z124" s="838">
        <f>'Summary (7)'!AC91</f>
        <v>0</v>
      </c>
      <c r="AA124" s="838">
        <f>'Summary (7)'!AD91</f>
        <v>0</v>
      </c>
      <c r="AB124" s="838">
        <f>'Summary (7)'!AE91</f>
        <v>0</v>
      </c>
      <c r="AC124" s="838">
        <f>'Summary (7)'!AF91</f>
        <v>0</v>
      </c>
      <c r="AD124" s="838">
        <f>'Summary (7)'!AG91</f>
        <v>0</v>
      </c>
      <c r="AE124" s="838">
        <f>'Summary (7)'!AH91</f>
        <v>0</v>
      </c>
    </row>
    <row r="125" spans="1:34" s="788" customFormat="1">
      <c r="A125" s="787" t="s">
        <v>397</v>
      </c>
      <c r="B125" s="789">
        <f>'Summary (7)'!E26</f>
        <v>0</v>
      </c>
      <c r="C125" s="789">
        <f>'Summary (7)'!F26</f>
        <v>0</v>
      </c>
      <c r="D125" s="789">
        <f>'Summary (7)'!G26</f>
        <v>0</v>
      </c>
      <c r="E125" s="789">
        <f>'Summary (7)'!H26</f>
        <v>0</v>
      </c>
      <c r="F125" s="789">
        <f>'Summary (7)'!I26</f>
        <v>0</v>
      </c>
      <c r="G125" s="789">
        <f>'Summary (7)'!J26</f>
        <v>0</v>
      </c>
      <c r="H125" s="789">
        <f>'Summary (7)'!K26</f>
        <v>0</v>
      </c>
      <c r="I125" s="789">
        <f>'Summary (7)'!L26</f>
        <v>0</v>
      </c>
      <c r="J125" s="789">
        <f>'Summary (7)'!M26</f>
        <v>0</v>
      </c>
      <c r="K125" s="789">
        <f>'Summary (7)'!N26</f>
        <v>0</v>
      </c>
      <c r="L125" s="789">
        <f>'Summary (7)'!O26</f>
        <v>0</v>
      </c>
      <c r="M125" s="789">
        <f>'Summary (7)'!P26</f>
        <v>0</v>
      </c>
      <c r="N125" s="789">
        <f>'Summary (7)'!Q26</f>
        <v>0</v>
      </c>
      <c r="O125" s="789">
        <f>'Summary (7)'!R26</f>
        <v>0</v>
      </c>
      <c r="P125" s="789">
        <f>'Summary (7)'!S26</f>
        <v>0</v>
      </c>
      <c r="Q125" s="789">
        <f>'Summary (7)'!T26</f>
        <v>0</v>
      </c>
      <c r="R125" s="789">
        <f>'Summary (7)'!U26</f>
        <v>0</v>
      </c>
      <c r="S125" s="789">
        <f>'Summary (7)'!V26</f>
        <v>0</v>
      </c>
      <c r="T125" s="789">
        <f>'Summary (7)'!W26</f>
        <v>0</v>
      </c>
      <c r="U125" s="789">
        <f>'Summary (7)'!X26</f>
        <v>0</v>
      </c>
      <c r="V125" s="789">
        <f>'Summary (7)'!Y26</f>
        <v>0</v>
      </c>
      <c r="W125" s="789">
        <f>'Summary (7)'!Z26</f>
        <v>0</v>
      </c>
      <c r="X125" s="789">
        <f>'Summary (7)'!AA26</f>
        <v>0</v>
      </c>
      <c r="Y125" s="789">
        <f>'Summary (7)'!AB26</f>
        <v>0</v>
      </c>
      <c r="Z125" s="789">
        <f>'Summary (7)'!AC26</f>
        <v>0</v>
      </c>
      <c r="AA125" s="789">
        <f>'Summary (7)'!AD26</f>
        <v>0</v>
      </c>
      <c r="AB125" s="789">
        <f>'Summary (7)'!AE26</f>
        <v>0</v>
      </c>
      <c r="AC125" s="789">
        <f>'Summary (7)'!AF26</f>
        <v>0</v>
      </c>
      <c r="AD125" s="789">
        <f>'Summary (7)'!AG26</f>
        <v>0</v>
      </c>
      <c r="AE125" s="789">
        <f>'Summary (7)'!AH26</f>
        <v>0</v>
      </c>
      <c r="AF125" s="786"/>
      <c r="AG125" s="786"/>
      <c r="AH125" s="786"/>
    </row>
  </sheetData>
  <sheetProtection formatCells="0" formatColumns="0" formatRows="0" insertHyperlinks="0" sort="0" autoFilter="0" pivotTables="0"/>
  <mergeCells count="16">
    <mergeCell ref="B9:D9"/>
    <mergeCell ref="W9:Y9"/>
    <mergeCell ref="Z9:AB9"/>
    <mergeCell ref="AC9:AE9"/>
    <mergeCell ref="B3:D3"/>
    <mergeCell ref="B4:D4"/>
    <mergeCell ref="B5:D5"/>
    <mergeCell ref="B6:D6"/>
    <mergeCell ref="B7:D7"/>
    <mergeCell ref="AF9:AH9"/>
    <mergeCell ref="E9:G9"/>
    <mergeCell ref="H9:J9"/>
    <mergeCell ref="K9:M9"/>
    <mergeCell ref="N9:P9"/>
    <mergeCell ref="Q9:S9"/>
    <mergeCell ref="T9:V9"/>
  </mergeCells>
  <conditionalFormatting sqref="B14:AE81">
    <cfRule type="expression" dxfId="74" priority="3">
      <formula>$A14=""</formula>
    </cfRule>
  </conditionalFormatting>
  <conditionalFormatting sqref="B14:AE106">
    <cfRule type="expression" dxfId="73" priority="2">
      <formula>B$123&gt;B$122</formula>
    </cfRule>
  </conditionalFormatting>
  <conditionalFormatting sqref="B82:AE102">
    <cfRule type="expression" dxfId="72" priority="15">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71" priority="16">
      <formula>LEN(TRIM(D14))=0</formula>
    </cfRule>
  </conditionalFormatting>
  <conditionalFormatting sqref="E91">
    <cfRule type="containsBlanks" dxfId="70" priority="12">
      <formula>LEN(TRIM(E91))=0</formula>
    </cfRule>
  </conditionalFormatting>
  <conditionalFormatting sqref="H91">
    <cfRule type="containsBlanks" dxfId="69" priority="11">
      <formula>LEN(TRIM(H91))=0</formula>
    </cfRule>
  </conditionalFormatting>
  <conditionalFormatting sqref="K91">
    <cfRule type="containsBlanks" dxfId="68" priority="10">
      <formula>LEN(TRIM(K91))=0</formula>
    </cfRule>
  </conditionalFormatting>
  <conditionalFormatting sqref="N91">
    <cfRule type="containsBlanks" dxfId="67" priority="9">
      <formula>LEN(TRIM(N91))=0</formula>
    </cfRule>
  </conditionalFormatting>
  <conditionalFormatting sqref="Q91">
    <cfRule type="containsBlanks" dxfId="66" priority="8">
      <formula>LEN(TRIM(Q91))=0</formula>
    </cfRule>
  </conditionalFormatting>
  <conditionalFormatting sqref="T91">
    <cfRule type="containsBlanks" dxfId="65" priority="7">
      <formula>LEN(TRIM(T91))=0</formula>
    </cfRule>
  </conditionalFormatting>
  <conditionalFormatting sqref="W91">
    <cfRule type="containsBlanks" dxfId="64" priority="6">
      <formula>LEN(TRIM(W91))=0</formula>
    </cfRule>
  </conditionalFormatting>
  <conditionalFormatting sqref="Z91">
    <cfRule type="containsBlanks" dxfId="63" priority="5">
      <formula>LEN(TRIM(Z91))=0</formula>
    </cfRule>
  </conditionalFormatting>
  <conditionalFormatting sqref="AC91">
    <cfRule type="containsBlanks" dxfId="62" priority="4">
      <formula>LEN(TRIM(AC91))=0</formula>
    </cfRule>
  </conditionalFormatting>
  <dataValidations disablePrompts="1" count="1">
    <dataValidation type="whole" allowBlank="1" showInputMessage="1" showErrorMessage="1" sqref="AB57:AB66 Y57:Y66 V57:V66 S57:S66 P57:P66 M57:M66 J57:J66 G57:G66 D57:D66 AE57:AE66" xr:uid="{9290FBCF-9081-45C9-B1B5-03A2C93D0A14}">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F5A0398C-1AF8-42C8-AB2C-F0D9ACA1C7C1}">
            <xm:f>B$120&gt;'○ Summary (1)'!$D$6</xm:f>
            <x14:dxf>
              <fill>
                <patternFill>
                  <bgColor theme="0" tint="-0.499984740745262"/>
                </patternFill>
              </fill>
            </x14:dxf>
          </x14:cfRule>
          <xm:sqref>B9:AE106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pageSetUpPr fitToPage="1"/>
  </sheetPr>
  <dimension ref="A1:J204"/>
  <sheetViews>
    <sheetView showZeros="0" zoomScale="115" zoomScaleNormal="115" workbookViewId="0">
      <pane ySplit="2" topLeftCell="A62"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194</v>
      </c>
      <c r="B1" s="1300" t="s">
        <v>300</v>
      </c>
      <c r="C1" s="1300"/>
      <c r="G1" s="277" t="s">
        <v>301</v>
      </c>
      <c r="H1" s="277" t="s">
        <v>302</v>
      </c>
      <c r="I1" s="277"/>
    </row>
    <row r="2" spans="1:10" ht="20.100000000000001" customHeight="1" thickBot="1">
      <c r="A2" s="325">
        <f>'Summary (7)'!B12</f>
        <v>0</v>
      </c>
      <c r="B2" s="1298"/>
      <c r="C2" s="1299"/>
      <c r="D2" s="486" t="s">
        <v>303</v>
      </c>
      <c r="F2" s="287"/>
      <c r="G2" s="288" t="e">
        <f>VLOOKUP(B2,'Dropdown Lists'!E:F,2,FALSE)</f>
        <v>#N/A</v>
      </c>
      <c r="H2" s="288" t="e">
        <f>VLOOKUP(B2,'Dropdown Lists'!E:G,3,FALSE)</f>
        <v>#N/A</v>
      </c>
      <c r="I2" s="288"/>
    </row>
    <row r="3" spans="1:10" s="4" customFormat="1" ht="38.25">
      <c r="A3" s="292" t="s">
        <v>304</v>
      </c>
      <c r="B3" s="293" t="s">
        <v>273</v>
      </c>
      <c r="C3" s="294" t="s">
        <v>274</v>
      </c>
      <c r="D3" s="293" t="s">
        <v>305</v>
      </c>
      <c r="E3" s="293" t="s">
        <v>306</v>
      </c>
      <c r="F3" s="295" t="s">
        <v>307</v>
      </c>
      <c r="H3" s="15"/>
      <c r="I3" s="15"/>
    </row>
    <row r="4" spans="1:10">
      <c r="A4" s="765">
        <f>'Salary Detail (7)'!A14</f>
        <v>0</v>
      </c>
      <c r="B4" s="6" t="e">
        <f t="array" ref="B4">INDEX('Salary Detail (7)'!$I14:$BZ14,0,MATCH(1,('Salary Detail (7)'!$I$13:$BZ$13='Budget Narrative (7)'!$B$3)*('Salary Detail (7)'!$I$74:$BZ$74='Budget Narrative (7)'!$G$2),0))</f>
        <v>#N/A</v>
      </c>
      <c r="C4" s="274" t="e">
        <f t="array" ref="C4">INDEX('Salary Detail (7)'!$I14:$BZ14,0,MATCH(1,('Salary Detail (7)'!$I$12:$BZ$12="New")*('Salary Detail (7)'!$I$74:$BZ$74='Budget Narrative (7)'!$G$2),0))</f>
        <v>#N/A</v>
      </c>
      <c r="D4" s="21"/>
      <c r="E4" s="21"/>
      <c r="F4" s="296"/>
      <c r="G4" s="7"/>
      <c r="H4" s="8"/>
      <c r="I4" s="8"/>
      <c r="J4" s="15"/>
    </row>
    <row r="5" spans="1:10">
      <c r="A5" s="765">
        <f>'Salary Detail (7)'!A15</f>
        <v>0</v>
      </c>
      <c r="B5" s="6" t="e">
        <f t="array" ref="B5">INDEX('Salary Detail (7)'!$I15:$BZ15,0,MATCH(1,('Salary Detail (7)'!$I$13:$BZ$13='Budget Narrative (7)'!$B$3)*('Salary Detail (7)'!$I$74:$BZ$74='Budget Narrative (7)'!$G$2),0))</f>
        <v>#N/A</v>
      </c>
      <c r="C5" s="274" t="e">
        <f t="array" ref="C5">INDEX('Salary Detail (7)'!$I15:$BZ15,0,MATCH(1,('Salary Detail (7)'!$I$12:$BZ$12="New")*('Salary Detail (7)'!$I$74:$BZ$74='Budget Narrative (7)'!$G$2),0))</f>
        <v>#N/A</v>
      </c>
      <c r="D5" s="21"/>
      <c r="E5" s="11"/>
      <c r="F5" s="296"/>
      <c r="G5" s="7"/>
      <c r="H5" s="8"/>
      <c r="I5" s="289"/>
      <c r="J5" s="15"/>
    </row>
    <row r="6" spans="1:10">
      <c r="A6" s="765">
        <f>'Salary Detail (7)'!A16</f>
        <v>0</v>
      </c>
      <c r="B6" s="6" t="e">
        <f t="array" ref="B6">INDEX('Salary Detail (7)'!$I16:$BZ16,0,MATCH(1,('Salary Detail (7)'!$I$13:$BZ$13='Budget Narrative (7)'!$B$3)*('Salary Detail (7)'!$I$74:$BZ$74='Budget Narrative (7)'!$G$2),0))</f>
        <v>#N/A</v>
      </c>
      <c r="C6" s="274" t="e">
        <f t="array" ref="C6">INDEX('Salary Detail (7)'!$I16:$BZ16,0,MATCH(1,('Salary Detail (7)'!$I$12:$BZ$12="New")*('Salary Detail (7)'!$I$74:$BZ$74='Budget Narrative (7)'!$G$2),0))</f>
        <v>#N/A</v>
      </c>
      <c r="D6" s="21"/>
      <c r="E6" s="11"/>
      <c r="F6" s="296"/>
      <c r="G6" s="7"/>
      <c r="H6" s="8"/>
      <c r="I6" s="290"/>
      <c r="J6" s="15"/>
    </row>
    <row r="7" spans="1:10">
      <c r="A7" s="765">
        <f>'Salary Detail (7)'!A17</f>
        <v>0</v>
      </c>
      <c r="B7" s="6" t="e">
        <f t="array" ref="B7">INDEX('Salary Detail (7)'!$I17:$BZ17,0,MATCH(1,('Salary Detail (7)'!$I$13:$BZ$13='Budget Narrative (7)'!$B$3)*('Salary Detail (7)'!$I$74:$BZ$74='Budget Narrative (7)'!$G$2),0))</f>
        <v>#N/A</v>
      </c>
      <c r="C7" s="274" t="e">
        <f t="array" ref="C7">INDEX('Salary Detail (7)'!$I17:$BZ17,0,MATCH(1,('Salary Detail (7)'!$I$12:$BZ$12="New")*('Salary Detail (7)'!$I$74:$BZ$74='Budget Narrative (7)'!$G$2),0))</f>
        <v>#N/A</v>
      </c>
      <c r="D7" s="21"/>
      <c r="E7" s="11"/>
      <c r="F7" s="296"/>
      <c r="G7" s="7"/>
      <c r="H7" s="8"/>
      <c r="I7" s="8"/>
      <c r="J7" s="15"/>
    </row>
    <row r="8" spans="1:10">
      <c r="A8" s="765">
        <f>'Salary Detail (7)'!A18</f>
        <v>0</v>
      </c>
      <c r="B8" s="6" t="e">
        <f t="array" ref="B8">INDEX('Salary Detail (7)'!$I18:$BZ18,0,MATCH(1,('Salary Detail (7)'!$I$13:$BZ$13='Budget Narrative (7)'!$B$3)*('Salary Detail (7)'!$I$74:$BZ$74='Budget Narrative (7)'!$G$2),0))</f>
        <v>#N/A</v>
      </c>
      <c r="C8" s="274" t="e">
        <f t="array" ref="C8">INDEX('Salary Detail (7)'!$I18:$BZ18,0,MATCH(1,('Salary Detail (7)'!$I$12:$BZ$12="New")*('Salary Detail (7)'!$I$74:$BZ$74='Budget Narrative (7)'!$G$2),0))</f>
        <v>#N/A</v>
      </c>
      <c r="D8" s="21"/>
      <c r="E8" s="11"/>
      <c r="F8" s="296"/>
      <c r="G8" s="7"/>
      <c r="H8" s="8"/>
      <c r="I8" s="8"/>
      <c r="J8" s="15"/>
    </row>
    <row r="9" spans="1:10">
      <c r="A9" s="765">
        <f>'Salary Detail (7)'!A19</f>
        <v>0</v>
      </c>
      <c r="B9" s="6" t="e">
        <f t="array" ref="B9">INDEX('Salary Detail (7)'!$I19:$BZ19,0,MATCH(1,('Salary Detail (7)'!$I$13:$BZ$13='Budget Narrative (7)'!$B$3)*('Salary Detail (7)'!$I$74:$BZ$74='Budget Narrative (7)'!$G$2),0))</f>
        <v>#N/A</v>
      </c>
      <c r="C9" s="274" t="e">
        <f t="array" ref="C9">INDEX('Salary Detail (7)'!$I19:$BZ19,0,MATCH(1,('Salary Detail (7)'!$I$12:$BZ$12="New")*('Salary Detail (7)'!$I$74:$BZ$74='Budget Narrative (7)'!$G$2),0))</f>
        <v>#N/A</v>
      </c>
      <c r="D9" s="21"/>
      <c r="E9" s="11"/>
      <c r="F9" s="296"/>
      <c r="G9" s="7"/>
      <c r="H9" s="8"/>
      <c r="I9" s="8"/>
      <c r="J9" s="15"/>
    </row>
    <row r="10" spans="1:10">
      <c r="A10" s="765">
        <f>'Salary Detail (7)'!A20</f>
        <v>0</v>
      </c>
      <c r="B10" s="6" t="e">
        <f t="array" ref="B10">INDEX('Salary Detail (7)'!$I20:$BZ20,0,MATCH(1,('Salary Detail (7)'!$I$13:$BZ$13='Budget Narrative (7)'!$B$3)*('Salary Detail (7)'!$I$74:$BZ$74='Budget Narrative (7)'!$G$2),0))</f>
        <v>#N/A</v>
      </c>
      <c r="C10" s="274" t="e">
        <f t="array" ref="C10">INDEX('Salary Detail (7)'!$I20:$BZ20,0,MATCH(1,('Salary Detail (7)'!$I$12:$BZ$12="New")*('Salary Detail (7)'!$I$74:$BZ$74='Budget Narrative (7)'!$G$2),0))</f>
        <v>#N/A</v>
      </c>
      <c r="D10" s="21"/>
      <c r="E10" s="11"/>
      <c r="F10" s="296"/>
      <c r="G10" s="7"/>
      <c r="H10" s="8"/>
      <c r="I10" s="8"/>
      <c r="J10" s="15"/>
    </row>
    <row r="11" spans="1:10">
      <c r="A11" s="765">
        <f>'Salary Detail (7)'!A21</f>
        <v>0</v>
      </c>
      <c r="B11" s="6" t="e">
        <f t="array" ref="B11">INDEX('Salary Detail (7)'!$I21:$BZ21,0,MATCH(1,('Salary Detail (7)'!$I$13:$BZ$13='Budget Narrative (7)'!$B$3)*('Salary Detail (7)'!$I$74:$BZ$74='Budget Narrative (7)'!$G$2),0))</f>
        <v>#N/A</v>
      </c>
      <c r="C11" s="274" t="e">
        <f t="array" ref="C11">INDEX('Salary Detail (7)'!$I21:$BZ21,0,MATCH(1,('Salary Detail (7)'!$I$12:$BZ$12="New")*('Salary Detail (7)'!$I$74:$BZ$74='Budget Narrative (7)'!$G$2),0))</f>
        <v>#N/A</v>
      </c>
      <c r="D11" s="21"/>
      <c r="E11" s="11"/>
      <c r="F11" s="296"/>
      <c r="G11" s="7"/>
      <c r="H11" s="8"/>
      <c r="I11" s="8"/>
      <c r="J11" s="15"/>
    </row>
    <row r="12" spans="1:10">
      <c r="A12" s="765">
        <f>'Salary Detail (7)'!A22</f>
        <v>0</v>
      </c>
      <c r="B12" s="6" t="e">
        <f t="array" ref="B12">INDEX('Salary Detail (7)'!$I22:$BZ22,0,MATCH(1,('Salary Detail (7)'!$I$13:$BZ$13='Budget Narrative (7)'!$B$3)*('Salary Detail (7)'!$I$74:$BZ$74='Budget Narrative (7)'!$G$2),0))</f>
        <v>#N/A</v>
      </c>
      <c r="C12" s="274" t="e">
        <f t="array" ref="C12">INDEX('Salary Detail (7)'!$I22:$BZ22,0,MATCH(1,('Salary Detail (7)'!$I$12:$BZ$12="New")*('Salary Detail (7)'!$I$74:$BZ$74='Budget Narrative (7)'!$G$2),0))</f>
        <v>#N/A</v>
      </c>
      <c r="D12" s="21"/>
      <c r="E12" s="11"/>
      <c r="F12" s="296"/>
      <c r="G12" s="7"/>
      <c r="H12" s="8"/>
      <c r="I12" s="8"/>
      <c r="J12" s="15"/>
    </row>
    <row r="13" spans="1:10">
      <c r="A13" s="765">
        <f>'Salary Detail (7)'!A23</f>
        <v>0</v>
      </c>
      <c r="B13" s="6" t="e">
        <f t="array" ref="B13">INDEX('Salary Detail (7)'!$I23:$BZ23,0,MATCH(1,('Salary Detail (7)'!$I$13:$BZ$13='Budget Narrative (7)'!$B$3)*('Salary Detail (7)'!$I$74:$BZ$74='Budget Narrative (7)'!$G$2),0))</f>
        <v>#N/A</v>
      </c>
      <c r="C13" s="274" t="e">
        <f t="array" ref="C13">INDEX('Salary Detail (7)'!$I23:$BZ23,0,MATCH(1,('Salary Detail (7)'!$I$12:$BZ$12="New")*('Salary Detail (7)'!$I$74:$BZ$74='Budget Narrative (7)'!$G$2),0))</f>
        <v>#N/A</v>
      </c>
      <c r="D13" s="21"/>
      <c r="E13" s="11"/>
      <c r="F13" s="296"/>
      <c r="G13" s="7"/>
      <c r="H13" s="8"/>
      <c r="I13" s="8"/>
      <c r="J13" s="15"/>
    </row>
    <row r="14" spans="1:10">
      <c r="A14" s="765">
        <f>'Salary Detail (7)'!A24</f>
        <v>0</v>
      </c>
      <c r="B14" s="6" t="e">
        <f t="array" ref="B14">INDEX('Salary Detail (7)'!$I24:$BZ24,0,MATCH(1,('Salary Detail (7)'!$I$13:$BZ$13='Budget Narrative (7)'!$B$3)*('Salary Detail (7)'!$I$74:$BZ$74='Budget Narrative (7)'!$G$2),0))</f>
        <v>#N/A</v>
      </c>
      <c r="C14" s="632" t="e">
        <f t="array" ref="C14">INDEX('Salary Detail (7)'!$I24:$BZ24,0,MATCH(1,('Salary Detail (7)'!$I$12:$BZ$12="New")*('Salary Detail (7)'!$I$74:$BZ$74='Budget Narrative (7)'!$G$2),0))</f>
        <v>#N/A</v>
      </c>
      <c r="D14" s="21"/>
      <c r="E14" s="11"/>
      <c r="F14" s="296"/>
      <c r="G14" s="7"/>
      <c r="H14" s="8"/>
      <c r="I14" s="8"/>
      <c r="J14" s="15"/>
    </row>
    <row r="15" spans="1:10">
      <c r="A15" s="765">
        <f>'Salary Detail (7)'!A25</f>
        <v>0</v>
      </c>
      <c r="B15" s="6" t="e">
        <f t="array" ref="B15">INDEX('Salary Detail (7)'!$I25:$BZ25,0,MATCH(1,('Salary Detail (7)'!$I$13:$BZ$13='Budget Narrative (7)'!$B$3)*('Salary Detail (7)'!$I$74:$BZ$74='Budget Narrative (7)'!$G$2),0))</f>
        <v>#N/A</v>
      </c>
      <c r="C15" s="632" t="e">
        <f t="array" ref="C15">INDEX('Salary Detail (7)'!$I25:$BZ25,0,MATCH(1,('Salary Detail (7)'!$I$12:$BZ$12="New")*('Salary Detail (7)'!$I$74:$BZ$74='Budget Narrative (7)'!$G$2),0))</f>
        <v>#N/A</v>
      </c>
      <c r="D15" s="21"/>
      <c r="E15" s="11"/>
      <c r="F15" s="296"/>
      <c r="G15" s="7"/>
      <c r="H15" s="8"/>
      <c r="I15" s="8"/>
      <c r="J15" s="15"/>
    </row>
    <row r="16" spans="1:10">
      <c r="A16" s="765">
        <f>'Salary Detail (7)'!A26</f>
        <v>0</v>
      </c>
      <c r="B16" s="6" t="e">
        <f t="array" ref="B16">INDEX('Salary Detail (7)'!$I26:$BZ26,0,MATCH(1,('Salary Detail (7)'!$I$13:$BZ$13='Budget Narrative (7)'!$B$3)*('Salary Detail (7)'!$I$74:$BZ$74='Budget Narrative (7)'!$G$2),0))</f>
        <v>#N/A</v>
      </c>
      <c r="C16" s="632" t="e">
        <f t="array" ref="C16">INDEX('Salary Detail (7)'!$I26:$BZ26,0,MATCH(1,('Salary Detail (7)'!$I$12:$BZ$12="New")*('Salary Detail (7)'!$I$74:$BZ$74='Budget Narrative (7)'!$G$2),0))</f>
        <v>#N/A</v>
      </c>
      <c r="D16" s="21"/>
      <c r="E16" s="11"/>
      <c r="F16" s="296"/>
      <c r="G16" s="7"/>
      <c r="H16" s="8"/>
      <c r="I16" s="8"/>
      <c r="J16" s="15"/>
    </row>
    <row r="17" spans="1:10">
      <c r="A17" s="765">
        <f>'Salary Detail (7)'!A27</f>
        <v>0</v>
      </c>
      <c r="B17" s="6" t="e">
        <f t="array" ref="B17">INDEX('Salary Detail (7)'!$I27:$BZ27,0,MATCH(1,('Salary Detail (7)'!$I$13:$BZ$13='Budget Narrative (7)'!$B$3)*('Salary Detail (7)'!$I$74:$BZ$74='Budget Narrative (7)'!$G$2),0))</f>
        <v>#N/A</v>
      </c>
      <c r="C17" s="274" t="e">
        <f t="array" ref="C17">INDEX('Salary Detail (7)'!$I27:$BZ27,0,MATCH(1,('Salary Detail (7)'!$I$12:$BZ$12="New")*('Salary Detail (7)'!$I$74:$BZ$74='Budget Narrative (7)'!$G$2),0))</f>
        <v>#N/A</v>
      </c>
      <c r="D17" s="21"/>
      <c r="E17" s="11"/>
      <c r="F17" s="296"/>
      <c r="G17" s="7"/>
      <c r="H17" s="8"/>
      <c r="I17" s="8"/>
      <c r="J17" s="15"/>
    </row>
    <row r="18" spans="1:10">
      <c r="A18" s="765">
        <f>'Salary Detail (7)'!A28</f>
        <v>0</v>
      </c>
      <c r="B18" s="6" t="e">
        <f t="array" ref="B18">INDEX('Salary Detail (7)'!$I28:$BZ28,0,MATCH(1,('Salary Detail (7)'!$I$13:$BZ$13='Budget Narrative (7)'!$B$3)*('Salary Detail (7)'!$I$74:$BZ$74='Budget Narrative (7)'!$G$2),0))</f>
        <v>#N/A</v>
      </c>
      <c r="C18" s="274" t="e">
        <f t="array" ref="C18">INDEX('Salary Detail (7)'!$I28:$BZ28,0,MATCH(1,('Salary Detail (7)'!$I$12:$BZ$12="New")*('Salary Detail (7)'!$I$74:$BZ$74='Budget Narrative (7)'!$G$2),0))</f>
        <v>#N/A</v>
      </c>
      <c r="D18" s="21"/>
      <c r="E18" s="11"/>
      <c r="F18" s="296"/>
      <c r="G18" s="7"/>
      <c r="H18" s="8"/>
      <c r="I18" s="8"/>
      <c r="J18" s="15"/>
    </row>
    <row r="19" spans="1:10">
      <c r="A19" s="765">
        <f>'Salary Detail (7)'!A29</f>
        <v>0</v>
      </c>
      <c r="B19" s="6" t="e">
        <f t="array" ref="B19">INDEX('Salary Detail (7)'!$I29:$BZ29,0,MATCH(1,('Salary Detail (7)'!$I$13:$BZ$13='Budget Narrative (7)'!$B$3)*('Salary Detail (7)'!$I$74:$BZ$74='Budget Narrative (7)'!$G$2),0))</f>
        <v>#N/A</v>
      </c>
      <c r="C19" s="274" t="e">
        <f t="array" ref="C19">INDEX('Salary Detail (7)'!$I29:$BZ29,0,MATCH(1,('Salary Detail (7)'!$I$12:$BZ$12="New")*('Salary Detail (7)'!$I$74:$BZ$74='Budget Narrative (7)'!$G$2),0))</f>
        <v>#N/A</v>
      </c>
      <c r="D19" s="21"/>
      <c r="E19" s="11"/>
      <c r="F19" s="296"/>
      <c r="G19" s="7"/>
      <c r="H19" s="8"/>
      <c r="I19" s="8"/>
      <c r="J19" s="15"/>
    </row>
    <row r="20" spans="1:10">
      <c r="A20" s="765">
        <f>'Salary Detail (7)'!A30</f>
        <v>0</v>
      </c>
      <c r="B20" s="6" t="e">
        <f t="array" ref="B20">INDEX('Salary Detail (7)'!$I30:$BZ30,0,MATCH(1,('Salary Detail (7)'!$I$13:$BZ$13='Budget Narrative (7)'!$B$3)*('Salary Detail (7)'!$I$74:$BZ$74='Budget Narrative (7)'!$G$2),0))</f>
        <v>#N/A</v>
      </c>
      <c r="C20" s="274" t="e">
        <f t="array" ref="C20">INDEX('Salary Detail (7)'!$I30:$BZ30,0,MATCH(1,('Salary Detail (7)'!$I$12:$BZ$12="New")*('Salary Detail (7)'!$I$74:$BZ$74='Budget Narrative (7)'!$G$2),0))</f>
        <v>#N/A</v>
      </c>
      <c r="D20" s="21"/>
      <c r="E20" s="11"/>
      <c r="F20" s="296"/>
      <c r="G20" s="7"/>
      <c r="H20" s="8"/>
      <c r="I20" s="8"/>
      <c r="J20" s="15"/>
    </row>
    <row r="21" spans="1:10">
      <c r="A21" s="765">
        <f>'Salary Detail (7)'!A31</f>
        <v>0</v>
      </c>
      <c r="B21" s="6" t="e">
        <f t="array" ref="B21">INDEX('Salary Detail (7)'!$I31:$BZ31,0,MATCH(1,('Salary Detail (7)'!$I$13:$BZ$13='Budget Narrative (7)'!$B$3)*('Salary Detail (7)'!$I$74:$BZ$74='Budget Narrative (7)'!$G$2),0))</f>
        <v>#N/A</v>
      </c>
      <c r="C21" s="274" t="e">
        <f t="array" ref="C21">INDEX('Salary Detail (7)'!$I31:$BZ31,0,MATCH(1,('Salary Detail (7)'!$I$12:$BZ$12="New")*('Salary Detail (7)'!$I$74:$BZ$74='Budget Narrative (7)'!$G$2),0))</f>
        <v>#N/A</v>
      </c>
      <c r="D21" s="21"/>
      <c r="E21" s="11"/>
      <c r="F21" s="296"/>
      <c r="G21" s="7"/>
      <c r="H21" s="8"/>
      <c r="I21" s="8"/>
      <c r="J21" s="15"/>
    </row>
    <row r="22" spans="1:10">
      <c r="A22" s="765">
        <f>'Salary Detail (7)'!A32</f>
        <v>0</v>
      </c>
      <c r="B22" s="6" t="e">
        <f t="array" ref="B22">INDEX('Salary Detail (7)'!$I32:$BZ32,0,MATCH(1,('Salary Detail (7)'!$I$13:$BZ$13='Budget Narrative (7)'!$B$3)*('Salary Detail (7)'!$I$74:$BZ$74='Budget Narrative (7)'!$G$2),0))</f>
        <v>#N/A</v>
      </c>
      <c r="C22" s="274" t="e">
        <f t="array" ref="C22">INDEX('Salary Detail (7)'!$I32:$BZ32,0,MATCH(1,('Salary Detail (7)'!$I$12:$BZ$12="New")*('Salary Detail (7)'!$I$74:$BZ$74='Budget Narrative (7)'!$G$2),0))</f>
        <v>#N/A</v>
      </c>
      <c r="D22" s="21"/>
      <c r="E22" s="11"/>
      <c r="F22" s="296"/>
      <c r="G22" s="7"/>
      <c r="H22" s="8"/>
      <c r="I22" s="8"/>
      <c r="J22" s="15"/>
    </row>
    <row r="23" spans="1:10">
      <c r="A23" s="765">
        <f>'Salary Detail (7)'!A33</f>
        <v>0</v>
      </c>
      <c r="B23" s="6" t="e">
        <f t="array" ref="B23">INDEX('Salary Detail (7)'!$I33:$BZ33,0,MATCH(1,('Salary Detail (7)'!$I$13:$BZ$13='Budget Narrative (7)'!$B$3)*('Salary Detail (7)'!$I$74:$BZ$74='Budget Narrative (7)'!$G$2),0))</f>
        <v>#N/A</v>
      </c>
      <c r="C23" s="274" t="e">
        <f t="array" ref="C23">INDEX('Salary Detail (7)'!$I33:$BZ33,0,MATCH(1,('Salary Detail (7)'!$I$12:$BZ$12="New")*('Salary Detail (7)'!$I$74:$BZ$74='Budget Narrative (7)'!$G$2),0))</f>
        <v>#N/A</v>
      </c>
      <c r="D23" s="21"/>
      <c r="E23" s="11"/>
      <c r="F23" s="296"/>
      <c r="G23" s="7"/>
      <c r="H23" s="8"/>
      <c r="I23" s="8"/>
      <c r="J23" s="15"/>
    </row>
    <row r="24" spans="1:10">
      <c r="A24" s="765">
        <f>'Salary Detail (7)'!A34</f>
        <v>0</v>
      </c>
      <c r="B24" s="6" t="e">
        <f t="array" ref="B24">INDEX('Salary Detail (7)'!$I34:$BZ34,0,MATCH(1,('Salary Detail (7)'!$I$13:$BZ$13='Budget Narrative (7)'!$B$3)*('Salary Detail (7)'!$I$74:$BZ$74='Budget Narrative (7)'!$G$2),0))</f>
        <v>#N/A</v>
      </c>
      <c r="C24" s="274" t="e">
        <f t="array" ref="C24">INDEX('Salary Detail (7)'!$I34:$BZ34,0,MATCH(1,('Salary Detail (7)'!$I$12:$BZ$12="New")*('Salary Detail (7)'!$I$74:$BZ$74='Budget Narrative (7)'!$G$2),0))</f>
        <v>#N/A</v>
      </c>
      <c r="D24" s="21"/>
      <c r="E24" s="11"/>
      <c r="F24" s="296"/>
      <c r="G24" s="7"/>
      <c r="H24" s="8"/>
      <c r="I24" s="8"/>
      <c r="J24" s="15"/>
    </row>
    <row r="25" spans="1:10">
      <c r="A25" s="765">
        <f>'Salary Detail (7)'!A35</f>
        <v>0</v>
      </c>
      <c r="B25" s="6" t="e">
        <f t="array" ref="B25">INDEX('Salary Detail (7)'!$I35:$BZ35,0,MATCH(1,('Salary Detail (7)'!$I$13:$BZ$13='Budget Narrative (7)'!$B$3)*('Salary Detail (7)'!$I$74:$BZ$74='Budget Narrative (7)'!$G$2),0))</f>
        <v>#N/A</v>
      </c>
      <c r="C25" s="274" t="e">
        <f t="array" ref="C25">INDEX('Salary Detail (7)'!$I35:$BZ35,0,MATCH(1,('Salary Detail (7)'!$I$12:$BZ$12="New")*('Salary Detail (7)'!$I$74:$BZ$74='Budget Narrative (7)'!$G$2),0))</f>
        <v>#N/A</v>
      </c>
      <c r="D25" s="21"/>
      <c r="E25" s="11"/>
      <c r="F25" s="296"/>
      <c r="G25" s="7"/>
      <c r="H25" s="8"/>
      <c r="I25" s="8"/>
      <c r="J25" s="15"/>
    </row>
    <row r="26" spans="1:10">
      <c r="A26" s="765">
        <f>'Salary Detail (7)'!A36</f>
        <v>0</v>
      </c>
      <c r="B26" s="6" t="e">
        <f t="array" ref="B26">INDEX('Salary Detail (7)'!$I36:$BZ36,0,MATCH(1,('Salary Detail (7)'!$I$13:$BZ$13='Budget Narrative (7)'!$B$3)*('Salary Detail (7)'!$I$74:$BZ$74='Budget Narrative (7)'!$G$2),0))</f>
        <v>#N/A</v>
      </c>
      <c r="C26" s="274" t="e">
        <f t="array" ref="C26">INDEX('Salary Detail (7)'!$I36:$BZ36,0,MATCH(1,('Salary Detail (7)'!$I$12:$BZ$12="New")*('Salary Detail (7)'!$I$74:$BZ$74='Budget Narrative (7)'!$G$2),0))</f>
        <v>#N/A</v>
      </c>
      <c r="D26" s="21"/>
      <c r="E26" s="11"/>
      <c r="F26" s="296"/>
      <c r="G26" s="7"/>
      <c r="H26" s="8"/>
      <c r="I26" s="8"/>
      <c r="J26" s="15"/>
    </row>
    <row r="27" spans="1:10">
      <c r="A27" s="765">
        <f>'Salary Detail (7)'!A37</f>
        <v>0</v>
      </c>
      <c r="B27" s="6" t="e">
        <f t="array" ref="B27">INDEX('Salary Detail (7)'!$I37:$BZ37,0,MATCH(1,('Salary Detail (7)'!$I$13:$BZ$13='Budget Narrative (7)'!$B$3)*('Salary Detail (7)'!$I$74:$BZ$74='Budget Narrative (7)'!$G$2),0))</f>
        <v>#N/A</v>
      </c>
      <c r="C27" s="274" t="e">
        <f t="array" ref="C27">INDEX('Salary Detail (7)'!$I37:$BZ37,0,MATCH(1,('Salary Detail (7)'!$I$12:$BZ$12="New")*('Salary Detail (7)'!$I$74:$BZ$74='Budget Narrative (7)'!$G$2),0))</f>
        <v>#N/A</v>
      </c>
      <c r="D27" s="21"/>
      <c r="E27" s="11"/>
      <c r="F27" s="296"/>
      <c r="G27" s="7"/>
      <c r="H27" s="8"/>
      <c r="I27" s="8"/>
      <c r="J27" s="15"/>
    </row>
    <row r="28" spans="1:10">
      <c r="A28" s="765">
        <f>'Salary Detail (7)'!A38</f>
        <v>0</v>
      </c>
      <c r="B28" s="6" t="e">
        <f t="array" ref="B28">INDEX('Salary Detail (7)'!$I38:$BZ38,0,MATCH(1,('Salary Detail (7)'!$I$13:$BZ$13='Budget Narrative (7)'!$B$3)*('Salary Detail (7)'!$I$74:$BZ$74='Budget Narrative (7)'!$G$2),0))</f>
        <v>#N/A</v>
      </c>
      <c r="C28" s="274" t="e">
        <f t="array" ref="C28">INDEX('Salary Detail (7)'!$I38:$BZ38,0,MATCH(1,('Salary Detail (7)'!$I$12:$BZ$12="New")*('Salary Detail (7)'!$I$74:$BZ$74='Budget Narrative (7)'!$G$2),0))</f>
        <v>#N/A</v>
      </c>
      <c r="D28" s="21"/>
      <c r="E28" s="11"/>
      <c r="F28" s="296"/>
      <c r="G28" s="7"/>
      <c r="H28" s="8"/>
      <c r="I28" s="8"/>
      <c r="J28" s="15"/>
    </row>
    <row r="29" spans="1:10">
      <c r="A29" s="765">
        <f>'Salary Detail (7)'!A39</f>
        <v>0</v>
      </c>
      <c r="B29" s="6" t="e">
        <f t="array" ref="B29">INDEX('Salary Detail (7)'!$I39:$BZ39,0,MATCH(1,('Salary Detail (7)'!$I$13:$BZ$13='Budget Narrative (7)'!$B$3)*('Salary Detail (7)'!$I$74:$BZ$74='Budget Narrative (7)'!$G$2),0))</f>
        <v>#N/A</v>
      </c>
      <c r="C29" s="274" t="e">
        <f t="array" ref="C29">INDEX('Salary Detail (7)'!$I39:$BZ39,0,MATCH(1,('Salary Detail (7)'!$I$12:$BZ$12="New")*('Salary Detail (7)'!$I$74:$BZ$74='Budget Narrative (7)'!$G$2),0))</f>
        <v>#N/A</v>
      </c>
      <c r="D29" s="21"/>
      <c r="E29" s="11"/>
      <c r="F29" s="296"/>
      <c r="G29" s="7"/>
      <c r="H29" s="8"/>
      <c r="I29" s="8"/>
      <c r="J29" s="15"/>
    </row>
    <row r="30" spans="1:10">
      <c r="A30" s="765">
        <f>'Salary Detail (7)'!A40</f>
        <v>0</v>
      </c>
      <c r="B30" s="6" t="e">
        <f t="array" ref="B30">INDEX('Salary Detail (7)'!$I40:$BZ40,0,MATCH(1,('Salary Detail (7)'!$I$13:$BZ$13='Budget Narrative (7)'!$B$3)*('Salary Detail (7)'!$I$74:$BZ$74='Budget Narrative (7)'!$G$2),0))</f>
        <v>#N/A</v>
      </c>
      <c r="C30" s="274" t="e">
        <f t="array" ref="C30">INDEX('Salary Detail (7)'!$I40:$BZ40,0,MATCH(1,('Salary Detail (7)'!$I$12:$BZ$12="New")*('Salary Detail (7)'!$I$74:$BZ$74='Budget Narrative (7)'!$G$2),0))</f>
        <v>#N/A</v>
      </c>
      <c r="D30" s="21"/>
      <c r="E30" s="11"/>
      <c r="F30" s="296"/>
      <c r="G30" s="7"/>
      <c r="H30" s="8"/>
      <c r="I30" s="8"/>
      <c r="J30" s="15"/>
    </row>
    <row r="31" spans="1:10">
      <c r="A31" s="765">
        <f>'Salary Detail (7)'!A41</f>
        <v>0</v>
      </c>
      <c r="B31" s="6" t="e">
        <f t="array" ref="B31">INDEX('Salary Detail (7)'!$I41:$BZ41,0,MATCH(1,('Salary Detail (7)'!$I$13:$BZ$13='Budget Narrative (7)'!$B$3)*('Salary Detail (7)'!$I$74:$BZ$74='Budget Narrative (7)'!$G$2),0))</f>
        <v>#N/A</v>
      </c>
      <c r="C31" s="274" t="e">
        <f t="array" ref="C31">INDEX('Salary Detail (7)'!$I41:$BZ41,0,MATCH(1,('Salary Detail (7)'!$I$12:$BZ$12="New")*('Salary Detail (7)'!$I$74:$BZ$74='Budget Narrative (7)'!$G$2),0))</f>
        <v>#N/A</v>
      </c>
      <c r="D31" s="21"/>
      <c r="E31" s="11"/>
      <c r="F31" s="296"/>
      <c r="G31" s="7"/>
      <c r="H31" s="8"/>
      <c r="I31" s="8"/>
      <c r="J31" s="15"/>
    </row>
    <row r="32" spans="1:10">
      <c r="A32" s="765">
        <f>'Salary Detail (7)'!A42</f>
        <v>0</v>
      </c>
      <c r="B32" s="6" t="e">
        <f t="array" ref="B32">INDEX('Salary Detail (7)'!$I42:$BZ42,0,MATCH(1,('Salary Detail (7)'!$I$13:$BZ$13='Budget Narrative (7)'!$B$3)*('Salary Detail (7)'!$I$74:$BZ$74='Budget Narrative (7)'!$G$2),0))</f>
        <v>#N/A</v>
      </c>
      <c r="C32" s="274" t="e">
        <f t="array" ref="C32">INDEX('Salary Detail (7)'!$I42:$BZ42,0,MATCH(1,('Salary Detail (7)'!$I$12:$BZ$12="New")*('Salary Detail (7)'!$I$74:$BZ$74='Budget Narrative (7)'!$G$2),0))</f>
        <v>#N/A</v>
      </c>
      <c r="D32" s="21"/>
      <c r="E32" s="11"/>
      <c r="F32" s="296"/>
      <c r="G32" s="7"/>
      <c r="H32" s="8"/>
      <c r="I32" s="8"/>
      <c r="J32" s="15"/>
    </row>
    <row r="33" spans="1:10">
      <c r="A33" s="765">
        <f>'Salary Detail (7)'!A43</f>
        <v>0</v>
      </c>
      <c r="B33" s="6" t="e">
        <f t="array" ref="B33">INDEX('Salary Detail (7)'!$I43:$BZ43,0,MATCH(1,('Salary Detail (7)'!$I$13:$BZ$13='Budget Narrative (7)'!$B$3)*('Salary Detail (7)'!$I$74:$BZ$74='Budget Narrative (7)'!$G$2),0))</f>
        <v>#N/A</v>
      </c>
      <c r="C33" s="274" t="e">
        <f t="array" ref="C33">INDEX('Salary Detail (7)'!$I43:$BZ43,0,MATCH(1,('Salary Detail (7)'!$I$12:$BZ$12="New")*('Salary Detail (7)'!$I$74:$BZ$74='Budget Narrative (7)'!$G$2),0))</f>
        <v>#N/A</v>
      </c>
      <c r="D33" s="21"/>
      <c r="E33" s="11"/>
      <c r="F33" s="296"/>
      <c r="G33" s="7"/>
      <c r="H33" s="8"/>
      <c r="I33" s="8"/>
      <c r="J33" s="15"/>
    </row>
    <row r="34" spans="1:10">
      <c r="A34" s="765">
        <f>'Salary Detail (7)'!A44</f>
        <v>0</v>
      </c>
      <c r="B34" s="6" t="e">
        <f t="array" ref="B34">INDEX('Salary Detail (7)'!$I44:$BZ44,0,MATCH(1,('Salary Detail (7)'!$I$13:$BZ$13='Budget Narrative (7)'!$B$3)*('Salary Detail (7)'!$I$74:$BZ$74='Budget Narrative (7)'!$G$2),0))</f>
        <v>#N/A</v>
      </c>
      <c r="C34" s="274" t="e">
        <f t="array" ref="C34">INDEX('Salary Detail (7)'!$I44:$BZ44,0,MATCH(1,('Salary Detail (7)'!$I$12:$BZ$12="New")*('Salary Detail (7)'!$I$74:$BZ$74='Budget Narrative (7)'!$G$2),0))</f>
        <v>#N/A</v>
      </c>
      <c r="D34" s="21"/>
      <c r="E34" s="11"/>
      <c r="F34" s="296"/>
      <c r="G34" s="7"/>
      <c r="H34" s="8"/>
      <c r="I34" s="8"/>
      <c r="J34" s="15"/>
    </row>
    <row r="35" spans="1:10">
      <c r="A35" s="765">
        <f>'Salary Detail (7)'!A45</f>
        <v>0</v>
      </c>
      <c r="B35" s="6" t="e">
        <f t="array" ref="B35">INDEX('Salary Detail (7)'!$I45:$BZ45,0,MATCH(1,('Salary Detail (7)'!$I$13:$BZ$13='Budget Narrative (7)'!$B$3)*('Salary Detail (7)'!$I$74:$BZ$74='Budget Narrative (7)'!$G$2),0))</f>
        <v>#N/A</v>
      </c>
      <c r="C35" s="274" t="e">
        <f t="array" ref="C35">INDEX('Salary Detail (7)'!$I45:$BZ45,0,MATCH(1,('Salary Detail (7)'!$I$12:$BZ$12="New")*('Salary Detail (7)'!$I$74:$BZ$74='Budget Narrative (7)'!$G$2),0))</f>
        <v>#N/A</v>
      </c>
      <c r="D35" s="21"/>
      <c r="E35" s="11"/>
      <c r="F35" s="296"/>
      <c r="G35" s="7"/>
      <c r="H35" s="8"/>
      <c r="I35" s="8"/>
      <c r="J35" s="15"/>
    </row>
    <row r="36" spans="1:10">
      <c r="A36" s="765">
        <f>'Salary Detail (7)'!A46</f>
        <v>0</v>
      </c>
      <c r="B36" s="6" t="e">
        <f t="array" ref="B36">INDEX('Salary Detail (7)'!$I46:$BZ46,0,MATCH(1,('Salary Detail (7)'!$I$13:$BZ$13='Budget Narrative (7)'!$B$3)*('Salary Detail (7)'!$I$74:$BZ$74='Budget Narrative (7)'!$G$2),0))</f>
        <v>#N/A</v>
      </c>
      <c r="C36" s="274" t="e">
        <f t="array" ref="C36">INDEX('Salary Detail (7)'!$I46:$BZ46,0,MATCH(1,('Salary Detail (7)'!$I$12:$BZ$12="New")*('Salary Detail (7)'!$I$74:$BZ$74='Budget Narrative (7)'!$G$2),0))</f>
        <v>#N/A</v>
      </c>
      <c r="D36" s="21"/>
      <c r="E36" s="11"/>
      <c r="F36" s="296"/>
      <c r="G36" s="7"/>
      <c r="H36" s="8"/>
      <c r="I36" s="8"/>
      <c r="J36" s="15"/>
    </row>
    <row r="37" spans="1:10">
      <c r="A37" s="765">
        <f>'Salary Detail (7)'!A47</f>
        <v>0</v>
      </c>
      <c r="B37" s="6" t="e">
        <f t="array" ref="B37">INDEX('Salary Detail (7)'!$I47:$BZ47,0,MATCH(1,('Salary Detail (7)'!$I$13:$BZ$13='Budget Narrative (7)'!$B$3)*('Salary Detail (7)'!$I$74:$BZ$74='Budget Narrative (7)'!$G$2),0))</f>
        <v>#N/A</v>
      </c>
      <c r="C37" s="274" t="e">
        <f t="array" ref="C37">INDEX('Salary Detail (7)'!$I47:$BZ47,0,MATCH(1,('Salary Detail (7)'!$I$12:$BZ$12="New")*('Salary Detail (7)'!$I$74:$BZ$74='Budget Narrative (7)'!$G$2),0))</f>
        <v>#N/A</v>
      </c>
      <c r="D37" s="21"/>
      <c r="E37" s="11"/>
      <c r="F37" s="296"/>
      <c r="G37" s="7"/>
      <c r="H37" s="8"/>
      <c r="I37" s="8"/>
      <c r="J37" s="15"/>
    </row>
    <row r="38" spans="1:10">
      <c r="A38" s="765">
        <f>'Salary Detail (7)'!A48</f>
        <v>0</v>
      </c>
      <c r="B38" s="6" t="e">
        <f t="array" ref="B38">INDEX('Salary Detail (7)'!$I48:$BZ48,0,MATCH(1,('Salary Detail (7)'!$I$13:$BZ$13='Budget Narrative (7)'!$B$3)*('Salary Detail (7)'!$I$74:$BZ$74='Budget Narrative (7)'!$G$2),0))</f>
        <v>#N/A</v>
      </c>
      <c r="C38" s="274" t="e">
        <f t="array" ref="C38">INDEX('Salary Detail (7)'!$I48:$BZ48,0,MATCH(1,('Salary Detail (7)'!$I$12:$BZ$12="New")*('Salary Detail (7)'!$I$74:$BZ$74='Budget Narrative (7)'!$G$2),0))</f>
        <v>#N/A</v>
      </c>
      <c r="D38" s="21"/>
      <c r="E38" s="11"/>
      <c r="F38" s="296"/>
      <c r="G38" s="7"/>
      <c r="H38" s="8"/>
      <c r="I38" s="8"/>
      <c r="J38" s="15"/>
    </row>
    <row r="39" spans="1:10">
      <c r="A39" s="765">
        <f>'Salary Detail (7)'!A49</f>
        <v>0</v>
      </c>
      <c r="B39" s="6" t="e">
        <f t="array" ref="B39">INDEX('Salary Detail (7)'!$I49:$BZ49,0,MATCH(1,('Salary Detail (7)'!$I$13:$BZ$13='Budget Narrative (7)'!$B$3)*('Salary Detail (7)'!$I$74:$BZ$74='Budget Narrative (7)'!$G$2),0))</f>
        <v>#N/A</v>
      </c>
      <c r="C39" s="274" t="e">
        <f t="array" ref="C39">INDEX('Salary Detail (7)'!$I49:$BZ49,0,MATCH(1,('Salary Detail (7)'!$I$12:$BZ$12="New")*('Salary Detail (7)'!$I$74:$BZ$74='Budget Narrative (7)'!$G$2),0))</f>
        <v>#N/A</v>
      </c>
      <c r="D39" s="21"/>
      <c r="E39" s="11"/>
      <c r="F39" s="296"/>
      <c r="G39" s="7"/>
      <c r="H39" s="8"/>
      <c r="I39" s="8"/>
      <c r="J39" s="15"/>
    </row>
    <row r="40" spans="1:10">
      <c r="A40" s="765">
        <f>'Salary Detail (7)'!A50</f>
        <v>0</v>
      </c>
      <c r="B40" s="6" t="e">
        <f t="array" ref="B40">INDEX('Salary Detail (7)'!$I50:$BZ50,0,MATCH(1,('Salary Detail (7)'!$I$13:$BZ$13='Budget Narrative (7)'!$B$3)*('Salary Detail (7)'!$I$74:$BZ$74='Budget Narrative (7)'!$G$2),0))</f>
        <v>#N/A</v>
      </c>
      <c r="C40" s="274" t="e">
        <f t="array" ref="C40">INDEX('Salary Detail (7)'!$I50:$BZ50,0,MATCH(1,('Salary Detail (7)'!$I$12:$BZ$12="New")*('Salary Detail (7)'!$I$74:$BZ$74='Budget Narrative (7)'!$G$2),0))</f>
        <v>#N/A</v>
      </c>
      <c r="D40" s="21"/>
      <c r="F40" s="296"/>
    </row>
    <row r="41" spans="1:10">
      <c r="A41" s="765">
        <f>'Salary Detail (7)'!A51</f>
        <v>0</v>
      </c>
      <c r="B41" s="6" t="e">
        <f t="array" ref="B41">INDEX('Salary Detail (7)'!$I51:$BZ51,0,MATCH(1,('Salary Detail (7)'!$I$13:$BZ$13='Budget Narrative (7)'!$B$3)*('Salary Detail (7)'!$I$74:$BZ$74='Budget Narrative (7)'!$G$2),0))</f>
        <v>#N/A</v>
      </c>
      <c r="C41" s="274" t="e">
        <f t="array" ref="C41">INDEX('Salary Detail (7)'!$I51:$BZ51,0,MATCH(1,('Salary Detail (7)'!$I$12:$BZ$12="New")*('Salary Detail (7)'!$I$74:$BZ$74='Budget Narrative (7)'!$G$2),0))</f>
        <v>#N/A</v>
      </c>
      <c r="D41" s="21"/>
      <c r="F41" s="296"/>
    </row>
    <row r="42" spans="1:10" ht="15.6" customHeight="1">
      <c r="A42" s="765">
        <f>'Salary Detail (7)'!A52</f>
        <v>0</v>
      </c>
      <c r="B42" s="6" t="e">
        <f t="array" ref="B42">INDEX('Salary Detail (7)'!$I52:$BZ52,0,MATCH(1,('Salary Detail (7)'!$I$13:$BZ$13='Budget Narrative (7)'!$B$3)*('Salary Detail (7)'!$I$74:$BZ$74='Budget Narrative (7)'!$G$2),0))</f>
        <v>#N/A</v>
      </c>
      <c r="C42" s="274" t="e">
        <f t="array" ref="C42">INDEX('Salary Detail (7)'!$I52:$BZ52,0,MATCH(1,('Salary Detail (7)'!$I$12:$BZ$12="New")*('Salary Detail (7)'!$I$74:$BZ$74='Budget Narrative (7)'!$G$2),0))</f>
        <v>#N/A</v>
      </c>
      <c r="D42" s="21"/>
      <c r="E42" s="11"/>
      <c r="F42" s="296"/>
      <c r="G42" s="7"/>
      <c r="H42" s="8"/>
      <c r="I42" s="8"/>
      <c r="J42" s="15"/>
    </row>
    <row r="43" spans="1:10" ht="15.6" customHeight="1">
      <c r="A43" s="765">
        <f>'Salary Detail (7)'!A53</f>
        <v>0</v>
      </c>
      <c r="B43" s="6" t="e">
        <f t="array" ref="B43">INDEX('Salary Detail (7)'!$I53:$BZ53,0,MATCH(1,('Salary Detail (7)'!$I$13:$BZ$13='Budget Narrative (7)'!$B$3)*('Salary Detail (7)'!$I$74:$BZ$74='Budget Narrative (7)'!$G$2),0))</f>
        <v>#N/A</v>
      </c>
      <c r="C43" s="274" t="e">
        <f t="array" ref="C43">INDEX('Salary Detail (7)'!$I53:$BZ53,0,MATCH(1,('Salary Detail (7)'!$I$12:$BZ$12="New")*('Salary Detail (7)'!$I$74:$BZ$74='Budget Narrative (7)'!$G$2),0))</f>
        <v>#N/A</v>
      </c>
      <c r="D43" s="21"/>
      <c r="E43" s="11"/>
      <c r="F43" s="296"/>
      <c r="G43" s="7"/>
      <c r="H43" s="8"/>
      <c r="I43" s="8"/>
      <c r="J43" s="15"/>
    </row>
    <row r="44" spans="1:10" ht="15.6" customHeight="1">
      <c r="A44" s="765">
        <f>'Salary Detail (7)'!A54</f>
        <v>0</v>
      </c>
      <c r="B44" s="6" t="e">
        <f t="array" ref="B44">INDEX('Salary Detail (7)'!$I54:$BZ54,0,MATCH(1,('Salary Detail (7)'!$I$13:$BZ$13='Budget Narrative (7)'!$B$3)*('Salary Detail (7)'!$I$74:$BZ$74='Budget Narrative (7)'!$G$2),0))</f>
        <v>#N/A</v>
      </c>
      <c r="C44" s="274" t="e">
        <f t="array" ref="C44">INDEX('Salary Detail (7)'!$I54:$BZ54,0,MATCH(1,('Salary Detail (7)'!$I$12:$BZ$12="New")*('Salary Detail (7)'!$I$74:$BZ$74='Budget Narrative (7)'!$G$2),0))</f>
        <v>#N/A</v>
      </c>
      <c r="D44" s="21"/>
      <c r="E44" s="11"/>
      <c r="F44" s="296"/>
      <c r="G44" s="7"/>
      <c r="H44" s="8"/>
      <c r="I44" s="8"/>
      <c r="J44" s="15"/>
    </row>
    <row r="45" spans="1:10" ht="15.6" customHeight="1">
      <c r="A45" s="767">
        <f>'Salary Detail (7)'!A55</f>
        <v>0</v>
      </c>
      <c r="B45" s="6" t="e">
        <f t="array" ref="B45">INDEX('Salary Detail (7)'!$I55:$BZ55,0,MATCH(1,('Salary Detail (7)'!$I$13:$BZ$13='Budget Narrative (7)'!$B$3)*('Salary Detail (7)'!$I$74:$BZ$74='Budget Narrative (7)'!$G$2),0))</f>
        <v>#N/A</v>
      </c>
      <c r="C45" s="274" t="e">
        <f t="array" ref="C45">INDEX('Salary Detail (7)'!$I55:$BZ55,0,MATCH(1,('Salary Detail (7)'!$I$12:$BZ$12="New")*('Salary Detail (7)'!$I$74:$BZ$74='Budget Narrative (7)'!$G$2),0))</f>
        <v>#N/A</v>
      </c>
      <c r="D45" s="246"/>
      <c r="E45" s="247"/>
      <c r="F45" s="296"/>
      <c r="G45" s="7"/>
      <c r="H45" s="8"/>
      <c r="I45" s="8"/>
      <c r="J45" s="15"/>
    </row>
    <row r="46" spans="1:10" ht="15.6" customHeight="1">
      <c r="A46" s="767" t="s">
        <v>308</v>
      </c>
      <c r="B46" s="291" t="e">
        <f>SUM(B4:B45)</f>
        <v>#N/A</v>
      </c>
      <c r="C46" s="251" t="e">
        <f>SUM(C4:C45)</f>
        <v>#N/A</v>
      </c>
      <c r="D46" s="246"/>
      <c r="E46" s="247"/>
      <c r="F46" s="297"/>
      <c r="G46" s="7"/>
      <c r="H46" s="8"/>
      <c r="I46" s="8"/>
      <c r="J46" s="15"/>
    </row>
    <row r="47" spans="1:10" ht="26.25" thickBot="1">
      <c r="A47" s="298" t="s">
        <v>309</v>
      </c>
      <c r="B47" s="299"/>
      <c r="C47" s="300" t="e">
        <f t="array" ref="C47">INDEX('Salary Detail (7)'!$I60:$BZ60,0,MATCH(1,('Salary Detail (7)'!$I$12:$BZ$12="New")*('Salary Detail (7)'!$I$74:$BZ$74='Budget Narrative (7)'!$G$2),0))</f>
        <v>#N/A</v>
      </c>
      <c r="D47" s="301" t="s">
        <v>310</v>
      </c>
      <c r="E47" s="302"/>
      <c r="F47" s="303"/>
      <c r="G47" s="633"/>
      <c r="H47" s="8"/>
      <c r="I47" s="8"/>
      <c r="J47" s="4"/>
    </row>
    <row r="48" spans="1:10" ht="13.5" thickBot="1">
      <c r="A48" s="327" t="s">
        <v>311</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91" t="s">
        <v>312</v>
      </c>
      <c r="B50" s="1292"/>
      <c r="C50" s="294" t="s">
        <v>283</v>
      </c>
      <c r="D50" s="293" t="s">
        <v>305</v>
      </c>
      <c r="E50" s="295" t="s">
        <v>306</v>
      </c>
      <c r="F50" s="278"/>
    </row>
    <row r="51" spans="1:10">
      <c r="A51" s="1278" t="str">
        <f>'Operating Detail (7)'!A14</f>
        <v>Rental of Property</v>
      </c>
      <c r="B51" s="1279"/>
      <c r="C51" s="338" t="e">
        <f t="array" ref="C51">INDEX('Operating Detail (7)'!$B14:$AE14,0,MATCH(1,('Operating Detail (7)'!$B$12:$AE$12="New")*('Operating Detail (7)'!$B$121:$AE$121='Budget Narrative (7)'!$G$2),0))</f>
        <v>#N/A</v>
      </c>
      <c r="D51" s="21"/>
      <c r="E51" s="304"/>
      <c r="F51" s="766"/>
      <c r="H51" s="12"/>
      <c r="I51" s="12"/>
      <c r="J51" s="4"/>
    </row>
    <row r="52" spans="1:10">
      <c r="A52" s="1278" t="str">
        <f>'Operating Detail (7)'!A15</f>
        <v xml:space="preserve">Utilities(Elec, Water, Gas, Phone, Scavenger) </v>
      </c>
      <c r="B52" s="1279"/>
      <c r="C52" s="338" t="e">
        <f t="array" ref="C52">INDEX('Operating Detail (7)'!$B15:$AE15,0,MATCH(1,('Operating Detail (7)'!$B$12:$AE$12="New")*('Operating Detail (7)'!$B$121:$AE$121='Budget Narrative (7)'!$G$2),0))</f>
        <v>#N/A</v>
      </c>
      <c r="D52" s="21"/>
      <c r="E52" s="305"/>
      <c r="F52" s="766"/>
      <c r="H52" s="12"/>
      <c r="I52" s="12"/>
      <c r="J52" s="4"/>
    </row>
    <row r="53" spans="1:10">
      <c r="A53" s="1278" t="str">
        <f>'Operating Detail (7)'!A16</f>
        <v>Office Supplies, Postage</v>
      </c>
      <c r="B53" s="1279"/>
      <c r="C53" s="338" t="e">
        <f t="array" ref="C53">INDEX('Operating Detail (7)'!$B16:$AE16,0,MATCH(1,('Operating Detail (7)'!$B$12:$AE$12="New")*('Operating Detail (7)'!$B$121:$AE$121='Budget Narrative (7)'!$G$2),0))</f>
        <v>#N/A</v>
      </c>
      <c r="D53" s="21"/>
      <c r="E53" s="306"/>
      <c r="F53" s="766"/>
      <c r="G53" s="3"/>
      <c r="H53" s="8"/>
      <c r="I53" s="8"/>
      <c r="J53" s="15"/>
    </row>
    <row r="54" spans="1:10">
      <c r="A54" s="1278" t="str">
        <f>'Operating Detail (7)'!A17</f>
        <v>Building Maintenance Supplies and Repair</v>
      </c>
      <c r="B54" s="1279"/>
      <c r="C54" s="338" t="e">
        <f t="array" ref="C54">INDEX('Operating Detail (7)'!$B17:$AE17,0,MATCH(1,('Operating Detail (7)'!$B$12:$AE$12="New")*('Operating Detail (7)'!$B$121:$AE$121='Budget Narrative (7)'!$G$2),0))</f>
        <v>#N/A</v>
      </c>
      <c r="D54" s="21"/>
      <c r="E54" s="306"/>
      <c r="F54" s="766"/>
      <c r="G54" s="3"/>
      <c r="H54" s="8"/>
      <c r="I54" s="8"/>
      <c r="J54" s="15"/>
    </row>
    <row r="55" spans="1:10">
      <c r="A55" s="1278" t="str">
        <f>'Operating Detail (7)'!A18</f>
        <v>Printing and Reproduction</v>
      </c>
      <c r="B55" s="1279"/>
      <c r="C55" s="338" t="e">
        <f t="array" ref="C55">INDEX('Operating Detail (7)'!$B18:$AE18,0,MATCH(1,('Operating Detail (7)'!$B$12:$AE$12="New")*('Operating Detail (7)'!$B$121:$AE$121='Budget Narrative (7)'!$G$2),0))</f>
        <v>#N/A</v>
      </c>
      <c r="D55" s="21"/>
      <c r="E55" s="305"/>
      <c r="F55" s="766"/>
      <c r="H55" s="12"/>
      <c r="I55" s="12"/>
      <c r="J55" s="15"/>
    </row>
    <row r="56" spans="1:10">
      <c r="A56" s="1278" t="str">
        <f>'Operating Detail (7)'!A19</f>
        <v>Insurance</v>
      </c>
      <c r="B56" s="1279"/>
      <c r="C56" s="338" t="e">
        <f t="array" ref="C56">INDEX('Operating Detail (7)'!$B19:$AE19,0,MATCH(1,('Operating Detail (7)'!$B$12:$AE$12="New")*('Operating Detail (7)'!$B$121:$AE$121='Budget Narrative (7)'!$G$2),0))</f>
        <v>#N/A</v>
      </c>
      <c r="D56" s="21"/>
      <c r="E56" s="305"/>
      <c r="F56" s="766"/>
      <c r="H56" s="12"/>
      <c r="I56" s="12"/>
      <c r="J56" s="15"/>
    </row>
    <row r="57" spans="1:10">
      <c r="A57" s="1278" t="str">
        <f>'Operating Detail (7)'!A20</f>
        <v>Staff Training</v>
      </c>
      <c r="B57" s="1279"/>
      <c r="C57" s="338" t="e">
        <f t="array" ref="C57">INDEX('Operating Detail (7)'!$B20:$AE20,0,MATCH(1,('Operating Detail (7)'!$B$12:$AE$12="New")*('Operating Detail (7)'!$B$121:$AE$121='Budget Narrative (7)'!$G$2),0))</f>
        <v>#N/A</v>
      </c>
      <c r="D57" s="21"/>
      <c r="E57" s="305"/>
      <c r="F57" s="766"/>
      <c r="H57" s="12"/>
      <c r="I57" s="12"/>
      <c r="J57" s="15"/>
    </row>
    <row r="58" spans="1:10">
      <c r="A58" s="1278" t="str">
        <f>'Operating Detail (7)'!A21</f>
        <v>Staff Travel-(Local &amp; Out of Town)</v>
      </c>
      <c r="B58" s="1279"/>
      <c r="C58" s="338" t="e">
        <f t="array" ref="C58">INDEX('Operating Detail (7)'!$B21:$AE21,0,MATCH(1,('Operating Detail (7)'!$B$12:$AE$12="New")*('Operating Detail (7)'!$B$121:$AE$121='Budget Narrative (7)'!$G$2),0))</f>
        <v>#N/A</v>
      </c>
      <c r="D58" s="21"/>
      <c r="E58" s="305"/>
      <c r="F58" s="766"/>
      <c r="H58" s="12"/>
      <c r="I58" s="12"/>
      <c r="J58" s="15"/>
    </row>
    <row r="59" spans="1:10">
      <c r="A59" s="1278" t="str">
        <f>'Operating Detail (7)'!A22</f>
        <v>Rental of Equipment</v>
      </c>
      <c r="B59" s="1279"/>
      <c r="C59" s="338" t="e">
        <f t="array" ref="C59">INDEX('Operating Detail (7)'!$B22:$AE22,0,MATCH(1,('Operating Detail (7)'!$B$12:$AE$12="New")*('Operating Detail (7)'!$B$121:$AE$121='Budget Narrative (7)'!$G$2),0))</f>
        <v>#N/A</v>
      </c>
      <c r="D59" s="21"/>
      <c r="E59" s="305"/>
      <c r="F59" s="766"/>
      <c r="H59" s="12"/>
      <c r="I59" s="12"/>
      <c r="J59" s="15"/>
    </row>
    <row r="60" spans="1:10">
      <c r="A60" s="1278">
        <f>'Operating Detail (7)'!A23</f>
        <v>0</v>
      </c>
      <c r="B60" s="1279"/>
      <c r="C60" s="338" t="e">
        <f t="array" ref="C60">INDEX('Operating Detail (7)'!$B23:$AE23,0,MATCH(1,('Operating Detail (7)'!$B$12:$AE$12="New")*('Operating Detail (7)'!$B$121:$AE$121='Budget Narrative (7)'!$G$2),0))</f>
        <v>#N/A</v>
      </c>
      <c r="D60" s="21"/>
      <c r="E60" s="307"/>
      <c r="F60" s="766"/>
      <c r="H60" s="12"/>
      <c r="I60" s="12"/>
      <c r="J60" s="15"/>
    </row>
    <row r="61" spans="1:10">
      <c r="A61" s="1278">
        <f>'Operating Detail (7)'!A24</f>
        <v>0</v>
      </c>
      <c r="B61" s="1279"/>
      <c r="C61" s="338" t="e">
        <f t="array" ref="C61">INDEX('Operating Detail (7)'!$B24:$AE24,0,MATCH(1,('Operating Detail (7)'!$B$12:$AE$12="New")*('Operating Detail (7)'!$B$121:$AE$121='Budget Narrative (7)'!$G$2),0))</f>
        <v>#N/A</v>
      </c>
      <c r="D61" s="21"/>
      <c r="E61" s="308"/>
      <c r="F61" s="766"/>
      <c r="G61" s="3"/>
      <c r="H61" s="8"/>
      <c r="I61" s="8"/>
      <c r="J61" s="15"/>
    </row>
    <row r="62" spans="1:10">
      <c r="A62" s="1278">
        <f>'Operating Detail (7)'!A25</f>
        <v>0</v>
      </c>
      <c r="B62" s="1279"/>
      <c r="C62" s="338" t="e">
        <f t="array" ref="C62">INDEX('Operating Detail (7)'!$B25:$AE25,0,MATCH(1,('Operating Detail (7)'!$B$12:$AE$12="New")*('Operating Detail (7)'!$B$121:$AE$121='Budget Narrative (7)'!$G$2),0))</f>
        <v>#N/A</v>
      </c>
      <c r="D62" s="21"/>
      <c r="E62" s="308"/>
      <c r="F62" s="766"/>
      <c r="G62" s="3"/>
      <c r="H62" s="8"/>
      <c r="I62" s="8"/>
      <c r="J62" s="15"/>
    </row>
    <row r="63" spans="1:10">
      <c r="A63" s="1278">
        <f>'Operating Detail (7)'!A26</f>
        <v>0</v>
      </c>
      <c r="B63" s="1279"/>
      <c r="C63" s="338" t="e">
        <f t="array" ref="C63">INDEX('Operating Detail (7)'!$B26:$AE26,0,MATCH(1,('Operating Detail (7)'!$B$12:$AE$12="New")*('Operating Detail (7)'!$B$121:$AE$121='Budget Narrative (7)'!$G$2),0))</f>
        <v>#N/A</v>
      </c>
      <c r="D63" s="21"/>
      <c r="E63" s="308"/>
      <c r="F63" s="766"/>
      <c r="G63" s="3"/>
      <c r="H63" s="8"/>
      <c r="I63" s="8"/>
      <c r="J63" s="15"/>
    </row>
    <row r="64" spans="1:10">
      <c r="A64" s="1278">
        <f>'Operating Detail (7)'!A27</f>
        <v>0</v>
      </c>
      <c r="B64" s="1279"/>
      <c r="C64" s="338" t="e">
        <f t="array" ref="C64">INDEX('Operating Detail (7)'!$B27:$AE27,0,MATCH(1,('Operating Detail (7)'!$B$12:$AE$12="New")*('Operating Detail (7)'!$B$121:$AE$121='Budget Narrative (7)'!$G$2),0))</f>
        <v>#N/A</v>
      </c>
      <c r="D64" s="21"/>
      <c r="E64" s="309"/>
      <c r="F64" s="766"/>
      <c r="G64" s="3"/>
      <c r="H64" s="8"/>
      <c r="I64" s="8"/>
      <c r="J64" s="15"/>
    </row>
    <row r="65" spans="1:10">
      <c r="A65" s="1278">
        <f>'Operating Detail (7)'!A28</f>
        <v>0</v>
      </c>
      <c r="B65" s="1279"/>
      <c r="C65" s="338" t="e">
        <f t="array" ref="C65">INDEX('Operating Detail (7)'!$B28:$AE28,0,MATCH(1,('Operating Detail (7)'!$B$12:$AE$12="New")*('Operating Detail (7)'!$B$121:$AE$121='Budget Narrative (7)'!$G$2),0))</f>
        <v>#N/A</v>
      </c>
      <c r="D65" s="21"/>
      <c r="E65" s="308"/>
      <c r="F65" s="766"/>
      <c r="G65" s="3"/>
    </row>
    <row r="66" spans="1:10">
      <c r="A66" s="1278">
        <f>'Operating Detail (7)'!A29</f>
        <v>0</v>
      </c>
      <c r="B66" s="1279"/>
      <c r="C66" s="338" t="e">
        <f t="array" ref="C66">INDEX('Operating Detail (7)'!$B29:$AE29,0,MATCH(1,('Operating Detail (7)'!$B$12:$AE$12="New")*('Operating Detail (7)'!$B$121:$AE$121='Budget Narrative (7)'!$G$2),0))</f>
        <v>#N/A</v>
      </c>
      <c r="D66" s="21"/>
      <c r="E66" s="308"/>
      <c r="F66" s="766"/>
      <c r="G66" s="3"/>
      <c r="H66" s="8"/>
      <c r="I66" s="8"/>
      <c r="J66" s="15"/>
    </row>
    <row r="67" spans="1:10">
      <c r="A67" s="1278">
        <f>'Operating Detail (7)'!A30</f>
        <v>0</v>
      </c>
      <c r="B67" s="1279"/>
      <c r="C67" s="338" t="e">
        <f t="array" ref="C67">INDEX('Operating Detail (7)'!$B30:$AE30,0,MATCH(1,('Operating Detail (7)'!$B$12:$AE$12="New")*('Operating Detail (7)'!$B$121:$AE$121='Budget Narrative (7)'!$G$2),0))</f>
        <v>#N/A</v>
      </c>
      <c r="D67" s="21"/>
      <c r="E67" s="308"/>
      <c r="F67" s="766"/>
      <c r="G67" s="3"/>
      <c r="H67" s="8"/>
      <c r="I67" s="8"/>
      <c r="J67" s="15"/>
    </row>
    <row r="68" spans="1:10">
      <c r="A68" s="1278">
        <f>'Operating Detail (7)'!A31</f>
        <v>0</v>
      </c>
      <c r="B68" s="1279"/>
      <c r="C68" s="338" t="e">
        <f t="array" ref="C68">INDEX('Operating Detail (7)'!$B31:$AE31,0,MATCH(1,('Operating Detail (7)'!$B$12:$AE$12="New")*('Operating Detail (7)'!$B$121:$AE$121='Budget Narrative (7)'!$G$2),0))</f>
        <v>#N/A</v>
      </c>
      <c r="D68" s="21"/>
      <c r="E68" s="308"/>
      <c r="F68" s="766"/>
      <c r="G68" s="3"/>
      <c r="H68" s="8"/>
      <c r="I68" s="8"/>
      <c r="J68" s="15"/>
    </row>
    <row r="69" spans="1:10">
      <c r="A69" s="1278">
        <f>'Operating Detail (7)'!A32</f>
        <v>0</v>
      </c>
      <c r="B69" s="1279"/>
      <c r="C69" s="338" t="e">
        <f t="array" ref="C69">INDEX('Operating Detail (7)'!$B32:$AE32,0,MATCH(1,('Operating Detail (7)'!$B$12:$AE$12="New")*('Operating Detail (7)'!$B$121:$AE$121='Budget Narrative (7)'!$G$2),0))</f>
        <v>#N/A</v>
      </c>
      <c r="D69" s="21"/>
      <c r="E69" s="308"/>
      <c r="F69" s="766"/>
      <c r="G69" s="3"/>
      <c r="H69" s="8"/>
      <c r="I69" s="8"/>
    </row>
    <row r="70" spans="1:10">
      <c r="A70" s="1278">
        <f>'Operating Detail (7)'!A33</f>
        <v>0</v>
      </c>
      <c r="B70" s="1279"/>
      <c r="C70" s="338" t="e">
        <f t="array" ref="C70">INDEX('Operating Detail (7)'!$B33:$AE33,0,MATCH(1,('Operating Detail (7)'!$B$12:$AE$12="New")*('Operating Detail (7)'!$B$121:$AE$121='Budget Narrative (7)'!$G$2),0))</f>
        <v>#N/A</v>
      </c>
      <c r="D70" s="21"/>
      <c r="E70" s="308"/>
      <c r="F70" s="766"/>
      <c r="G70" s="3"/>
      <c r="H70" s="8"/>
      <c r="I70" s="8"/>
      <c r="J70" s="15"/>
    </row>
    <row r="71" spans="1:10">
      <c r="A71" s="1278">
        <f>'Operating Detail (7)'!A34</f>
        <v>0</v>
      </c>
      <c r="B71" s="1279"/>
      <c r="C71" s="338" t="e">
        <f t="array" ref="C71">INDEX('Operating Detail (7)'!$B34:$AE34,0,MATCH(1,('Operating Detail (7)'!$B$12:$AE$12="New")*('Operating Detail (7)'!$B$121:$AE$121='Budget Narrative (7)'!$G$2),0))</f>
        <v>#N/A</v>
      </c>
      <c r="D71" s="21"/>
      <c r="E71" s="310"/>
      <c r="F71" s="766"/>
      <c r="G71" s="3"/>
      <c r="H71" s="8"/>
      <c r="I71" s="8"/>
      <c r="J71" s="15"/>
    </row>
    <row r="72" spans="1:10">
      <c r="A72" s="1278">
        <f>'Operating Detail (7)'!A35</f>
        <v>0</v>
      </c>
      <c r="B72" s="1279"/>
      <c r="C72" s="338" t="e">
        <f t="array" ref="C72">INDEX('Operating Detail (7)'!$B35:$AE35,0,MATCH(1,('Operating Detail (7)'!$B$12:$AE$12="New")*('Operating Detail (7)'!$B$121:$AE$121='Budget Narrative (7)'!$G$2),0))</f>
        <v>#N/A</v>
      </c>
      <c r="D72" s="21"/>
      <c r="E72" s="308"/>
      <c r="F72" s="766"/>
      <c r="G72" s="3"/>
      <c r="H72" s="8"/>
      <c r="I72" s="8"/>
      <c r="J72" s="15"/>
    </row>
    <row r="73" spans="1:10">
      <c r="A73" s="1278">
        <f>'Operating Detail (7)'!A36</f>
        <v>0</v>
      </c>
      <c r="B73" s="1279"/>
      <c r="C73" s="338" t="e">
        <f t="array" ref="C73">INDEX('Operating Detail (7)'!$B36:$AE36,0,MATCH(1,('Operating Detail (7)'!$B$12:$AE$12="New")*('Operating Detail (7)'!$B$121:$AE$121='Budget Narrative (7)'!$G$2),0))</f>
        <v>#N/A</v>
      </c>
      <c r="D73" s="21"/>
      <c r="E73" s="308"/>
      <c r="F73" s="766"/>
    </row>
    <row r="74" spans="1:10">
      <c r="A74" s="1278">
        <f>'Operating Detail (7)'!A37</f>
        <v>0</v>
      </c>
      <c r="B74" s="1279"/>
      <c r="C74" s="338" t="e">
        <f t="array" ref="C74">INDEX('Operating Detail (7)'!$B37:$AE37,0,MATCH(1,('Operating Detail (7)'!$B$12:$AE$12="New")*('Operating Detail (7)'!$B$121:$AE$121='Budget Narrative (7)'!$G$2),0))</f>
        <v>#N/A</v>
      </c>
      <c r="D74" s="21"/>
      <c r="E74" s="308"/>
      <c r="F74" s="766"/>
      <c r="G74" s="3"/>
      <c r="H74" s="8"/>
      <c r="I74" s="8"/>
      <c r="J74" s="4"/>
    </row>
    <row r="75" spans="1:10">
      <c r="A75" s="1278">
        <f>'Operating Detail (7)'!A38</f>
        <v>0</v>
      </c>
      <c r="B75" s="1279"/>
      <c r="C75" s="338" t="e">
        <f t="array" ref="C75">INDEX('Operating Detail (7)'!$B38:$AE38,0,MATCH(1,('Operating Detail (7)'!$B$12:$AE$12="New")*('Operating Detail (7)'!$B$121:$AE$121='Budget Narrative (7)'!$G$2),0))</f>
        <v>#N/A</v>
      </c>
      <c r="D75" s="21"/>
      <c r="E75" s="308"/>
      <c r="F75" s="766"/>
      <c r="G75" s="3"/>
      <c r="H75" s="8"/>
      <c r="I75" s="8"/>
      <c r="J75" s="4"/>
    </row>
    <row r="76" spans="1:10">
      <c r="A76" s="1278">
        <f>'Operating Detail (7)'!A39</f>
        <v>0</v>
      </c>
      <c r="B76" s="1279"/>
      <c r="C76" s="338" t="e">
        <f t="array" ref="C76">INDEX('Operating Detail (7)'!$B39:$AE39,0,MATCH(1,('Operating Detail (7)'!$B$12:$AE$12="New")*('Operating Detail (7)'!$B$121:$AE$121='Budget Narrative (7)'!$G$2),0))</f>
        <v>#N/A</v>
      </c>
      <c r="D76" s="21"/>
      <c r="E76" s="308"/>
      <c r="F76" s="766"/>
      <c r="G76" s="3"/>
      <c r="H76" s="8"/>
      <c r="I76" s="8"/>
      <c r="J76" s="4"/>
    </row>
    <row r="77" spans="1:10">
      <c r="A77" s="1278">
        <f>'Operating Detail (7)'!A40</f>
        <v>0</v>
      </c>
      <c r="B77" s="1279"/>
      <c r="C77" s="338" t="e">
        <f t="array" ref="C77">INDEX('Operating Detail (7)'!$B40:$AE40,0,MATCH(1,('Operating Detail (7)'!$B$12:$AE$12="New")*('Operating Detail (7)'!$B$121:$AE$121='Budget Narrative (7)'!$G$2),0))</f>
        <v>#N/A</v>
      </c>
      <c r="D77" s="21"/>
      <c r="E77" s="308"/>
      <c r="F77" s="766"/>
      <c r="G77" s="3"/>
    </row>
    <row r="78" spans="1:10">
      <c r="A78" s="1278">
        <f>'Operating Detail (7)'!A41</f>
        <v>0</v>
      </c>
      <c r="B78" s="1279"/>
      <c r="C78" s="338" t="e">
        <f t="array" ref="C78">INDEX('Operating Detail (7)'!$B41:$AE41,0,MATCH(1,('Operating Detail (7)'!$B$12:$AE$12="New")*('Operating Detail (7)'!$B$121:$AE$121='Budget Narrative (7)'!$G$2),0))</f>
        <v>#N/A</v>
      </c>
      <c r="D78" s="21"/>
      <c r="E78" s="308"/>
      <c r="F78" s="766"/>
      <c r="G78" s="3"/>
      <c r="H78" s="8"/>
      <c r="I78" s="8"/>
      <c r="J78" s="15"/>
    </row>
    <row r="79" spans="1:10">
      <c r="A79" s="1278">
        <f>'Operating Detail (7)'!A42</f>
        <v>0</v>
      </c>
      <c r="B79" s="1279"/>
      <c r="C79" s="338" t="e">
        <f t="array" ref="C79">INDEX('Operating Detail (7)'!$B42:$AE42,0,MATCH(1,('Operating Detail (7)'!$B$12:$AE$12="New")*('Operating Detail (7)'!$B$121:$AE$121='Budget Narrative (7)'!$G$2),0))</f>
        <v>#N/A</v>
      </c>
      <c r="D79" s="21"/>
      <c r="E79" s="308"/>
      <c r="F79" s="766"/>
      <c r="G79" s="3"/>
      <c r="H79" s="8"/>
      <c r="I79" s="8"/>
      <c r="J79" s="15"/>
    </row>
    <row r="80" spans="1:10">
      <c r="A80" s="1278">
        <f>'Operating Detail (7)'!A43</f>
        <v>0</v>
      </c>
      <c r="B80" s="1279"/>
      <c r="C80" s="338" t="e">
        <f t="array" ref="C80">INDEX('Operating Detail (7)'!$B43:$AE43,0,MATCH(1,('Operating Detail (7)'!$B$12:$AE$12="New")*('Operating Detail (7)'!$B$121:$AE$121='Budget Narrative (7)'!$G$2),0))</f>
        <v>#N/A</v>
      </c>
      <c r="D80" s="21"/>
      <c r="E80" s="308"/>
      <c r="F80" s="766"/>
      <c r="G80" s="3"/>
      <c r="H80" s="8"/>
      <c r="I80" s="8"/>
      <c r="J80" s="15"/>
    </row>
    <row r="81" spans="1:10">
      <c r="A81" s="1278">
        <f>'Operating Detail (7)'!A44</f>
        <v>0</v>
      </c>
      <c r="B81" s="1279"/>
      <c r="C81" s="338" t="e">
        <f t="array" ref="C81">INDEX('Operating Detail (7)'!$B44:$AE44,0,MATCH(1,('Operating Detail (7)'!$B$12:$AE$12="New")*('Operating Detail (7)'!$B$121:$AE$121='Budget Narrative (7)'!$G$2),0))</f>
        <v>#N/A</v>
      </c>
      <c r="D81" s="21"/>
      <c r="E81" s="308"/>
      <c r="F81" s="766"/>
      <c r="G81" s="3"/>
      <c r="H81" s="8"/>
      <c r="I81" s="8"/>
      <c r="J81" s="15"/>
    </row>
    <row r="82" spans="1:10">
      <c r="A82" s="1278">
        <f>'Operating Detail (7)'!A45</f>
        <v>0</v>
      </c>
      <c r="B82" s="1279"/>
      <c r="C82" s="338" t="e">
        <f t="array" ref="C82">INDEX('Operating Detail (7)'!$B45:$AE45,0,MATCH(1,('Operating Detail (7)'!$B$12:$AE$12="New")*('Operating Detail (7)'!$B$121:$AE$121='Budget Narrative (7)'!$G$2),0))</f>
        <v>#N/A</v>
      </c>
      <c r="D82" s="21"/>
      <c r="E82" s="308"/>
      <c r="F82" s="766"/>
      <c r="G82" s="3"/>
      <c r="H82" s="8"/>
      <c r="I82" s="8"/>
      <c r="J82" s="15"/>
    </row>
    <row r="83" spans="1:10">
      <c r="A83" s="1278">
        <f>'Operating Detail (7)'!A46</f>
        <v>0</v>
      </c>
      <c r="B83" s="1279"/>
      <c r="C83" s="338" t="e">
        <f t="array" ref="C83">INDEX('Operating Detail (7)'!$B46:$AE46,0,MATCH(1,('Operating Detail (7)'!$B$12:$AE$12="New")*('Operating Detail (7)'!$B$121:$AE$121='Budget Narrative (7)'!$G$2),0))</f>
        <v>#N/A</v>
      </c>
      <c r="D83" s="21"/>
      <c r="E83" s="308"/>
      <c r="F83" s="766"/>
      <c r="G83" s="3"/>
      <c r="H83" s="8"/>
      <c r="I83" s="8"/>
      <c r="J83" s="15"/>
    </row>
    <row r="84" spans="1:10">
      <c r="A84" s="1278">
        <f>'Operating Detail (7)'!A47</f>
        <v>0</v>
      </c>
      <c r="B84" s="1279"/>
      <c r="C84" s="338" t="e">
        <f t="array" ref="C84">INDEX('Operating Detail (7)'!$B47:$AE47,0,MATCH(1,('Operating Detail (7)'!$B$12:$AE$12="New")*('Operating Detail (7)'!$B$121:$AE$121='Budget Narrative (7)'!$G$2),0))</f>
        <v>#N/A</v>
      </c>
      <c r="D84" s="21"/>
      <c r="E84" s="308"/>
      <c r="F84" s="766"/>
      <c r="G84" s="3"/>
      <c r="H84" s="8"/>
      <c r="I84" s="8"/>
      <c r="J84" s="15"/>
    </row>
    <row r="85" spans="1:10">
      <c r="A85" s="1278">
        <f>'Operating Detail (7)'!A48</f>
        <v>0</v>
      </c>
      <c r="B85" s="1279"/>
      <c r="C85" s="338" t="e">
        <f t="array" ref="C85">INDEX('Operating Detail (7)'!$B48:$AE48,0,MATCH(1,('Operating Detail (7)'!$B$12:$AE$12="New")*('Operating Detail (7)'!$B$121:$AE$121='Budget Narrative (7)'!$G$2),0))</f>
        <v>#N/A</v>
      </c>
      <c r="D85" s="21"/>
      <c r="E85" s="308"/>
      <c r="F85" s="766"/>
      <c r="G85" s="3"/>
      <c r="H85" s="8"/>
      <c r="I85" s="8"/>
      <c r="J85" s="15"/>
    </row>
    <row r="86" spans="1:10">
      <c r="A86" s="1278">
        <f>'Operating Detail (7)'!A49</f>
        <v>0</v>
      </c>
      <c r="B86" s="1279"/>
      <c r="C86" s="338" t="e">
        <f t="array" ref="C86">INDEX('Operating Detail (7)'!$B49:$AE49,0,MATCH(1,('Operating Detail (7)'!$B$12:$AE$12="New")*('Operating Detail (7)'!$B$121:$AE$121='Budget Narrative (7)'!$G$2),0))</f>
        <v>#N/A</v>
      </c>
      <c r="D86" s="21"/>
      <c r="E86" s="308"/>
      <c r="F86" s="766"/>
      <c r="G86" s="3"/>
      <c r="H86" s="8"/>
      <c r="I86" s="8"/>
      <c r="J86" s="15"/>
    </row>
    <row r="87" spans="1:10">
      <c r="A87" s="1278">
        <f>'Operating Detail (7)'!A50</f>
        <v>0</v>
      </c>
      <c r="B87" s="1279"/>
      <c r="C87" s="338" t="e">
        <f t="array" ref="C87">INDEX('Operating Detail (7)'!$B50:$AE50,0,MATCH(1,('Operating Detail (7)'!$B$12:$AE$12="New")*('Operating Detail (7)'!$B$121:$AE$121='Budget Narrative (7)'!$G$2),0))</f>
        <v>#N/A</v>
      </c>
      <c r="D87" s="21"/>
      <c r="E87" s="308"/>
      <c r="F87" s="766"/>
      <c r="G87" s="3"/>
      <c r="H87" s="8"/>
      <c r="I87" s="8"/>
      <c r="J87" s="15"/>
    </row>
    <row r="88" spans="1:10">
      <c r="A88" s="1278">
        <f>'Operating Detail (7)'!A51</f>
        <v>0</v>
      </c>
      <c r="B88" s="1279"/>
      <c r="C88" s="338" t="e">
        <f t="array" ref="C88">INDEX('Operating Detail (7)'!$B51:$AE51,0,MATCH(1,('Operating Detail (7)'!$B$12:$AE$12="New")*('Operating Detail (7)'!$B$121:$AE$121='Budget Narrative (7)'!$G$2),0))</f>
        <v>#N/A</v>
      </c>
      <c r="D88" s="15"/>
      <c r="E88" s="308"/>
      <c r="F88" s="766"/>
      <c r="G88" s="3"/>
      <c r="H88" s="8"/>
      <c r="I88" s="8"/>
      <c r="J88" s="15"/>
    </row>
    <row r="89" spans="1:10">
      <c r="A89" s="1278">
        <f>'Operating Detail (7)'!A52</f>
        <v>0</v>
      </c>
      <c r="B89" s="1279"/>
      <c r="C89" s="338" t="e">
        <f t="array" ref="C89">INDEX('Operating Detail (7)'!$B52:$AE52,0,MATCH(1,('Operating Detail (7)'!$B$12:$AE$12="New")*('Operating Detail (7)'!$B$121:$AE$121='Budget Narrative (7)'!$G$2),0))</f>
        <v>#N/A</v>
      </c>
      <c r="D89" s="15"/>
      <c r="E89" s="308"/>
      <c r="F89" s="766"/>
      <c r="G89" s="3"/>
      <c r="H89" s="8"/>
      <c r="I89" s="8"/>
      <c r="J89" s="15"/>
    </row>
    <row r="90" spans="1:10">
      <c r="A90" s="1278">
        <f>'Operating Detail (7)'!A53</f>
        <v>0</v>
      </c>
      <c r="B90" s="1279"/>
      <c r="C90" s="338" t="e">
        <f t="array" ref="C90">INDEX('Operating Detail (7)'!$B53:$AE53,0,MATCH(1,('Operating Detail (7)'!$B$12:$AE$12="New")*('Operating Detail (7)'!$B$121:$AE$121='Budget Narrative (7)'!$G$2),0))</f>
        <v>#N/A</v>
      </c>
      <c r="D90" s="15"/>
      <c r="E90" s="308"/>
      <c r="F90" s="766"/>
      <c r="G90" s="3"/>
      <c r="H90" s="8"/>
      <c r="I90" s="8"/>
      <c r="J90" s="15"/>
    </row>
    <row r="91" spans="1:10">
      <c r="A91" s="1278">
        <f>'Operating Detail (7)'!A54</f>
        <v>0</v>
      </c>
      <c r="B91" s="1279"/>
      <c r="C91" s="338" t="e">
        <f t="array" ref="C91">INDEX('Operating Detail (7)'!$B54:$AE54,0,MATCH(1,('Operating Detail (7)'!$B$12:$AE$12="New")*('Operating Detail (7)'!$B$121:$AE$121='Budget Narrative (7)'!$G$2),0))</f>
        <v>#N/A</v>
      </c>
      <c r="D91" s="15"/>
      <c r="E91" s="308"/>
      <c r="F91" s="766"/>
      <c r="G91" s="3"/>
      <c r="H91" s="8"/>
      <c r="I91" s="8"/>
      <c r="J91" s="15"/>
    </row>
    <row r="92" spans="1:10">
      <c r="A92" s="1278">
        <f>'Operating Detail (7)'!A55</f>
        <v>0</v>
      </c>
      <c r="B92" s="1279"/>
      <c r="C92" s="338" t="e">
        <f t="array" ref="C92">INDEX('Operating Detail (7)'!$B55:$AE55,0,MATCH(1,('Operating Detail (7)'!$B$12:$AE$12="New")*('Operating Detail (7)'!$B$121:$AE$121='Budget Narrative (7)'!$G$2),0))</f>
        <v>#N/A</v>
      </c>
      <c r="D92" s="15"/>
      <c r="E92" s="308"/>
      <c r="F92" s="766"/>
      <c r="G92" s="3"/>
      <c r="H92" s="8"/>
      <c r="I92" s="8"/>
      <c r="J92" s="15"/>
    </row>
    <row r="93" spans="1:10">
      <c r="A93" s="1278" t="str">
        <f>'Operating Detail (7)'!A56</f>
        <v>Consultants</v>
      </c>
      <c r="B93" s="1279"/>
      <c r="C93" s="338" t="e">
        <f t="array" ref="C93">INDEX('Operating Detail (7)'!$B56:$AE56,0,MATCH(1,('Operating Detail (7)'!$B$12:$AE$12="New")*('Operating Detail (7)'!$B$121:$AE$121='Budget Narrative (7)'!$G$2),0))</f>
        <v>#N/A</v>
      </c>
      <c r="D93" s="15"/>
      <c r="E93" s="308"/>
      <c r="F93" s="766"/>
      <c r="G93" s="3"/>
      <c r="H93" s="8"/>
      <c r="I93" s="8"/>
      <c r="J93" s="15"/>
    </row>
    <row r="94" spans="1:10">
      <c r="A94" s="1278">
        <f>'Operating Detail (7)'!A57</f>
        <v>0</v>
      </c>
      <c r="B94" s="1279"/>
      <c r="C94" s="338" t="e">
        <f t="array" ref="C94">INDEX('Operating Detail (7)'!$B57:$AE57,0,MATCH(1,('Operating Detail (7)'!$B$12:$AE$12="New")*('Operating Detail (7)'!$B$121:$AE$121='Budget Narrative (7)'!$G$2),0))</f>
        <v>#N/A</v>
      </c>
      <c r="D94" s="15"/>
      <c r="E94" s="308"/>
      <c r="F94" s="766"/>
      <c r="G94" s="3"/>
      <c r="H94" s="8"/>
      <c r="I94" s="8"/>
      <c r="J94" s="15"/>
    </row>
    <row r="95" spans="1:10">
      <c r="A95" s="1278">
        <f>'Operating Detail (7)'!A58</f>
        <v>0</v>
      </c>
      <c r="B95" s="1279"/>
      <c r="C95" s="338" t="e">
        <f t="array" ref="C95">INDEX('Operating Detail (7)'!$B58:$AE58,0,MATCH(1,('Operating Detail (7)'!$B$12:$AE$12="New")*('Operating Detail (7)'!$B$121:$AE$121='Budget Narrative (7)'!$G$2),0))</f>
        <v>#N/A</v>
      </c>
      <c r="D95" s="15"/>
      <c r="E95" s="308"/>
      <c r="F95" s="766"/>
      <c r="G95" s="3"/>
      <c r="H95" s="8"/>
      <c r="I95" s="8"/>
      <c r="J95" s="15"/>
    </row>
    <row r="96" spans="1:10">
      <c r="A96" s="1278">
        <f>'Operating Detail (7)'!A59</f>
        <v>0</v>
      </c>
      <c r="B96" s="1279"/>
      <c r="C96" s="338" t="e">
        <f t="array" ref="C96">INDEX('Operating Detail (7)'!$B59:$AE59,0,MATCH(1,('Operating Detail (7)'!$B$12:$AE$12="New")*('Operating Detail (7)'!$B$121:$AE$121='Budget Narrative (7)'!$G$2),0))</f>
        <v>#N/A</v>
      </c>
      <c r="D96" s="15"/>
      <c r="E96" s="308"/>
      <c r="F96" s="766"/>
      <c r="G96" s="3"/>
      <c r="H96" s="8"/>
      <c r="I96" s="8"/>
      <c r="J96" s="15"/>
    </row>
    <row r="97" spans="1:10">
      <c r="A97" s="1278" t="e">
        <f>'Operating Detail (7)'!#REF!</f>
        <v>#REF!</v>
      </c>
      <c r="B97" s="1279"/>
      <c r="C97" s="338" t="e">
        <f t="array" ref="C97">INDEX('Operating Detail (7)'!#REF!,0,MATCH(1,('Operating Detail (7)'!$B$12:$AE$12="New")*('Operating Detail (7)'!$B$121:$AE$121='Budget Narrative (7)'!$G$2),0))</f>
        <v>#REF!</v>
      </c>
      <c r="D97" s="15"/>
      <c r="E97" s="308"/>
      <c r="F97" s="766"/>
      <c r="G97" s="3"/>
      <c r="H97" s="8"/>
      <c r="I97" s="8"/>
      <c r="J97" s="15"/>
    </row>
    <row r="98" spans="1:10">
      <c r="A98" s="1278">
        <f>'Operating Detail (7)'!A60</f>
        <v>0</v>
      </c>
      <c r="B98" s="1279"/>
      <c r="C98" s="338" t="e">
        <f t="array" ref="C98">INDEX('Operating Detail (7)'!$B60:$AE60,0,MATCH(1,('Operating Detail (7)'!$B$12:$AE$12="New")*('Operating Detail (7)'!$B$121:$AE$121='Budget Narrative (7)'!$G$2),0))</f>
        <v>#N/A</v>
      </c>
      <c r="D98" s="15"/>
      <c r="E98" s="308"/>
      <c r="F98" s="766"/>
      <c r="G98" s="3"/>
      <c r="H98" s="8"/>
      <c r="I98" s="8"/>
      <c r="J98" s="15"/>
    </row>
    <row r="99" spans="1:10">
      <c r="A99" s="1278">
        <f>'Operating Detail (7)'!A61</f>
        <v>0</v>
      </c>
      <c r="B99" s="1279"/>
      <c r="C99" s="338" t="e">
        <f t="array" ref="C99">INDEX('Operating Detail (7)'!$B61:$AE61,0,MATCH(1,('Operating Detail (7)'!$B$12:$AE$12="New")*('Operating Detail (7)'!$B$121:$AE$121='Budget Narrative (7)'!$G$2),0))</f>
        <v>#N/A</v>
      </c>
      <c r="D99" s="15"/>
      <c r="E99" s="308"/>
      <c r="F99" s="766"/>
      <c r="G99" s="3"/>
      <c r="H99" s="8"/>
      <c r="I99" s="8"/>
      <c r="J99" s="15"/>
    </row>
    <row r="100" spans="1:10">
      <c r="A100" s="1278">
        <f>'Operating Detail (7)'!A62</f>
        <v>0</v>
      </c>
      <c r="B100" s="1279"/>
      <c r="C100" s="338" t="e">
        <f t="array" ref="C100">INDEX('Operating Detail (7)'!$B62:$AE62,0,MATCH(1,('Operating Detail (7)'!$B$12:$AE$12="New")*('Operating Detail (7)'!$B$121:$AE$121='Budget Narrative (7)'!$G$2),0))</f>
        <v>#N/A</v>
      </c>
      <c r="D100" s="15"/>
      <c r="E100" s="308"/>
      <c r="F100" s="766"/>
      <c r="G100" s="3"/>
      <c r="H100" s="8"/>
      <c r="I100" s="8"/>
      <c r="J100" s="15"/>
    </row>
    <row r="101" spans="1:10">
      <c r="A101" s="1278">
        <f>'Operating Detail (7)'!A63</f>
        <v>0</v>
      </c>
      <c r="B101" s="1279"/>
      <c r="C101" s="338" t="e">
        <f t="array" ref="C101">INDEX('Operating Detail (7)'!$B63:$AE63,0,MATCH(1,('Operating Detail (7)'!$B$12:$AE$12="New")*('Operating Detail (7)'!$B$121:$AE$121='Budget Narrative (7)'!$G$2),0))</f>
        <v>#N/A</v>
      </c>
      <c r="D101" s="15"/>
      <c r="E101" s="308"/>
      <c r="F101" s="766"/>
      <c r="G101" s="3"/>
      <c r="H101" s="8"/>
      <c r="I101" s="8"/>
      <c r="J101" s="15"/>
    </row>
    <row r="102" spans="1:10">
      <c r="A102" s="1278">
        <f>'Operating Detail (7)'!A64</f>
        <v>0</v>
      </c>
      <c r="B102" s="1279"/>
      <c r="C102" s="338" t="e">
        <f t="array" ref="C102">INDEX('Operating Detail (7)'!$B64:$AE64,0,MATCH(1,('Operating Detail (7)'!$B$12:$AE$12="New")*('Operating Detail (7)'!$B$121:$AE$121='Budget Narrative (7)'!$G$2),0))</f>
        <v>#N/A</v>
      </c>
      <c r="D102" s="15"/>
      <c r="E102" s="308"/>
      <c r="F102" s="766"/>
      <c r="G102" s="3"/>
      <c r="H102" s="8"/>
      <c r="I102" s="8"/>
      <c r="J102" s="15"/>
    </row>
    <row r="103" spans="1:10">
      <c r="A103" s="1278">
        <f>'Operating Detail (7)'!A65</f>
        <v>0</v>
      </c>
      <c r="B103" s="1279"/>
      <c r="C103" s="338" t="e">
        <f t="array" ref="C103">INDEX('Operating Detail (7)'!$B65:$AE65,0,MATCH(1,('Operating Detail (7)'!$B$12:$AE$12="New")*('Operating Detail (7)'!$B$121:$AE$121='Budget Narrative (7)'!$G$2),0))</f>
        <v>#N/A</v>
      </c>
      <c r="D103" s="15"/>
      <c r="E103" s="308"/>
      <c r="F103" s="766"/>
      <c r="G103" s="3"/>
      <c r="H103" s="8"/>
      <c r="I103" s="8"/>
      <c r="J103" s="15"/>
    </row>
    <row r="104" spans="1:10">
      <c r="A104" s="1278">
        <f>'Operating Detail (7)'!A66</f>
        <v>0</v>
      </c>
      <c r="B104" s="1279"/>
      <c r="C104" s="338" t="e">
        <f t="array" ref="C104">INDEX('Operating Detail (7)'!$B66:$AE66,0,MATCH(1,('Operating Detail (7)'!$B$12:$AE$12="New")*('Operating Detail (7)'!$B$121:$AE$121='Budget Narrative (7)'!$G$2),0))</f>
        <v>#N/A</v>
      </c>
      <c r="D104" s="15"/>
      <c r="E104" s="308"/>
      <c r="F104" s="766"/>
      <c r="G104" s="3"/>
      <c r="H104" s="8"/>
      <c r="I104" s="8"/>
      <c r="J104" s="15"/>
    </row>
    <row r="105" spans="1:10">
      <c r="A105" s="1312">
        <f>'Operating Detail (7)'!A67</f>
        <v>0</v>
      </c>
      <c r="B105" s="1313"/>
      <c r="C105" s="490"/>
      <c r="D105" s="248"/>
      <c r="E105" s="311"/>
      <c r="F105" s="766"/>
      <c r="G105" s="3"/>
      <c r="H105" s="8"/>
      <c r="I105" s="8"/>
      <c r="J105" s="15"/>
    </row>
    <row r="106" spans="1:10">
      <c r="A106" s="1294" t="str">
        <f>'Operating Detail (7)'!A68</f>
        <v>TOTAL OPERATING EXPENSES</v>
      </c>
      <c r="B106" s="1295"/>
      <c r="C106" s="251" t="e">
        <f>SUM(C51:C105)</f>
        <v>#N/A</v>
      </c>
      <c r="D106" s="15"/>
      <c r="E106" s="308"/>
      <c r="F106" s="3"/>
      <c r="G106" s="3"/>
      <c r="H106" s="8"/>
      <c r="I106" s="8"/>
      <c r="J106" s="15"/>
    </row>
    <row r="107" spans="1:10" ht="13.5" thickBot="1">
      <c r="A107" s="312" t="s">
        <v>313</v>
      </c>
      <c r="B107" s="313" t="e">
        <f t="array" ref="B107">INDEX('Summary (7)'!E26:AH26,0,MATCH(1,('Summary (7)'!$E$21:$AH$21="New")*('Summary (7)'!$E$88:$AH$88='Budget Narrative (7)'!$G$2),0))</f>
        <v>#N/A</v>
      </c>
      <c r="C107" s="314" t="e">
        <f t="array" ref="C107">INDEX('Summary (7)'!E27:AH27,0,MATCH(1,('Summary (7)'!$E$21:$AH$21="New")*('Summary (7)'!$E$88:$AH$88='Budget Narrative (7)'!$G$2),0))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91" t="s">
        <v>314</v>
      </c>
      <c r="B110" s="1292"/>
      <c r="C110" s="294" t="s">
        <v>315</v>
      </c>
      <c r="D110" s="293" t="s">
        <v>305</v>
      </c>
      <c r="E110" s="295" t="s">
        <v>306</v>
      </c>
      <c r="F110" s="278"/>
    </row>
    <row r="111" spans="1:10">
      <c r="A111" s="1278">
        <f>'Operating Detail (7)'!A71</f>
        <v>0</v>
      </c>
      <c r="B111" s="1279"/>
      <c r="C111" s="338" t="e">
        <f t="array" ref="C111">INDEX('Operating Detail (7)'!$B71:$AE71,0,MATCH(1,('Operating Detail (7)'!$B$12:$AE$12="New")*('Operating Detail (7)'!$B$121:$AE$121='Budget Narrative (7)'!$G$2),0))</f>
        <v>#N/A</v>
      </c>
      <c r="D111" s="21"/>
      <c r="E111" s="304"/>
      <c r="F111" s="766"/>
    </row>
    <row r="112" spans="1:10">
      <c r="A112" s="1278" t="str">
        <f>'Operating Detail (7)'!A81</f>
        <v>Subcontractors</v>
      </c>
      <c r="B112" s="1279"/>
      <c r="C112" s="338" t="e">
        <f t="array" ref="C112">INDEX('Operating Detail (7)'!$B81:$AE81,0,MATCH(1,('Operating Detail (7)'!$B$12:$AE$12="New")*('Operating Detail (7)'!$B$121:$AE$121='Budget Narrative (7)'!$G$2),0))</f>
        <v>#N/A</v>
      </c>
      <c r="D112" s="21"/>
      <c r="E112" s="305"/>
      <c r="F112" s="766"/>
    </row>
    <row r="113" spans="1:6">
      <c r="A113" s="1278">
        <f>'Operating Detail (7)'!A82</f>
        <v>0</v>
      </c>
      <c r="B113" s="1279"/>
      <c r="C113" s="338" t="e">
        <f t="array" ref="C113">INDEX('Operating Detail (7)'!$B82:$AE82,0,MATCH(1,('Operating Detail (7)'!$B$12:$AE$12="New")*('Operating Detail (7)'!$B$121:$AE$121='Budget Narrative (7)'!$G$2),0))</f>
        <v>#N/A</v>
      </c>
      <c r="D113" s="21"/>
      <c r="E113" s="306"/>
      <c r="F113" s="766"/>
    </row>
    <row r="114" spans="1:6">
      <c r="A114" s="1278">
        <f>'Operating Detail (7)'!A83</f>
        <v>0</v>
      </c>
      <c r="B114" s="1279"/>
      <c r="C114" s="338" t="e">
        <f t="array" ref="C114">INDEX('Operating Detail (7)'!$B83:$AE83,0,MATCH(1,('Operating Detail (7)'!$B$12:$AE$12="New")*('Operating Detail (7)'!$B$121:$AE$121='Budget Narrative (7)'!$G$2),0))</f>
        <v>#N/A</v>
      </c>
      <c r="D114" s="21"/>
      <c r="E114" s="306"/>
      <c r="F114" s="766"/>
    </row>
    <row r="115" spans="1:6">
      <c r="A115" s="1278">
        <f>'Operating Detail (7)'!A84</f>
        <v>0</v>
      </c>
      <c r="B115" s="1279"/>
      <c r="C115" s="338" t="e">
        <f t="array" ref="C115">INDEX('Operating Detail (7)'!$B84:$AE84,0,MATCH(1,('Operating Detail (7)'!$B$12:$AE$12="New")*('Operating Detail (7)'!$B$121:$AE$121='Budget Narrative (7)'!$G$2),0))</f>
        <v>#N/A</v>
      </c>
      <c r="D115" s="21"/>
      <c r="E115" s="305"/>
      <c r="F115" s="766"/>
    </row>
    <row r="116" spans="1:6">
      <c r="A116" s="1278">
        <f>'Operating Detail (7)'!A85</f>
        <v>0</v>
      </c>
      <c r="B116" s="1279"/>
      <c r="C116" s="338" t="e">
        <f t="array" ref="C116">INDEX('Operating Detail (7)'!$B85:$AE85,0,MATCH(1,('Operating Detail (7)'!$B$12:$AE$12="New")*('Operating Detail (7)'!$B$121:$AE$121='Budget Narrative (7)'!$G$2),0))</f>
        <v>#N/A</v>
      </c>
      <c r="D116" s="21"/>
      <c r="E116" s="305"/>
      <c r="F116" s="766"/>
    </row>
    <row r="117" spans="1:6">
      <c r="A117" s="1278">
        <f>'Operating Detail (7)'!A86</f>
        <v>0</v>
      </c>
      <c r="B117" s="1279"/>
      <c r="C117" s="338" t="e">
        <f t="array" ref="C117">INDEX('Operating Detail (7)'!$B86:$AE86,0,MATCH(1,('Operating Detail (7)'!$B$12:$AE$12="New")*('Operating Detail (7)'!$B$121:$AE$121='Budget Narrative (7)'!$G$2),0))</f>
        <v>#N/A</v>
      </c>
      <c r="D117" s="21"/>
      <c r="E117" s="305"/>
      <c r="F117" s="766"/>
    </row>
    <row r="118" spans="1:6">
      <c r="A118" s="1278">
        <f>'Operating Detail (7)'!A87</f>
        <v>0</v>
      </c>
      <c r="B118" s="1279"/>
      <c r="C118" s="338" t="e">
        <f t="array" ref="C118">INDEX('Operating Detail (7)'!$B87:$AE87,0,MATCH(1,('Operating Detail (7)'!$B$12:$AE$12="New")*('Operating Detail (7)'!$B$121:$AE$121='Budget Narrative (7)'!$G$2),0))</f>
        <v>#N/A</v>
      </c>
      <c r="D118" s="21"/>
      <c r="E118" s="305"/>
      <c r="F118" s="766"/>
    </row>
    <row r="119" spans="1:6">
      <c r="A119" s="1278">
        <f>'Operating Detail (7)'!A88</f>
        <v>0</v>
      </c>
      <c r="B119" s="1279"/>
      <c r="C119" s="338" t="e">
        <f t="array" ref="C119">INDEX('Operating Detail (7)'!$B88:$AE88,0,MATCH(1,('Operating Detail (7)'!$B$12:$AE$12="New")*('Operating Detail (7)'!$B$121:$AE$121='Budget Narrative (7)'!$G$2),0))</f>
        <v>#N/A</v>
      </c>
      <c r="E119" s="307"/>
    </row>
    <row r="120" spans="1:6">
      <c r="A120" s="1278">
        <f>'Operating Detail (7)'!A89</f>
        <v>0</v>
      </c>
      <c r="B120" s="1279"/>
      <c r="C120" s="338" t="e">
        <f t="array" ref="C120">INDEX('Operating Detail (7)'!$B89:$AE89,0,MATCH(1,('Operating Detail (7)'!$B$12:$AE$12="New")*('Operating Detail (7)'!$B$121:$AE$121='Budget Narrative (7)'!$G$2),0))</f>
        <v>#N/A</v>
      </c>
      <c r="E120" s="307"/>
    </row>
    <row r="121" spans="1:6">
      <c r="A121" s="1278">
        <f>'Operating Detail (7)'!A90</f>
        <v>0</v>
      </c>
      <c r="B121" s="1279"/>
      <c r="C121" s="338" t="e">
        <f t="array" ref="C121">INDEX('Operating Detail (7)'!$B90:$AE90,0,MATCH(1,('Operating Detail (7)'!$B$12:$AE$12="New")*('Operating Detail (7)'!$B$121:$AE$121='Budget Narrative (7)'!$G$2),0))</f>
        <v>#N/A</v>
      </c>
      <c r="E121" s="307"/>
    </row>
    <row r="122" spans="1:6">
      <c r="A122" s="1278" t="str">
        <f>'Operating Detail (7)'!A91</f>
        <v>Subcontractor indirect (First $25k only)</v>
      </c>
      <c r="B122" s="1279"/>
      <c r="C122" s="338" t="e">
        <f t="array" ref="C122">INDEX('Operating Detail (7)'!$B91:$AE91,0,MATCH(1,('Operating Detail (7)'!$B$12:$AE$12="New")*('Operating Detail (7)'!$B$121:$AE$121='Budget Narrative (7)'!$G$2),0))</f>
        <v>#N/A</v>
      </c>
      <c r="E122" s="307"/>
    </row>
    <row r="123" spans="1:6">
      <c r="A123" s="1278"/>
      <c r="B123" s="1279"/>
      <c r="C123" s="338"/>
      <c r="E123" s="307"/>
    </row>
    <row r="124" spans="1:6" ht="13.5" thickBot="1">
      <c r="A124" s="1284" t="str">
        <f>'Operating Detail (7)'!A93</f>
        <v>TOTAL OTHER EXPENSES</v>
      </c>
      <c r="B124" s="1285"/>
      <c r="C124" s="314" t="e">
        <f>SUM(C111:C122)</f>
        <v>#N/A</v>
      </c>
      <c r="D124" s="315"/>
      <c r="E124" s="317"/>
      <c r="F124" s="3"/>
    </row>
    <row r="125" spans="1:6">
      <c r="A125" s="1279">
        <f>'Operating Detail (7)'!A94</f>
        <v>0</v>
      </c>
      <c r="B125" s="1279"/>
      <c r="C125" s="338"/>
    </row>
    <row r="126" spans="1:6" ht="13.5" thickBot="1">
      <c r="A126" s="766"/>
      <c r="B126" s="766"/>
      <c r="C126" s="338"/>
    </row>
    <row r="127" spans="1:6" ht="12.75" customHeight="1">
      <c r="A127" s="1291" t="str">
        <f>'Operating Detail (7)'!A95</f>
        <v>CAPITAL EXPENSES</v>
      </c>
      <c r="B127" s="1292"/>
      <c r="C127" s="294" t="s">
        <v>315</v>
      </c>
      <c r="D127" s="293" t="s">
        <v>305</v>
      </c>
      <c r="E127" s="295" t="s">
        <v>306</v>
      </c>
    </row>
    <row r="128" spans="1:6">
      <c r="A128" s="1278">
        <f>'Operating Detail (7)'!A96</f>
        <v>0</v>
      </c>
      <c r="B128" s="1279"/>
      <c r="C128" s="338" t="e">
        <f t="array" ref="C128">INDEX('Operating Detail (7)'!$B96:$AE96,0,MATCH(1,('Operating Detail (7)'!$B$12:$AE$12="New")*('Operating Detail (7)'!$B$121:$AE$121='Budget Narrative (7)'!$G$2),0))</f>
        <v>#N/A</v>
      </c>
      <c r="E128" s="307"/>
    </row>
    <row r="129" spans="1:6">
      <c r="A129" s="1278">
        <f>'Operating Detail (7)'!A97</f>
        <v>0</v>
      </c>
      <c r="B129" s="1279"/>
      <c r="C129" s="338" t="e">
        <f t="array" ref="C129">INDEX('Operating Detail (7)'!$B97:$AE97,0,MATCH(1,('Operating Detail (7)'!$B$12:$AE$12="New")*('Operating Detail (7)'!$B$121:$AE$121='Budget Narrative (7)'!$G$2),0))</f>
        <v>#N/A</v>
      </c>
      <c r="E129" s="307"/>
    </row>
    <row r="130" spans="1:6">
      <c r="A130" s="1278">
        <f>'Operating Detail (7)'!A98</f>
        <v>0</v>
      </c>
      <c r="B130" s="1279"/>
      <c r="C130" s="338" t="e">
        <f t="array" ref="C130">INDEX('Operating Detail (7)'!$B98:$AE98,0,MATCH(1,('Operating Detail (7)'!$B$12:$AE$12="New")*('Operating Detail (7)'!$B$121:$AE$121='Budget Narrative (7)'!$G$2),0))</f>
        <v>#N/A</v>
      </c>
      <c r="E130" s="307"/>
    </row>
    <row r="131" spans="1:6">
      <c r="A131" s="1278">
        <f>'Operating Detail (7)'!A99</f>
        <v>0</v>
      </c>
      <c r="B131" s="1279"/>
      <c r="C131" s="338" t="e">
        <f t="array" ref="C131">INDEX('Operating Detail (7)'!$B99:$AE99,0,MATCH(1,('Operating Detail (7)'!$B$12:$AE$12="New")*('Operating Detail (7)'!$B$121:$AE$121='Budget Narrative (7)'!$G$2),0))</f>
        <v>#N/A</v>
      </c>
      <c r="E131" s="307"/>
    </row>
    <row r="132" spans="1:6">
      <c r="A132" s="1278">
        <f>'Operating Detail (7)'!A100</f>
        <v>0</v>
      </c>
      <c r="B132" s="1279"/>
      <c r="C132" s="338" t="e">
        <f t="array" ref="C132">INDEX('Operating Detail (7)'!$B100:$AE100,0,MATCH(1,('Operating Detail (7)'!$B$12:$AE$12="New")*('Operating Detail (7)'!$B$121:$AE$121='Budget Narrative (7)'!$G$2),0))</f>
        <v>#N/A</v>
      </c>
      <c r="E132" s="307"/>
    </row>
    <row r="133" spans="1:6">
      <c r="A133" s="1278">
        <f>'Operating Detail (7)'!A101</f>
        <v>0</v>
      </c>
      <c r="B133" s="1279"/>
      <c r="C133" s="338" t="e">
        <f t="array" ref="C133">INDEX('Operating Detail (7)'!$B101:$AE101,0,MATCH(1,('Operating Detail (7)'!$B$12:$AE$12="New")*('Operating Detail (7)'!$B$121:$AE$121='Budget Narrative (7)'!$G$2),0))</f>
        <v>#N/A</v>
      </c>
      <c r="E133" s="307"/>
    </row>
    <row r="134" spans="1:6">
      <c r="A134" s="1278">
        <f>'Operating Detail (7)'!A102</f>
        <v>0</v>
      </c>
      <c r="B134" s="1279"/>
      <c r="C134" s="338" t="e">
        <f t="array" ref="C134">INDEX('Operating Detail (7)'!$B102:$AE102,0,MATCH(1,('Operating Detail (7)'!$B$12:$AE$12="New")*('Operating Detail (7)'!$B$121:$AE$121='Budget Narrative (7)'!$G$2),0))</f>
        <v>#N/A</v>
      </c>
      <c r="E134" s="307"/>
    </row>
    <row r="135" spans="1:6">
      <c r="A135" s="1278">
        <f>'Operating Detail (7)'!A103</f>
        <v>0</v>
      </c>
      <c r="B135" s="1279"/>
      <c r="C135" s="338"/>
      <c r="E135" s="307"/>
    </row>
    <row r="136" spans="1:6" ht="13.5" thickBot="1">
      <c r="A136" s="1284" t="str">
        <f>'Operating Detail (7)'!A104</f>
        <v>TOTAL CAPITAL EXPENSES</v>
      </c>
      <c r="B136" s="1285"/>
      <c r="C136" s="314" t="e">
        <f>SUM(C128:C134)</f>
        <v>#N/A</v>
      </c>
      <c r="D136" s="315"/>
      <c r="E136" s="317"/>
      <c r="F136" s="3"/>
    </row>
    <row r="137" spans="1:6">
      <c r="A137" s="1279"/>
      <c r="B137" s="1279"/>
      <c r="C137" s="338"/>
    </row>
    <row r="138" spans="1:6" ht="13.5" thickBot="1">
      <c r="A138" s="1279"/>
      <c r="B138" s="1279"/>
      <c r="C138" s="338"/>
    </row>
    <row r="139" spans="1:6">
      <c r="A139" s="1291" t="s">
        <v>263</v>
      </c>
      <c r="B139" s="1292"/>
      <c r="C139" s="294" t="s">
        <v>315</v>
      </c>
      <c r="D139" s="293" t="s">
        <v>305</v>
      </c>
      <c r="E139" s="295" t="s">
        <v>306</v>
      </c>
    </row>
    <row r="140" spans="1:6">
      <c r="A140" s="1278"/>
      <c r="B140" s="1279"/>
      <c r="C140" s="338"/>
      <c r="E140" s="307"/>
    </row>
    <row r="141" spans="1:6">
      <c r="A141" s="1278"/>
      <c r="B141" s="1279"/>
      <c r="C141" s="338"/>
      <c r="E141" s="307"/>
    </row>
    <row r="142" spans="1:6">
      <c r="A142" s="1278"/>
      <c r="B142" s="1279"/>
      <c r="C142" s="338"/>
      <c r="E142" s="307"/>
    </row>
    <row r="143" spans="1:6">
      <c r="A143" s="1278"/>
      <c r="B143" s="1279"/>
      <c r="C143" s="338"/>
      <c r="E143" s="307"/>
    </row>
    <row r="144" spans="1:6">
      <c r="A144" s="1278"/>
      <c r="B144" s="1279"/>
      <c r="C144" s="338"/>
      <c r="E144" s="307"/>
    </row>
    <row r="145" spans="1:5">
      <c r="A145" s="1278"/>
      <c r="B145" s="1279"/>
      <c r="C145" s="338"/>
      <c r="E145" s="307"/>
    </row>
    <row r="146" spans="1:5">
      <c r="A146" s="1278"/>
      <c r="B146" s="1279"/>
      <c r="C146" s="338"/>
      <c r="E146" s="307"/>
    </row>
    <row r="147" spans="1:5">
      <c r="A147" s="1278"/>
      <c r="B147" s="1279"/>
      <c r="C147" s="338"/>
      <c r="E147" s="307"/>
    </row>
    <row r="148" spans="1:5">
      <c r="A148" s="1278"/>
      <c r="B148" s="1279"/>
      <c r="C148" s="338"/>
      <c r="E148" s="307"/>
    </row>
    <row r="149" spans="1:5">
      <c r="A149" s="1278"/>
      <c r="B149" s="1279"/>
      <c r="C149" s="338"/>
      <c r="E149" s="307"/>
    </row>
    <row r="150" spans="1:5">
      <c r="A150" s="1278"/>
      <c r="B150" s="1279"/>
      <c r="C150" s="338"/>
      <c r="E150" s="307"/>
    </row>
    <row r="151" spans="1:5">
      <c r="A151" s="1278"/>
      <c r="B151" s="1279"/>
      <c r="C151" s="338"/>
      <c r="E151" s="307"/>
    </row>
    <row r="152" spans="1:5">
      <c r="A152" s="1278"/>
      <c r="B152" s="1279"/>
      <c r="C152" s="338"/>
      <c r="E152" s="307"/>
    </row>
    <row r="153" spans="1:5">
      <c r="A153" s="1278"/>
      <c r="B153" s="1279"/>
      <c r="C153" s="338"/>
      <c r="E153" s="307"/>
    </row>
    <row r="154" spans="1:5">
      <c r="A154" s="1278"/>
      <c r="B154" s="1279"/>
      <c r="C154" s="338"/>
      <c r="E154" s="307"/>
    </row>
    <row r="155" spans="1:5">
      <c r="A155" s="1278"/>
      <c r="B155" s="1279"/>
      <c r="C155" s="338"/>
      <c r="E155" s="307"/>
    </row>
    <row r="156" spans="1:5">
      <c r="A156" s="1278"/>
      <c r="B156" s="1279"/>
      <c r="C156" s="338"/>
      <c r="E156" s="307"/>
    </row>
    <row r="157" spans="1:5">
      <c r="A157" s="1278"/>
      <c r="B157" s="1279"/>
      <c r="C157" s="338"/>
      <c r="E157" s="307"/>
    </row>
    <row r="158" spans="1:5">
      <c r="A158" s="1278"/>
      <c r="B158" s="1279"/>
      <c r="C158" s="338"/>
      <c r="E158" s="307"/>
    </row>
    <row r="159" spans="1:5">
      <c r="A159" s="1278"/>
      <c r="B159" s="1279"/>
      <c r="C159" s="338"/>
      <c r="E159" s="307"/>
    </row>
    <row r="160" spans="1:5">
      <c r="A160" s="1278"/>
      <c r="B160" s="1279"/>
      <c r="C160" s="338"/>
      <c r="E160" s="307"/>
    </row>
    <row r="161" spans="1:9">
      <c r="A161" s="1278"/>
      <c r="B161" s="1279"/>
      <c r="C161" s="338"/>
      <c r="E161" s="307"/>
    </row>
    <row r="162" spans="1:9">
      <c r="A162" s="1278"/>
      <c r="B162" s="1279"/>
      <c r="C162" s="338"/>
      <c r="E162" s="307"/>
    </row>
    <row r="163" spans="1:9">
      <c r="A163" s="1278"/>
      <c r="B163" s="1279"/>
      <c r="C163" s="338"/>
      <c r="E163" s="307"/>
    </row>
    <row r="164" spans="1:9">
      <c r="A164" s="1278"/>
      <c r="B164" s="1279"/>
      <c r="C164" s="338"/>
      <c r="E164" s="307"/>
    </row>
    <row r="165" spans="1:9">
      <c r="A165" s="1278"/>
      <c r="B165" s="1279"/>
      <c r="C165" s="338"/>
      <c r="E165" s="307"/>
    </row>
    <row r="166" spans="1:9">
      <c r="A166" s="1278"/>
      <c r="B166" s="1279"/>
      <c r="C166" s="338"/>
      <c r="E166" s="307"/>
    </row>
    <row r="167" spans="1:9">
      <c r="A167" s="1278"/>
      <c r="B167" s="1279"/>
      <c r="C167" s="338"/>
      <c r="E167" s="307"/>
    </row>
    <row r="168" spans="1:9">
      <c r="A168" s="1278"/>
      <c r="B168" s="1279"/>
      <c r="C168" s="338"/>
      <c r="E168" s="307"/>
    </row>
    <row r="169" spans="1:9">
      <c r="A169" s="1282" t="s">
        <v>316</v>
      </c>
      <c r="B169" s="1283"/>
      <c r="C169" s="491">
        <f>SUM(C140:C168)</f>
        <v>0</v>
      </c>
      <c r="D169" s="339"/>
      <c r="E169" s="340"/>
    </row>
    <row r="170" spans="1:9" ht="13.5" thickBot="1">
      <c r="A170" s="1284" t="s">
        <v>317</v>
      </c>
      <c r="B170" s="1285"/>
      <c r="C170" s="492" t="e">
        <f t="array" ref="C170">INDEX('Summary (7)'!$E30:$AH30,0,MATCH(1,('Summary (7)'!$E21:$AH21="New")*('Summary (7)'!$E88:$AH88='Budget Narrative (7)'!$G$2),0))</f>
        <v>#N/A</v>
      </c>
      <c r="D170" s="315"/>
      <c r="E170" s="317"/>
    </row>
    <row r="171" spans="1:9">
      <c r="A171" s="1279" t="s">
        <v>318</v>
      </c>
      <c r="B171" s="1279"/>
      <c r="C171" s="338" t="e">
        <f>C170-C169</f>
        <v>#N/A</v>
      </c>
    </row>
    <row r="172" spans="1:9" ht="13.5" thickBot="1">
      <c r="A172" s="1279"/>
      <c r="B172" s="1279"/>
      <c r="C172" s="338"/>
    </row>
    <row r="173" spans="1:9" ht="15">
      <c r="A173" s="1287" t="s">
        <v>319</v>
      </c>
      <c r="B173" s="1288"/>
      <c r="C173" s="1288"/>
      <c r="D173" s="1288"/>
      <c r="E173" s="1288"/>
      <c r="F173" s="1288"/>
      <c r="G173" s="1288"/>
      <c r="H173" s="1288"/>
      <c r="I173" s="1289"/>
    </row>
    <row r="174" spans="1:9">
      <c r="A174" s="1281" t="s">
        <v>320</v>
      </c>
      <c r="B174" s="1281"/>
      <c r="C174" s="1281"/>
      <c r="D174" s="487" t="s">
        <v>1</v>
      </c>
      <c r="E174" s="1265" t="s">
        <v>321</v>
      </c>
      <c r="F174" s="1265"/>
      <c r="G174" s="1265" t="s">
        <v>2</v>
      </c>
      <c r="H174" s="1265"/>
      <c r="I174" s="1265"/>
    </row>
    <row r="175" spans="1:9" ht="96.75" customHeight="1">
      <c r="A175" s="1286" t="s">
        <v>322</v>
      </c>
      <c r="B175" s="1286"/>
      <c r="C175" s="1286"/>
      <c r="D175" s="488" t="s">
        <v>323</v>
      </c>
      <c r="E175" s="1266"/>
      <c r="F175" s="1266"/>
      <c r="G175" s="1269" t="s">
        <v>324</v>
      </c>
      <c r="H175" s="1270"/>
      <c r="I175" s="1271"/>
    </row>
    <row r="176" spans="1:9">
      <c r="A176" s="1286"/>
      <c r="B176" s="1286"/>
      <c r="C176" s="1286"/>
      <c r="D176" s="488" t="s">
        <v>325</v>
      </c>
      <c r="E176" s="1267" t="s">
        <v>343</v>
      </c>
      <c r="F176" s="1268"/>
      <c r="G176" s="1272"/>
      <c r="H176" s="1273"/>
      <c r="I176" s="1274"/>
    </row>
    <row r="177" spans="1:9">
      <c r="A177" s="1286"/>
      <c r="B177" s="1286"/>
      <c r="C177" s="1286"/>
      <c r="D177" s="488" t="s">
        <v>326</v>
      </c>
      <c r="E177" s="1267" t="s">
        <v>344</v>
      </c>
      <c r="F177" s="1268"/>
      <c r="G177" s="1272"/>
      <c r="H177" s="1273"/>
      <c r="I177" s="1274"/>
    </row>
    <row r="178" spans="1:9" ht="25.5">
      <c r="A178" s="1286"/>
      <c r="B178" s="1286"/>
      <c r="C178" s="1286"/>
      <c r="D178" s="488" t="s">
        <v>327</v>
      </c>
      <c r="E178" s="1267" t="s">
        <v>345</v>
      </c>
      <c r="F178" s="1268"/>
      <c r="G178" s="1272"/>
      <c r="H178" s="1273"/>
      <c r="I178" s="1274"/>
    </row>
    <row r="179" spans="1:9" ht="25.5">
      <c r="A179" s="1286"/>
      <c r="B179" s="1286"/>
      <c r="C179" s="1286"/>
      <c r="D179" s="488" t="s">
        <v>328</v>
      </c>
      <c r="E179" s="1267" t="s">
        <v>346</v>
      </c>
      <c r="F179" s="1268"/>
      <c r="G179" s="1272"/>
      <c r="H179" s="1273"/>
      <c r="I179" s="1274"/>
    </row>
    <row r="180" spans="1:9" ht="25.5">
      <c r="A180" s="1286"/>
      <c r="B180" s="1286"/>
      <c r="C180" s="1286"/>
      <c r="D180" s="488" t="s">
        <v>329</v>
      </c>
      <c r="E180" s="1267" t="s">
        <v>346</v>
      </c>
      <c r="F180" s="1268"/>
      <c r="G180" s="1272"/>
      <c r="H180" s="1273"/>
      <c r="I180" s="1274"/>
    </row>
    <row r="181" spans="1:9">
      <c r="A181" s="1286"/>
      <c r="B181" s="1286"/>
      <c r="C181" s="1286"/>
      <c r="D181" s="488" t="s">
        <v>330</v>
      </c>
      <c r="E181" s="1267" t="s">
        <v>347</v>
      </c>
      <c r="F181" s="1268"/>
      <c r="G181" s="1272"/>
      <c r="H181" s="1273"/>
      <c r="I181" s="1274"/>
    </row>
    <row r="182" spans="1:9">
      <c r="A182" s="1286"/>
      <c r="B182" s="1286"/>
      <c r="C182" s="1286"/>
      <c r="D182" s="488" t="s">
        <v>331</v>
      </c>
      <c r="E182" s="1267" t="s">
        <v>348</v>
      </c>
      <c r="F182" s="1268"/>
      <c r="G182" s="1272"/>
      <c r="H182" s="1273"/>
      <c r="I182" s="1274"/>
    </row>
    <row r="183" spans="1:9" ht="25.5">
      <c r="A183" s="1286"/>
      <c r="B183" s="1286"/>
      <c r="C183" s="1286"/>
      <c r="D183" s="488" t="s">
        <v>332</v>
      </c>
      <c r="E183" s="1267" t="s">
        <v>349</v>
      </c>
      <c r="F183" s="1268"/>
      <c r="G183" s="1275"/>
      <c r="H183" s="1276"/>
      <c r="I183" s="1277"/>
    </row>
    <row r="184" spans="1:9">
      <c r="A184" s="1286"/>
      <c r="B184" s="1286"/>
      <c r="C184" s="1286"/>
      <c r="D184" s="489"/>
      <c r="E184" s="1258"/>
      <c r="F184" s="1259"/>
      <c r="G184" s="1260"/>
      <c r="H184" s="1261"/>
      <c r="I184" s="1262"/>
    </row>
    <row r="185" spans="1:9" ht="15.75">
      <c r="A185" s="1286"/>
      <c r="B185" s="1286"/>
      <c r="C185" s="1286"/>
      <c r="D185" s="488" t="s">
        <v>333</v>
      </c>
      <c r="E185" s="1267" t="s">
        <v>350</v>
      </c>
      <c r="F185" s="1268"/>
      <c r="G185" s="1263"/>
      <c r="H185" s="1263"/>
      <c r="I185" s="1263"/>
    </row>
    <row r="186" spans="1:9" ht="28.5">
      <c r="A186" s="1286"/>
      <c r="B186" s="1286"/>
      <c r="C186" s="1286"/>
      <c r="D186" s="488" t="s">
        <v>334</v>
      </c>
      <c r="E186" s="1267" t="s">
        <v>351</v>
      </c>
      <c r="F186" s="1268"/>
      <c r="G186" s="1263"/>
      <c r="H186" s="1263"/>
      <c r="I186" s="1263"/>
    </row>
    <row r="187" spans="1:9" ht="28.5">
      <c r="A187" s="1286"/>
      <c r="B187" s="1286"/>
      <c r="C187" s="1286"/>
      <c r="D187" s="488" t="s">
        <v>335</v>
      </c>
      <c r="E187" s="1267" t="s">
        <v>352</v>
      </c>
      <c r="F187" s="1268"/>
      <c r="G187" s="1263"/>
      <c r="H187" s="1263"/>
      <c r="I187" s="1263"/>
    </row>
    <row r="188" spans="1:9" ht="25.5">
      <c r="A188" s="1286" t="s">
        <v>336</v>
      </c>
      <c r="B188" s="1286"/>
      <c r="C188" s="1286"/>
      <c r="D188" s="764" t="s">
        <v>337</v>
      </c>
      <c r="E188" s="1267" t="s">
        <v>353</v>
      </c>
      <c r="F188" s="1268"/>
      <c r="G188" s="1263"/>
      <c r="H188" s="1263"/>
      <c r="I188" s="1263"/>
    </row>
    <row r="189" spans="1:9" ht="15.75">
      <c r="A189" s="1264" t="s">
        <v>338</v>
      </c>
      <c r="B189" s="1264"/>
      <c r="C189" s="1264"/>
      <c r="D189" s="764" t="s">
        <v>339</v>
      </c>
      <c r="E189" s="1268"/>
      <c r="F189" s="1268"/>
      <c r="G189" s="1263"/>
      <c r="H189" s="1263"/>
      <c r="I189" s="1263"/>
    </row>
    <row r="190" spans="1:9">
      <c r="A190" s="1290" t="s">
        <v>340</v>
      </c>
      <c r="B190" s="1290"/>
      <c r="C190" s="1290"/>
      <c r="D190" s="1290"/>
      <c r="E190" s="1290"/>
      <c r="F190" s="1290"/>
      <c r="G190" s="1290"/>
      <c r="H190" s="1290"/>
      <c r="I190" s="1290"/>
    </row>
    <row r="191" spans="1:9">
      <c r="A191" s="1256" t="s">
        <v>341</v>
      </c>
      <c r="B191" s="1257"/>
      <c r="C191" s="1257"/>
      <c r="D191" s="1257"/>
      <c r="E191" s="1257"/>
      <c r="F191" s="1257"/>
      <c r="G191" s="1257"/>
      <c r="H191" s="1257"/>
      <c r="I191" s="1257"/>
    </row>
    <row r="192" spans="1:9">
      <c r="A192" s="1279">
        <f>'Operating Detail (7)'!A160</f>
        <v>0</v>
      </c>
      <c r="B192" s="1279"/>
      <c r="C192" s="338"/>
    </row>
    <row r="193" spans="1:2">
      <c r="A193" s="1279">
        <f>'Operating Detail (7)'!A161</f>
        <v>0</v>
      </c>
      <c r="B193" s="1279"/>
    </row>
    <row r="194" spans="1:2">
      <c r="A194" s="1280"/>
      <c r="B194" s="1280"/>
    </row>
    <row r="195" spans="1:2">
      <c r="A195" s="1280"/>
      <c r="B195" s="1280"/>
    </row>
    <row r="196" spans="1:2">
      <c r="A196" s="1280"/>
      <c r="B196" s="1280"/>
    </row>
    <row r="197" spans="1:2">
      <c r="A197" s="1280"/>
      <c r="B197" s="1280"/>
    </row>
    <row r="198" spans="1:2">
      <c r="A198" s="1280"/>
      <c r="B198" s="1280"/>
    </row>
    <row r="199" spans="1:2">
      <c r="A199" s="1280"/>
      <c r="B199" s="1280"/>
    </row>
    <row r="200" spans="1:2">
      <c r="A200" s="1280"/>
      <c r="B200" s="1280"/>
    </row>
    <row r="201" spans="1:2">
      <c r="A201" s="1280"/>
      <c r="B201" s="1280"/>
    </row>
    <row r="202" spans="1:2">
      <c r="A202" s="1280"/>
      <c r="B202" s="1280"/>
    </row>
    <row r="203" spans="1:2">
      <c r="A203" s="1280"/>
      <c r="B203" s="1280"/>
    </row>
    <row r="204" spans="1:2">
      <c r="A204" s="1280"/>
      <c r="B204" s="1280"/>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61" priority="8">
      <formula>LEN(TRIM(B2))=0</formula>
    </cfRule>
  </conditionalFormatting>
  <conditionalFormatting sqref="B4:F45 C51:E105 C111:E122 C128:E134">
    <cfRule type="expression" dxfId="60" priority="9">
      <formula>$C4=0</formula>
    </cfRule>
  </conditionalFormatting>
  <conditionalFormatting sqref="C106">
    <cfRule type="expression" dxfId="59" priority="7">
      <formula>$A106=0</formula>
    </cfRule>
  </conditionalFormatting>
  <conditionalFormatting sqref="C124">
    <cfRule type="expression" dxfId="58" priority="6">
      <formula>$A124=0</formula>
    </cfRule>
  </conditionalFormatting>
  <conditionalFormatting sqref="C136">
    <cfRule type="expression" dxfId="57" priority="5">
      <formula>$A136=0</formula>
    </cfRule>
  </conditionalFormatting>
  <conditionalFormatting sqref="C170">
    <cfRule type="expression" dxfId="56" priority="2">
      <formula>$C170=0</formula>
    </cfRule>
  </conditionalFormatting>
  <conditionalFormatting sqref="C171">
    <cfRule type="cellIs" dxfId="55" priority="1" operator="notBetween">
      <formula>-2</formula>
      <formula>2</formula>
    </cfRule>
  </conditionalFormatting>
  <conditionalFormatting sqref="C140:E168">
    <cfRule type="expression" dxfId="54" priority="3">
      <formula>$C140=0</formula>
    </cfRule>
  </conditionalFormatting>
  <conditionalFormatting sqref="D140:E168">
    <cfRule type="containsBlanks" dxfId="53" priority="4">
      <formula>LEN(TRIM(D140))=0</formula>
    </cfRule>
  </conditionalFormatting>
  <conditionalFormatting sqref="D4:F45 D51:E104 D111:E122 D128:E134">
    <cfRule type="containsBlanks" dxfId="52" priority="10">
      <formula>LEN(TRIM(D4))=0</formula>
    </cfRule>
  </conditionalFormatting>
  <hyperlinks>
    <hyperlink ref="A191" r:id="rId1" xr:uid="{00000000-0004-0000-1E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M93"/>
  <sheetViews>
    <sheetView showGridLines="0" topLeftCell="A15"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3.710937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29" ht="15" customHeight="1">
      <c r="A1" s="61" t="s">
        <v>202</v>
      </c>
      <c r="B1" s="61"/>
      <c r="C1" s="61"/>
      <c r="D1" s="61"/>
    </row>
    <row r="2" spans="1:29" ht="15" customHeight="1">
      <c r="A2" s="61" t="s">
        <v>203</v>
      </c>
      <c r="B2" s="61"/>
      <c r="C2" s="61"/>
      <c r="D2" s="61"/>
    </row>
    <row r="3" spans="1:29">
      <c r="A3" s="64" t="s">
        <v>204</v>
      </c>
      <c r="B3" s="753">
        <f>'○ Summary (1)'!B3</f>
        <v>0</v>
      </c>
      <c r="E3" s="61"/>
    </row>
    <row r="4" spans="1:29" ht="28.5" customHeight="1">
      <c r="A4" s="268" t="s">
        <v>205</v>
      </c>
      <c r="B4" s="269" t="s">
        <v>206</v>
      </c>
      <c r="C4" s="269" t="s">
        <v>207</v>
      </c>
      <c r="D4" s="269" t="s">
        <v>208</v>
      </c>
      <c r="E4" s="61"/>
    </row>
    <row r="5" spans="1:29">
      <c r="A5" s="65" t="s">
        <v>209</v>
      </c>
      <c r="B5" s="753">
        <f>'○ Summary (1)'!B5</f>
        <v>45323</v>
      </c>
      <c r="C5" s="753">
        <f>'○ Summary (1)'!C5</f>
        <v>45688</v>
      </c>
      <c r="D5" s="752">
        <f>ROUNDUP(YEARFRAC(B5,C5),0)</f>
        <v>1</v>
      </c>
    </row>
    <row r="6" spans="1:29">
      <c r="A6" s="65" t="s">
        <v>210</v>
      </c>
      <c r="B6" s="753">
        <f>B5</f>
        <v>45323</v>
      </c>
      <c r="C6" s="753">
        <f>'○ Summary (1)'!C6</f>
        <v>45688</v>
      </c>
      <c r="D6" s="752">
        <f>ROUNDUP(YEARFRAC(B6,C6),0)</f>
        <v>1</v>
      </c>
    </row>
    <row r="7" spans="1:29" ht="15.75" customHeight="1">
      <c r="A7" s="67" t="s">
        <v>230</v>
      </c>
      <c r="B7" s="1025">
        <f>'○ Summary (1)'!B7</f>
        <v>0</v>
      </c>
      <c r="C7" s="1005">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29">
      <c r="A8" s="67" t="s">
        <v>226</v>
      </c>
      <c r="B8" s="1025" t="str">
        <f>'○ Summary (1)'!B8</f>
        <v>RFP #141 - Shelter Transportation</v>
      </c>
      <c r="C8" s="1005">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29">
      <c r="A9" s="67" t="s">
        <v>231</v>
      </c>
      <c r="B9" s="1018">
        <f>'○ Summary (1)'!B9</f>
        <v>0</v>
      </c>
      <c r="C9" s="1018">
        <f>'○ Summary (1)'!C9</f>
        <v>0</v>
      </c>
      <c r="D9" s="1018">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29">
      <c r="A10" s="67" t="s">
        <v>54</v>
      </c>
      <c r="B10" s="1018" t="str">
        <f>'○ Summary (1)'!B10</f>
        <v>New Agreement</v>
      </c>
      <c r="C10" s="1018">
        <f>'○ Summary (1)'!C10</f>
        <v>0</v>
      </c>
      <c r="D10" s="1018">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29">
      <c r="A11" s="64" t="s">
        <v>232</v>
      </c>
      <c r="B11" s="1027">
        <f>'○ Summary (1)'!B11</f>
        <v>45323</v>
      </c>
      <c r="C11" s="1027">
        <f>'○ Summary (1)'!C11</f>
        <v>0</v>
      </c>
      <c r="D11" s="1027">
        <f>'○ Summary (1)'!D11</f>
        <v>0</v>
      </c>
    </row>
    <row r="12" spans="1:29">
      <c r="A12" s="64" t="s">
        <v>262</v>
      </c>
      <c r="B12" s="1351"/>
      <c r="C12" s="1352"/>
      <c r="D12" s="1353"/>
    </row>
    <row r="13" spans="1:29">
      <c r="A13" s="61" t="s">
        <v>234</v>
      </c>
      <c r="B13" s="272" t="s">
        <v>235</v>
      </c>
      <c r="C13" s="551" t="s">
        <v>236</v>
      </c>
      <c r="D13" s="1341">
        <f>'○ Summary (1)'!D13:D16</f>
        <v>0.2</v>
      </c>
    </row>
    <row r="14" spans="1:29">
      <c r="A14" s="64" t="s">
        <v>237</v>
      </c>
      <c r="B14" s="366">
        <f>AI53</f>
        <v>0</v>
      </c>
      <c r="C14" s="366">
        <f>AK53</f>
        <v>0</v>
      </c>
      <c r="D14" s="1342"/>
    </row>
    <row r="15" spans="1:29" ht="18.75" customHeight="1">
      <c r="A15" s="64" t="s">
        <v>238</v>
      </c>
      <c r="B15" s="367">
        <f>'Summary (ALL Budgets)'!B15</f>
        <v>346600</v>
      </c>
      <c r="C15" s="367">
        <f>'Summary (ALL Budgets)'!C15</f>
        <v>0</v>
      </c>
      <c r="D15" s="1342"/>
    </row>
    <row r="16" spans="1:29" s="61" customFormat="1" ht="18.75" customHeight="1">
      <c r="A16" s="270" t="s">
        <v>239</v>
      </c>
      <c r="B16" s="367">
        <f>'○ Summary (1)'!B16</f>
        <v>346600</v>
      </c>
      <c r="C16" s="367">
        <f>'Summary (ALL Budgets)'!C16</f>
        <v>0</v>
      </c>
      <c r="D16" s="134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64" t="s">
        <v>215</v>
      </c>
      <c r="F18" s="965"/>
      <c r="G18" s="966"/>
      <c r="H18" s="968" t="s">
        <v>216</v>
      </c>
      <c r="I18" s="968"/>
      <c r="J18" s="969"/>
      <c r="K18" s="971" t="s">
        <v>217</v>
      </c>
      <c r="L18" s="971"/>
      <c r="M18" s="971"/>
      <c r="N18" s="973" t="s">
        <v>218</v>
      </c>
      <c r="O18" s="974"/>
      <c r="P18" s="975"/>
      <c r="Q18" s="976" t="s">
        <v>219</v>
      </c>
      <c r="R18" s="977"/>
      <c r="S18" s="978"/>
      <c r="T18" s="979" t="s">
        <v>220</v>
      </c>
      <c r="U18" s="979"/>
      <c r="V18" s="979"/>
      <c r="W18" s="936" t="s">
        <v>221</v>
      </c>
      <c r="X18" s="937"/>
      <c r="Y18" s="938"/>
      <c r="Z18" s="939" t="s">
        <v>222</v>
      </c>
      <c r="AA18" s="940"/>
      <c r="AB18" s="941"/>
      <c r="AC18" s="942" t="s">
        <v>223</v>
      </c>
      <c r="AD18" s="943"/>
      <c r="AE18" s="944"/>
      <c r="AF18" s="945" t="s">
        <v>224</v>
      </c>
      <c r="AG18" s="946"/>
      <c r="AH18" s="947"/>
      <c r="AI18" s="1049" t="s">
        <v>240</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35" t="s">
        <v>241</v>
      </c>
      <c r="B22" s="1016"/>
      <c r="C22" s="1016"/>
      <c r="D22" s="1016"/>
      <c r="E22" s="726"/>
      <c r="G22" s="727"/>
    </row>
    <row r="23" spans="1:38">
      <c r="A23" s="928" t="s">
        <v>242</v>
      </c>
      <c r="B23" s="923"/>
      <c r="C23" s="923"/>
      <c r="D23" s="923"/>
      <c r="E23" s="97">
        <f>'Salary Detail (8)'!M61</f>
        <v>0</v>
      </c>
      <c r="F23" s="94">
        <f>'Salary Detail (8)'!N61</f>
        <v>0</v>
      </c>
      <c r="G23" s="380">
        <f>'Salary Detail (8)'!O61</f>
        <v>0</v>
      </c>
      <c r="H23" s="184">
        <f>'Salary Detail (8)'!T61</f>
        <v>0</v>
      </c>
      <c r="I23" s="94">
        <f>'Salary Detail (8)'!U61</f>
        <v>0</v>
      </c>
      <c r="J23" s="380">
        <f>'Salary Detail (8)'!V61</f>
        <v>0</v>
      </c>
      <c r="K23" s="184">
        <f>'Salary Detail (8)'!AA61</f>
        <v>0</v>
      </c>
      <c r="L23" s="94">
        <f>'Salary Detail (8)'!AB61</f>
        <v>0</v>
      </c>
      <c r="M23" s="379">
        <f>'Salary Detail (8)'!AC61</f>
        <v>0</v>
      </c>
      <c r="N23" s="97">
        <f>'Salary Detail (8)'!AH61</f>
        <v>0</v>
      </c>
      <c r="O23" s="94">
        <f>'Salary Detail (8)'!AI61</f>
        <v>0</v>
      </c>
      <c r="P23" s="380">
        <f>'Salary Detail (8)'!AJ61</f>
        <v>0</v>
      </c>
      <c r="Q23" s="97">
        <f>'Salary Detail (8)'!AO61</f>
        <v>0</v>
      </c>
      <c r="R23" s="94">
        <f>'Salary Detail (8)'!AP61</f>
        <v>0</v>
      </c>
      <c r="S23" s="380">
        <f>'Salary Detail (8)'!AQ61</f>
        <v>0</v>
      </c>
      <c r="T23" s="184">
        <f>'Salary Detail (8)'!AV61</f>
        <v>0</v>
      </c>
      <c r="U23" s="94">
        <f>'Salary Detail (8)'!AW61</f>
        <v>0</v>
      </c>
      <c r="V23" s="379">
        <f>'Salary Detail (8)'!AX61</f>
        <v>0</v>
      </c>
      <c r="W23" s="97">
        <f>'Salary Detail (8)'!BC61</f>
        <v>0</v>
      </c>
      <c r="X23" s="94">
        <f>'Salary Detail (8)'!BD61</f>
        <v>0</v>
      </c>
      <c r="Y23" s="380">
        <f>'Salary Detail (8)'!BE61</f>
        <v>0</v>
      </c>
      <c r="Z23" s="97">
        <f>'Salary Detail (8)'!BJ61</f>
        <v>0</v>
      </c>
      <c r="AA23" s="94">
        <f>'Salary Detail (8)'!BK61</f>
        <v>0</v>
      </c>
      <c r="AB23" s="380">
        <f>'Salary Detail (8)'!BL61</f>
        <v>0</v>
      </c>
      <c r="AC23" s="97">
        <f>'Salary Detail (8)'!BQ61</f>
        <v>0</v>
      </c>
      <c r="AD23" s="94">
        <f>'Salary Detail (8)'!BR61</f>
        <v>0</v>
      </c>
      <c r="AE23" s="380">
        <f>'Salary Detail (8)'!BS61</f>
        <v>0</v>
      </c>
      <c r="AF23" s="97">
        <f>'Salary Detail (8)'!BX61</f>
        <v>0</v>
      </c>
      <c r="AG23" s="94">
        <f>'Salary Detail (8)'!BY61</f>
        <v>0</v>
      </c>
      <c r="AH23" s="380">
        <f>'Salary Detail (8)'!BZ61</f>
        <v>0</v>
      </c>
      <c r="AI23" s="368">
        <f t="shared" ref="AI23:AK25" si="2">SUM(E23,H23,K23,N23,Q23,T23,W23,Z23,AC23,AF23)</f>
        <v>0</v>
      </c>
      <c r="AJ23" s="369">
        <f t="shared" si="2"/>
        <v>0</v>
      </c>
      <c r="AK23" s="81">
        <f t="shared" si="2"/>
        <v>0</v>
      </c>
    </row>
    <row r="24" spans="1:38">
      <c r="A24" s="923" t="s">
        <v>243</v>
      </c>
      <c r="B24" s="923"/>
      <c r="C24" s="923"/>
      <c r="D24" s="923"/>
      <c r="E24" s="68">
        <f>'Operating Detail (8)'!B68</f>
        <v>0</v>
      </c>
      <c r="F24" s="69">
        <f>'Operating Detail (8)'!C68</f>
        <v>0</v>
      </c>
      <c r="G24" s="381">
        <f>'Operating Detail (8)'!D68</f>
        <v>0</v>
      </c>
      <c r="H24" s="185">
        <f>'Operating Detail (8)'!E68</f>
        <v>0</v>
      </c>
      <c r="I24" s="69">
        <f>'Operating Detail (8)'!F68</f>
        <v>0</v>
      </c>
      <c r="J24" s="381">
        <f>'Operating Detail (8)'!G68</f>
        <v>0</v>
      </c>
      <c r="K24" s="185">
        <f>'Operating Detail (8)'!H68</f>
        <v>0</v>
      </c>
      <c r="L24" s="69">
        <f>'Operating Detail (8)'!I68</f>
        <v>0</v>
      </c>
      <c r="M24" s="370">
        <f>'Operating Detail (8)'!J68</f>
        <v>0</v>
      </c>
      <c r="N24" s="68">
        <f>'Operating Detail (8)'!K68</f>
        <v>0</v>
      </c>
      <c r="O24" s="69">
        <f>'Operating Detail (8)'!L68</f>
        <v>0</v>
      </c>
      <c r="P24" s="381">
        <f>'Operating Detail (8)'!M68</f>
        <v>0</v>
      </c>
      <c r="Q24" s="68">
        <f>'Operating Detail (8)'!N68</f>
        <v>0</v>
      </c>
      <c r="R24" s="69">
        <f>'Operating Detail (8)'!O68</f>
        <v>0</v>
      </c>
      <c r="S24" s="381">
        <f>'Operating Detail (8)'!P68</f>
        <v>0</v>
      </c>
      <c r="T24" s="185">
        <f>'Operating Detail (8)'!Q68</f>
        <v>0</v>
      </c>
      <c r="U24" s="69">
        <f>'Operating Detail (8)'!R68</f>
        <v>0</v>
      </c>
      <c r="V24" s="370">
        <f>'Operating Detail (8)'!S68</f>
        <v>0</v>
      </c>
      <c r="W24" s="68">
        <f>'Operating Detail (8)'!T68</f>
        <v>0</v>
      </c>
      <c r="X24" s="69">
        <f>'Operating Detail (8)'!U68</f>
        <v>0</v>
      </c>
      <c r="Y24" s="381">
        <f>'Operating Detail (8)'!V68</f>
        <v>0</v>
      </c>
      <c r="Z24" s="68">
        <f>'Operating Detail (8)'!W68</f>
        <v>0</v>
      </c>
      <c r="AA24" s="69">
        <f>'Operating Detail (8)'!X68</f>
        <v>0</v>
      </c>
      <c r="AB24" s="381">
        <f>'Operating Detail (8)'!Y68</f>
        <v>0</v>
      </c>
      <c r="AC24" s="68">
        <f>'Operating Detail (8)'!Z68</f>
        <v>0</v>
      </c>
      <c r="AD24" s="69">
        <f>'Operating Detail (8)'!AA68</f>
        <v>0</v>
      </c>
      <c r="AE24" s="381">
        <f>'Operating Detail (8)'!AB68</f>
        <v>0</v>
      </c>
      <c r="AF24" s="68">
        <f>'Operating Detail (8)'!AC68</f>
        <v>0</v>
      </c>
      <c r="AG24" s="69">
        <f>'Operating Detail (8)'!AD68</f>
        <v>0</v>
      </c>
      <c r="AH24" s="381">
        <f>'Operating Detail (8)'!AE68</f>
        <v>0</v>
      </c>
      <c r="AI24" s="370">
        <f t="shared" si="2"/>
        <v>0</v>
      </c>
      <c r="AJ24" s="371">
        <f t="shared" si="2"/>
        <v>0</v>
      </c>
      <c r="AK24" s="71">
        <f t="shared" si="2"/>
        <v>0</v>
      </c>
      <c r="AL24" s="72"/>
    </row>
    <row r="25" spans="1:38" s="73" customFormat="1">
      <c r="A25" s="923" t="s">
        <v>244</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36" t="s">
        <v>245</v>
      </c>
      <c r="B26" s="1036"/>
      <c r="C26" s="1036"/>
      <c r="D26" s="1036"/>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3" t="s">
        <v>246</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247</v>
      </c>
      <c r="B28" s="923"/>
      <c r="C28" s="923"/>
      <c r="D28" s="923"/>
      <c r="E28" s="382">
        <f>'Operating Detail (8)'!B93</f>
        <v>0</v>
      </c>
      <c r="F28" s="383">
        <f>'Operating Detail (8)'!C93</f>
        <v>0</v>
      </c>
      <c r="G28" s="385">
        <f>'Operating Detail (8)'!D93</f>
        <v>0</v>
      </c>
      <c r="H28" s="386">
        <f>'Operating Detail (8)'!E93</f>
        <v>0</v>
      </c>
      <c r="I28" s="383">
        <f>'Operating Detail (8)'!F93</f>
        <v>0</v>
      </c>
      <c r="J28" s="385">
        <f>'Operating Detail (8)'!G93</f>
        <v>0</v>
      </c>
      <c r="K28" s="386">
        <f>'Operating Detail (8)'!H93</f>
        <v>0</v>
      </c>
      <c r="L28" s="383">
        <f>'Operating Detail (8)'!I93</f>
        <v>0</v>
      </c>
      <c r="M28" s="384">
        <f>'Operating Detail (8)'!J93</f>
        <v>0</v>
      </c>
      <c r="N28" s="382">
        <f>'Operating Detail (8)'!K93</f>
        <v>0</v>
      </c>
      <c r="O28" s="383">
        <f>'Operating Detail (8)'!L93</f>
        <v>0</v>
      </c>
      <c r="P28" s="385">
        <f>'Operating Detail (8)'!M93</f>
        <v>0</v>
      </c>
      <c r="Q28" s="382">
        <f>'Operating Detail (8)'!N93</f>
        <v>0</v>
      </c>
      <c r="R28" s="383">
        <f>'Operating Detail (8)'!O93</f>
        <v>0</v>
      </c>
      <c r="S28" s="385">
        <f>'Operating Detail (8)'!P93</f>
        <v>0</v>
      </c>
      <c r="T28" s="386">
        <f>'Operating Detail (8)'!Q93</f>
        <v>0</v>
      </c>
      <c r="U28" s="383">
        <f>'Operating Detail (8)'!R93</f>
        <v>0</v>
      </c>
      <c r="V28" s="384">
        <f>'Operating Detail (8)'!S93</f>
        <v>0</v>
      </c>
      <c r="W28" s="382">
        <f>'Operating Detail (8)'!T93</f>
        <v>0</v>
      </c>
      <c r="X28" s="383">
        <f>'Operating Detail (8)'!U93</f>
        <v>0</v>
      </c>
      <c r="Y28" s="385">
        <f>'Operating Detail (8)'!V93</f>
        <v>0</v>
      </c>
      <c r="Z28" s="382">
        <f>'Operating Detail (8)'!W93</f>
        <v>0</v>
      </c>
      <c r="AA28" s="383">
        <f>'Operating Detail (8)'!X93</f>
        <v>0</v>
      </c>
      <c r="AB28" s="385">
        <f>'Operating Detail (8)'!Y93</f>
        <v>0</v>
      </c>
      <c r="AC28" s="382">
        <f>'Operating Detail (8)'!Z93</f>
        <v>0</v>
      </c>
      <c r="AD28" s="383">
        <f>'Operating Detail (8)'!AA93</f>
        <v>0</v>
      </c>
      <c r="AE28" s="385">
        <f>'Operating Detail (8)'!AB93</f>
        <v>0</v>
      </c>
      <c r="AF28" s="382">
        <f>'Operating Detail (8)'!AC93</f>
        <v>0</v>
      </c>
      <c r="AG28" s="383">
        <f>'Operating Detail (8)'!AD93</f>
        <v>0</v>
      </c>
      <c r="AH28" s="385">
        <f>'Operating Detail (8)'!AE93</f>
        <v>0</v>
      </c>
      <c r="AI28" s="370">
        <f t="shared" ref="AI28:AK30" si="5">SUM(E28,H28,K28,N28,Q28,T28,W28,Z28,AC28,AF28)</f>
        <v>0</v>
      </c>
      <c r="AJ28" s="371">
        <f t="shared" si="5"/>
        <v>0</v>
      </c>
      <c r="AK28" s="71">
        <f t="shared" si="5"/>
        <v>0</v>
      </c>
    </row>
    <row r="29" spans="1:38">
      <c r="A29" s="923" t="s">
        <v>248</v>
      </c>
      <c r="B29" s="923"/>
      <c r="C29" s="923"/>
      <c r="D29" s="923"/>
      <c r="E29" s="387">
        <f>'Operating Detail (8)'!B104</f>
        <v>0</v>
      </c>
      <c r="F29" s="383">
        <f>'Operating Detail (8)'!C104</f>
        <v>0</v>
      </c>
      <c r="G29" s="385">
        <f>'Operating Detail (8)'!D104</f>
        <v>0</v>
      </c>
      <c r="H29" s="388">
        <f>'Operating Detail (8)'!E104</f>
        <v>0</v>
      </c>
      <c r="I29" s="383">
        <f>'Operating Detail (8)'!F104</f>
        <v>0</v>
      </c>
      <c r="J29" s="385">
        <f>'Operating Detail (8)'!G104</f>
        <v>0</v>
      </c>
      <c r="K29" s="388">
        <f>'Operating Detail (8)'!H104</f>
        <v>0</v>
      </c>
      <c r="L29" s="383">
        <f>'Operating Detail (8)'!I104</f>
        <v>0</v>
      </c>
      <c r="M29" s="384">
        <f>'Operating Detail (8)'!J104</f>
        <v>0</v>
      </c>
      <c r="N29" s="387">
        <f>'Operating Detail (8)'!K104</f>
        <v>0</v>
      </c>
      <c r="O29" s="383">
        <f>'Operating Detail (8)'!L104</f>
        <v>0</v>
      </c>
      <c r="P29" s="385">
        <f>'Operating Detail (8)'!M104</f>
        <v>0</v>
      </c>
      <c r="Q29" s="387">
        <f>'Operating Detail (8)'!N104</f>
        <v>0</v>
      </c>
      <c r="R29" s="383">
        <f>'Operating Detail (8)'!O104</f>
        <v>0</v>
      </c>
      <c r="S29" s="385">
        <f>'Operating Detail (8)'!P104</f>
        <v>0</v>
      </c>
      <c r="T29" s="388">
        <f>'Operating Detail (8)'!Q104</f>
        <v>0</v>
      </c>
      <c r="U29" s="383">
        <f>'Operating Detail (8)'!R104</f>
        <v>0</v>
      </c>
      <c r="V29" s="384">
        <f>'Operating Detail (8)'!S104</f>
        <v>0</v>
      </c>
      <c r="W29" s="387">
        <f>'Operating Detail (8)'!T104</f>
        <v>0</v>
      </c>
      <c r="X29" s="383">
        <f>'Operating Detail (8)'!U104</f>
        <v>0</v>
      </c>
      <c r="Y29" s="385">
        <f>'Operating Detail (8)'!V104</f>
        <v>0</v>
      </c>
      <c r="Z29" s="387">
        <f>'Operating Detail (8)'!W104</f>
        <v>0</v>
      </c>
      <c r="AA29" s="383">
        <f>'Operating Detail (8)'!X104</f>
        <v>0</v>
      </c>
      <c r="AB29" s="385">
        <f>'Operating Detail (8)'!Y104</f>
        <v>0</v>
      </c>
      <c r="AC29" s="387">
        <f>'Operating Detail (8)'!Z104</f>
        <v>0</v>
      </c>
      <c r="AD29" s="383">
        <f>'Operating Detail (8)'!AA104</f>
        <v>0</v>
      </c>
      <c r="AE29" s="385">
        <f>'Operating Detail (8)'!AB104</f>
        <v>0</v>
      </c>
      <c r="AF29" s="387">
        <f>'Operating Detail (8)'!AC104</f>
        <v>0</v>
      </c>
      <c r="AG29" s="383">
        <f>'Operating Detail (8)'!AD104</f>
        <v>0</v>
      </c>
      <c r="AH29" s="385">
        <f>'Operating Detail (8)'!AE104</f>
        <v>0</v>
      </c>
      <c r="AI29" s="370">
        <f t="shared" si="5"/>
        <v>0</v>
      </c>
      <c r="AJ29" s="371">
        <f t="shared" si="5"/>
        <v>0</v>
      </c>
      <c r="AK29" s="71">
        <f t="shared" si="5"/>
        <v>0</v>
      </c>
    </row>
    <row r="30" spans="1:38" s="61" customFormat="1">
      <c r="A30" s="923" t="s">
        <v>263</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17" t="s">
        <v>264</v>
      </c>
      <c r="B31" s="1017"/>
      <c r="C31" s="1017"/>
      <c r="D31" s="1017"/>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19"/>
      <c r="B32" s="1019"/>
      <c r="C32" s="1019"/>
      <c r="D32" s="1019"/>
      <c r="E32" s="578"/>
      <c r="F32" s="569"/>
      <c r="G32" s="586"/>
      <c r="H32" s="569"/>
      <c r="I32" s="569"/>
      <c r="J32" s="586"/>
      <c r="K32" s="578"/>
      <c r="L32" s="569"/>
      <c r="M32" s="586"/>
      <c r="N32" s="578"/>
      <c r="O32" s="569"/>
      <c r="P32" s="586"/>
      <c r="Q32" s="569"/>
      <c r="R32" s="569"/>
      <c r="S32" s="569"/>
      <c r="T32" s="578"/>
      <c r="U32" s="569"/>
      <c r="V32" s="586"/>
      <c r="W32" s="578"/>
      <c r="X32" s="569"/>
      <c r="Y32" s="586"/>
      <c r="Z32" s="578"/>
      <c r="AA32" s="569"/>
      <c r="AB32" s="586"/>
      <c r="AC32" s="569"/>
      <c r="AD32" s="569"/>
      <c r="AE32" s="569"/>
      <c r="AF32" s="578"/>
      <c r="AG32" s="569"/>
      <c r="AH32" s="586"/>
      <c r="AI32" s="566"/>
      <c r="AJ32" s="566"/>
      <c r="AK32" s="591"/>
    </row>
    <row r="33" spans="1:38">
      <c r="A33" s="1035" t="s">
        <v>342</v>
      </c>
      <c r="B33" s="1016"/>
      <c r="C33" s="1016"/>
      <c r="D33" s="1016"/>
      <c r="E33" s="583"/>
      <c r="F33" s="573"/>
      <c r="G33" s="574"/>
      <c r="H33" s="573"/>
      <c r="I33" s="573"/>
      <c r="J33" s="574"/>
      <c r="K33" s="583"/>
      <c r="L33" s="573"/>
      <c r="M33" s="574"/>
      <c r="N33" s="583"/>
      <c r="O33" s="573"/>
      <c r="P33" s="574"/>
      <c r="Q33" s="573"/>
      <c r="R33" s="573"/>
      <c r="S33" s="573"/>
      <c r="T33" s="583"/>
      <c r="U33" s="573"/>
      <c r="V33" s="574"/>
      <c r="W33" s="583"/>
      <c r="X33" s="573"/>
      <c r="Y33" s="574"/>
      <c r="Z33" s="583"/>
      <c r="AA33" s="573"/>
      <c r="AB33" s="574"/>
      <c r="AC33" s="573"/>
      <c r="AD33" s="573"/>
      <c r="AE33" s="573"/>
      <c r="AF33" s="583"/>
      <c r="AG33" s="573"/>
      <c r="AH33" s="574"/>
      <c r="AI33" s="509"/>
      <c r="AJ33" s="509"/>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252</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19"/>
      <c r="B54" s="1019"/>
      <c r="C54" s="1019"/>
      <c r="D54" s="1019"/>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6" t="s">
        <v>253</v>
      </c>
      <c r="B55" s="1016"/>
      <c r="C55" s="1016"/>
      <c r="D55" s="1016"/>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15" t="str">
        <f>IF('○ Summary (1)'!A56:D56&lt;&gt;"",'○ Summary (1)'!A56:D56,"")</f>
        <v/>
      </c>
      <c r="B56" s="1015"/>
      <c r="C56" s="1015"/>
      <c r="D56" s="1015"/>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17" t="str">
        <f>IF('○ Summary (1)'!A59:D59&lt;&gt;"",'○ Summary (1)'!A59:D59,"")</f>
        <v/>
      </c>
      <c r="B59" s="1017"/>
      <c r="C59" s="1017"/>
      <c r="D59" s="1017"/>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17" t="s">
        <v>265</v>
      </c>
      <c r="B60" s="1017"/>
      <c r="C60" s="1017"/>
      <c r="D60" s="1017"/>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17" t="s">
        <v>254</v>
      </c>
      <c r="B62" s="1017"/>
      <c r="C62" s="1017"/>
      <c r="D62" s="1017"/>
      <c r="E62" s="394">
        <f>E53+E60</f>
        <v>0</v>
      </c>
      <c r="F62" s="395">
        <f t="shared" ref="F62:AH62" si="58">F53+F60</f>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255</v>
      </c>
      <c r="B63" s="923"/>
      <c r="C63" s="923"/>
      <c r="D63" s="923"/>
      <c r="E63" s="493">
        <f>IF(AND(E62-E31&gt;-4,E62-E31&lt;4),0,E62-E31)</f>
        <v>0</v>
      </c>
      <c r="F63" s="497"/>
      <c r="G63" s="495">
        <f>IF(AND(G62-G31&gt;-4,G62-G31&lt;4),0,G62-G31)</f>
        <v>0</v>
      </c>
      <c r="H63" s="706">
        <f>IF(AND(H62-H31&gt;-4,H62-H31&lt;4),0,H62-H31)</f>
        <v>0</v>
      </c>
      <c r="I63" s="704"/>
      <c r="J63" s="705">
        <f>IF(AND(J62-J31&gt;-4,J62-J31&lt;4),0,J62-J31)</f>
        <v>0</v>
      </c>
      <c r="K63" s="706">
        <f>IF(AND(K62-K31&gt;-4,K62-K31&lt;4),0,K62-K31)</f>
        <v>0</v>
      </c>
      <c r="L63" s="704"/>
      <c r="M63" s="707">
        <f>IF(AND(M62-M31&gt;-4,M62-M31&lt;4),0,M62-M31)</f>
        <v>0</v>
      </c>
      <c r="N63" s="703">
        <f>IF(AND(N62-N31&gt;-4,N62-N31&lt;4),0,N62-N31)</f>
        <v>0</v>
      </c>
      <c r="O63" s="704"/>
      <c r="P63" s="705">
        <f>IF(AND(P62-P31&gt;-4,P62-P31&lt;4),0,P62-P31)</f>
        <v>0</v>
      </c>
      <c r="Q63" s="703">
        <f>IF(AND(Q62-Q31&gt;-4,Q62-Q31&lt;4),0,Q62-Q31)</f>
        <v>0</v>
      </c>
      <c r="R63" s="704"/>
      <c r="S63" s="705">
        <f>IF(AND(S62-S31&gt;-4,S62-S31&lt;4),0,S62-S31)</f>
        <v>0</v>
      </c>
      <c r="T63" s="706">
        <f>IF(AND(T62-T31&gt;-4,T62-T31&lt;4),0,T62-T31)</f>
        <v>0</v>
      </c>
      <c r="U63" s="704"/>
      <c r="V63" s="707">
        <f>IF(AND(V62-V31&gt;-4,V62-V31&lt;4),0,V62-V31)</f>
        <v>0</v>
      </c>
      <c r="W63" s="703">
        <f>IF(AND(W62-W31&gt;-4,W62-W31&lt;4),0,W62-W31)</f>
        <v>0</v>
      </c>
      <c r="X63" s="704"/>
      <c r="Y63" s="705">
        <f>IF(AND(Y62-Y31&gt;-4,Y62-Y31&lt;4),0,Y62-Y31)</f>
        <v>0</v>
      </c>
      <c r="Z63" s="703">
        <f>IF(AND(Z62-Z31&gt;-4,Z62-Z31&lt;4),0,Z62-Z31)</f>
        <v>0</v>
      </c>
      <c r="AA63" s="704"/>
      <c r="AB63" s="705">
        <f>IF(AND(AB62-AB31&gt;-4,AB62-AB31&lt;4),0,AB62-AB31)</f>
        <v>0</v>
      </c>
      <c r="AC63" s="703">
        <f>IF(AND(AC62-AC31&gt;-4,AC62-AC31&lt;4),0,AC62-AC31)</f>
        <v>0</v>
      </c>
      <c r="AD63" s="704"/>
      <c r="AE63" s="705">
        <f>IF(AND(AE62-AE31&gt;-4,AE62-AE31&lt;4),0,AE62-AE31)</f>
        <v>0</v>
      </c>
      <c r="AF63" s="703">
        <f>IF(AND(AF62-AF31&gt;-4,AF62-AF31&lt;4),0,AF62-AF31)</f>
        <v>0</v>
      </c>
      <c r="AG63" s="704"/>
      <c r="AH63" s="705">
        <f>IF(AND(AH62-AH31&gt;-4,AH62-AH31&lt;4),0,AH62-AH31)</f>
        <v>0</v>
      </c>
      <c r="AI63" s="708">
        <f>IF(AND(AI62-AI31&gt;-4,AI62-AI31&lt;4),0,AI62-AI31)</f>
        <v>0</v>
      </c>
      <c r="AJ63" s="594"/>
      <c r="AK63" s="709">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257</v>
      </c>
      <c r="B67" s="1018" t="str">
        <f>IF('○ Summary (1)'!B67:E67&lt;&gt;"",'○ Summary (1)'!B67:E67,"")</f>
        <v/>
      </c>
      <c r="C67" s="1018"/>
      <c r="D67" s="1018"/>
      <c r="E67" s="98"/>
    </row>
    <row r="68" spans="1:35">
      <c r="A68" s="768" t="s">
        <v>258</v>
      </c>
      <c r="B68" s="1018" t="str">
        <f>IF('○ Summary (1)'!B68:E68&lt;&gt;"",'○ Summary (1)'!B68:E68,"")</f>
        <v/>
      </c>
      <c r="C68" s="1018"/>
      <c r="D68" s="1018"/>
      <c r="E68" s="98"/>
    </row>
    <row r="69" spans="1:35" ht="17.25" customHeight="1">
      <c r="A69" s="768" t="s">
        <v>259</v>
      </c>
      <c r="B69" s="1018" t="str">
        <f>IF('○ Summary (1)'!B69:E69&lt;&gt;"",'○ Summary (1)'!B69:E69,"")</f>
        <v/>
      </c>
      <c r="C69" s="1018"/>
      <c r="D69" s="1018"/>
      <c r="E69" s="98"/>
      <c r="AH69" s="93"/>
    </row>
    <row r="70" spans="1:35" ht="17.25" customHeight="1">
      <c r="A70" s="768" t="s">
        <v>260</v>
      </c>
      <c r="B70" s="1018" t="str">
        <f>IF('○ Summary (1)'!B70:E70&lt;&gt;"",'○ Summary (1)'!B70:E70,"")</f>
        <v/>
      </c>
      <c r="C70" s="1018"/>
      <c r="D70" s="1018"/>
      <c r="E70" s="98"/>
      <c r="AH70" s="93"/>
    </row>
    <row r="71" spans="1:35" ht="15.75" customHeight="1">
      <c r="A71" s="1017"/>
      <c r="B71" s="1017"/>
      <c r="C71" s="1017"/>
      <c r="D71" s="769"/>
      <c r="E71" s="267"/>
    </row>
    <row r="72" spans="1:35">
      <c r="A72" s="1011" t="s">
        <v>261</v>
      </c>
      <c r="B72" s="1012"/>
      <c r="C72" s="1013">
        <f>'○ Summary (1)'!C72:D72</f>
        <v>45022</v>
      </c>
      <c r="D72" s="1014"/>
    </row>
    <row r="87" spans="1:37">
      <c r="A87" s="89" t="s">
        <v>211</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212</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213</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204</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214</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I18:AK18"/>
    <mergeCell ref="E18:G18"/>
    <mergeCell ref="H18:J18"/>
    <mergeCell ref="K18:M18"/>
    <mergeCell ref="N18:P18"/>
    <mergeCell ref="Q18:S18"/>
    <mergeCell ref="T18:V18"/>
    <mergeCell ref="W18:Y18"/>
    <mergeCell ref="Z18:AB18"/>
    <mergeCell ref="AC18:AE18"/>
    <mergeCell ref="AF18:AH18"/>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3 B5:C5 C6 B67:B70">
    <cfRule type="containsBlanks" dxfId="51" priority="48">
      <formula>LEN(TRIM(B3))=0</formula>
    </cfRule>
  </conditionalFormatting>
  <conditionalFormatting sqref="B7:B12">
    <cfRule type="containsBlanks" dxfId="50" priority="39">
      <formula>LEN(TRIM(B7))=0</formula>
    </cfRule>
  </conditionalFormatting>
  <conditionalFormatting sqref="B16">
    <cfRule type="containsBlanks" dxfId="49" priority="26">
      <formula>LEN(TRIM(B16))=0</formula>
    </cfRule>
  </conditionalFormatting>
  <conditionalFormatting sqref="B15:C15">
    <cfRule type="cellIs" dxfId="48" priority="16" operator="lessThan">
      <formula>0</formula>
    </cfRule>
  </conditionalFormatting>
  <conditionalFormatting sqref="E26 G26:H26 J26:K26 M26:N26 P26:Q26 S26:T26 V26:W26 Y26:Z26 AB26:AC26 AE26:AF26 AH26">
    <cfRule type="containsBlanks" dxfId="47" priority="23">
      <formula>LEN(TRIM(E26))=0</formula>
    </cfRule>
  </conditionalFormatting>
  <conditionalFormatting sqref="E30 G30:H30 J30:K30 M30:N30 P30:Q30 S30:T30 V30:W30 Y30:Z30 AB30:AC30 AE30:AF30 AH30">
    <cfRule type="containsBlanks" dxfId="46" priority="19">
      <formula>LEN(TRIM(E30))=0</formula>
    </cfRule>
  </conditionalFormatting>
  <conditionalFormatting sqref="E20:AH21">
    <cfRule type="expression" dxfId="45" priority="3">
      <formula>E$90&gt;E$89</formula>
    </cfRule>
  </conditionalFormatting>
  <conditionalFormatting sqref="E23:AH26 E28:AH63 E18:AH21">
    <cfRule type="expression" dxfId="44" priority="286">
      <formula>E$87&gt;$D$6</formula>
    </cfRule>
  </conditionalFormatting>
  <conditionalFormatting sqref="E27:AH27">
    <cfRule type="expression" dxfId="43" priority="1">
      <formula>E$90&gt;E$89</formula>
    </cfRule>
    <cfRule type="expression" dxfId="42" priority="2">
      <formula>E$87&gt;$D$6</formula>
    </cfRule>
  </conditionalFormatting>
  <conditionalFormatting sqref="E30:AH30">
    <cfRule type="expression" dxfId="41" priority="18">
      <formula>COUNTIF($A$34:$D$53,"*HUD*")=0</formula>
    </cfRule>
  </conditionalFormatting>
  <conditionalFormatting sqref="E63:AK63">
    <cfRule type="cellIs" dxfId="40" priority="41" operator="notBetween">
      <formula>-2</formula>
      <formula>2</formula>
    </cfRule>
  </conditionalFormatting>
  <conditionalFormatting sqref="F21 I21 L21 O21 F23:F25 I23:I25 L23:L25 O23:O25 R23:R25 U23:U25 X23:X25 AA23:AA25 AD23:AD25 AG23:AG25 AJ23:AJ25 AJ28:AJ61">
    <cfRule type="cellIs" dxfId="39" priority="49" operator="notEqual">
      <formula>0</formula>
    </cfRule>
  </conditionalFormatting>
  <conditionalFormatting sqref="F28:F62 I28:I62 L28:L62 O28:O62 R28:R62 U28:U62 X28:X62 AA28:AA62 AD28:AD62 AG28:AG62">
    <cfRule type="cellIs" dxfId="38" priority="20" operator="notEqual">
      <formula>0</formula>
    </cfRule>
  </conditionalFormatting>
  <conditionalFormatting sqref="H54:AH63 E63:AH63 E23:AH26 E28:AH53 E54:G62">
    <cfRule type="expression" dxfId="37" priority="229">
      <formula>E$90&gt;E$89</formula>
    </cfRule>
  </conditionalFormatting>
  <conditionalFormatting sqref="AJ62:AJ63 F63 I63 L63 O63 R63 U63 X63 AA63 AD63 AG63">
    <cfRule type="cellIs" dxfId="36" priority="4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(8)'!A1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266</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204</v>
      </c>
      <c r="B3" s="1199">
        <f>'Summary (8)'!B3</f>
        <v>0</v>
      </c>
      <c r="C3" s="1200"/>
      <c r="D3" s="1200"/>
      <c r="E3" s="1200"/>
      <c r="F3" s="1200"/>
      <c r="G3" s="1200"/>
      <c r="H3" s="120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(8)'!A7</f>
        <v>Provider Name</v>
      </c>
      <c r="B4" s="1202">
        <f>'Summary (8)'!B7</f>
        <v>0</v>
      </c>
      <c r="C4" s="1203"/>
      <c r="D4" s="1203"/>
      <c r="E4" s="1203"/>
      <c r="F4" s="1203"/>
      <c r="G4" s="1203"/>
      <c r="H4" s="120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(8)'!A8</f>
        <v>Program</v>
      </c>
      <c r="B5" s="1202" t="str">
        <f>'Summary (8)'!B8</f>
        <v>RFP #141 - Shelter Transportation</v>
      </c>
      <c r="C5" s="1203"/>
      <c r="D5" s="1203"/>
      <c r="E5" s="1203"/>
      <c r="F5" s="1203"/>
      <c r="G5" s="1203"/>
      <c r="H5" s="120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(8)'!A9</f>
        <v>F$P Contract ID#</v>
      </c>
      <c r="B6" s="928">
        <f>'Summary (8)'!B9</f>
        <v>0</v>
      </c>
      <c r="C6" s="923"/>
      <c r="D6" s="923"/>
      <c r="E6" s="923"/>
      <c r="F6" s="923"/>
      <c r="G6" s="923"/>
      <c r="H6" s="924"/>
      <c r="BT6" s="1100"/>
      <c r="BU6" s="1100"/>
      <c r="BV6" s="1100"/>
    </row>
    <row r="7" spans="1:118" s="114" customFormat="1">
      <c r="A7" s="341" t="s">
        <v>262</v>
      </c>
      <c r="B7" s="1354">
        <f>'Summary (8)'!B12</f>
        <v>0</v>
      </c>
      <c r="C7" s="1355"/>
      <c r="D7" s="1355"/>
      <c r="E7" s="1355"/>
      <c r="F7" s="1355"/>
      <c r="G7" s="1355"/>
      <c r="H7" s="1356"/>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198" t="str">
        <f>'Summary (8)'!F17</f>
        <v xml:space="preserve"> </v>
      </c>
      <c r="D8" s="1198"/>
      <c r="E8" s="1198"/>
      <c r="F8" s="1198"/>
      <c r="G8" s="1198"/>
      <c r="H8" s="1198"/>
      <c r="I8" s="1161" t="str">
        <f>'Summary (8)'!I17</f>
        <v xml:space="preserve"> </v>
      </c>
      <c r="J8" s="1161"/>
      <c r="K8" s="1161"/>
      <c r="L8" s="1161"/>
      <c r="M8" s="1161"/>
      <c r="N8" s="1161"/>
      <c r="O8" s="1161"/>
      <c r="P8" s="1161" t="str">
        <f>'Summary (8)'!L17</f>
        <v xml:space="preserve"> </v>
      </c>
      <c r="Q8" s="1161"/>
      <c r="R8" s="1161"/>
      <c r="S8" s="1161"/>
      <c r="T8" s="1161"/>
      <c r="U8" s="1161"/>
      <c r="V8" s="1161"/>
      <c r="W8" s="1161" t="str">
        <f>'Summary (8)'!O17</f>
        <v xml:space="preserve"> </v>
      </c>
      <c r="X8" s="1161"/>
      <c r="Y8" s="1161"/>
      <c r="Z8" s="1161"/>
      <c r="AA8" s="1161"/>
      <c r="AB8" s="1161"/>
      <c r="AC8" s="1161"/>
      <c r="AD8" s="1161" t="str">
        <f>'Summary (8)'!R17</f>
        <v xml:space="preserve"> </v>
      </c>
      <c r="AE8" s="1161"/>
      <c r="AF8" s="1161"/>
      <c r="AG8" s="1161"/>
      <c r="AH8" s="1161"/>
      <c r="AI8" s="1161"/>
      <c r="AJ8" s="1161"/>
      <c r="AK8" s="1161" t="str">
        <f>'Summary (8)'!U17</f>
        <v xml:space="preserve"> </v>
      </c>
      <c r="AL8" s="1161"/>
      <c r="AM8" s="1161"/>
      <c r="AN8" s="1161"/>
      <c r="AO8" s="1161"/>
      <c r="AP8" s="1161"/>
      <c r="AQ8" s="1161"/>
      <c r="AR8" s="1161" t="str">
        <f>'Summary (8)'!X17</f>
        <v xml:space="preserve"> </v>
      </c>
      <c r="AS8" s="1161"/>
      <c r="AT8" s="1161"/>
      <c r="AU8" s="1161"/>
      <c r="AV8" s="1161"/>
      <c r="AW8" s="1161"/>
      <c r="AX8" s="1161"/>
      <c r="AY8" s="1161" t="str">
        <f>'Summary (8)'!AA17</f>
        <v xml:space="preserve"> </v>
      </c>
      <c r="AZ8" s="1161"/>
      <c r="BA8" s="1161"/>
      <c r="BB8" s="1161"/>
      <c r="BC8" s="1161"/>
      <c r="BD8" s="1161"/>
      <c r="BE8" s="1161"/>
      <c r="BF8" s="1161" t="str">
        <f>'Summary (8)'!AD17</f>
        <v xml:space="preserve"> </v>
      </c>
      <c r="BG8" s="1161"/>
      <c r="BH8" s="1161"/>
      <c r="BI8" s="1161"/>
      <c r="BJ8" s="1161"/>
      <c r="BK8" s="1161"/>
      <c r="BL8" s="1161"/>
      <c r="BM8" s="1161" t="str">
        <f>'Summary (8)'!AG17</f>
        <v xml:space="preserve"> </v>
      </c>
      <c r="BN8" s="1161"/>
      <c r="BO8" s="1161"/>
      <c r="BP8" s="1161"/>
      <c r="BQ8" s="1161"/>
      <c r="BR8" s="1161"/>
      <c r="BS8" s="1161"/>
      <c r="BT8" s="757"/>
      <c r="BU8" s="757"/>
      <c r="BV8" s="757"/>
      <c r="BW8" s="98"/>
    </row>
    <row r="9" spans="1:118" ht="18" customHeight="1">
      <c r="A9" s="1206"/>
      <c r="B9" s="1207"/>
      <c r="C9" s="1207"/>
      <c r="D9" s="1207"/>
      <c r="E9" s="1207"/>
      <c r="F9" s="1207"/>
      <c r="G9" s="1207"/>
      <c r="H9" s="1208"/>
      <c r="I9" s="1107" t="s">
        <v>215</v>
      </c>
      <c r="J9" s="1108"/>
      <c r="K9" s="1108"/>
      <c r="L9" s="1108"/>
      <c r="M9" s="1108"/>
      <c r="N9" s="1108"/>
      <c r="O9" s="1109"/>
      <c r="P9" s="1186" t="s">
        <v>216</v>
      </c>
      <c r="Q9" s="1187"/>
      <c r="R9" s="1187"/>
      <c r="S9" s="1187"/>
      <c r="T9" s="1187"/>
      <c r="U9" s="1187"/>
      <c r="V9" s="1188"/>
      <c r="W9" s="1104" t="s">
        <v>217</v>
      </c>
      <c r="X9" s="1105"/>
      <c r="Y9" s="1105"/>
      <c r="Z9" s="1105"/>
      <c r="AA9" s="1105"/>
      <c r="AB9" s="1105"/>
      <c r="AC9" s="1106"/>
      <c r="AD9" s="1119" t="s">
        <v>218</v>
      </c>
      <c r="AE9" s="1120"/>
      <c r="AF9" s="1120"/>
      <c r="AG9" s="1120"/>
      <c r="AH9" s="1120"/>
      <c r="AI9" s="1120"/>
      <c r="AJ9" s="1121"/>
      <c r="AK9" s="1134" t="s">
        <v>219</v>
      </c>
      <c r="AL9" s="1135"/>
      <c r="AM9" s="1135"/>
      <c r="AN9" s="1135"/>
      <c r="AO9" s="1135"/>
      <c r="AP9" s="1135"/>
      <c r="AQ9" s="1136"/>
      <c r="AR9" s="1122" t="s">
        <v>220</v>
      </c>
      <c r="AS9" s="1123"/>
      <c r="AT9" s="1123"/>
      <c r="AU9" s="1123"/>
      <c r="AV9" s="1123"/>
      <c r="AW9" s="1123"/>
      <c r="AX9" s="1124"/>
      <c r="AY9" s="1146" t="s">
        <v>221</v>
      </c>
      <c r="AZ9" s="1147"/>
      <c r="BA9" s="1147"/>
      <c r="BB9" s="1147"/>
      <c r="BC9" s="1147"/>
      <c r="BD9" s="1147"/>
      <c r="BE9" s="1148"/>
      <c r="BF9" s="1085" t="s">
        <v>222</v>
      </c>
      <c r="BG9" s="1086"/>
      <c r="BH9" s="1086"/>
      <c r="BI9" s="1086"/>
      <c r="BJ9" s="1086"/>
      <c r="BK9" s="1086"/>
      <c r="BL9" s="1087"/>
      <c r="BM9" s="1088" t="s">
        <v>223</v>
      </c>
      <c r="BN9" s="1089"/>
      <c r="BO9" s="1089"/>
      <c r="BP9" s="1089"/>
      <c r="BQ9" s="1089"/>
      <c r="BR9" s="1089"/>
      <c r="BS9" s="1090"/>
      <c r="BT9" s="1171" t="s">
        <v>224</v>
      </c>
      <c r="BU9" s="1172"/>
      <c r="BV9" s="1172"/>
      <c r="BW9" s="1172"/>
      <c r="BX9" s="1172"/>
      <c r="BY9" s="1172"/>
      <c r="BZ9" s="1173"/>
      <c r="CA9" s="1064" t="s">
        <v>240</v>
      </c>
      <c r="CB9" s="1065"/>
      <c r="CC9" s="1066"/>
    </row>
    <row r="10" spans="1:118" s="412" customFormat="1" ht="31.5" customHeight="1">
      <c r="A10" s="1209"/>
      <c r="B10" s="1210"/>
      <c r="C10" s="1210"/>
      <c r="D10" s="1210"/>
      <c r="E10" s="1210"/>
      <c r="F10" s="1210"/>
      <c r="G10" s="1210"/>
      <c r="H10" s="1211"/>
      <c r="I10" s="1180" t="s">
        <v>267</v>
      </c>
      <c r="J10" s="1181"/>
      <c r="K10" s="1174" t="s">
        <v>268</v>
      </c>
      <c r="L10" s="1175"/>
      <c r="M10" s="150" t="str">
        <f>'Summary (8)'!E19</f>
        <v>2/1/2024 - 1/31/2025</v>
      </c>
      <c r="N10" s="433" t="str">
        <f>'Summary (8)'!F19</f>
        <v>2/1/2024 - 1/31/2025</v>
      </c>
      <c r="O10" s="199" t="str">
        <f>'Summary (8)'!G19</f>
        <v>2/1/2024 - 1/31/2025</v>
      </c>
      <c r="P10" s="1189" t="s">
        <v>267</v>
      </c>
      <c r="Q10" s="1190"/>
      <c r="R10" s="1195" t="s">
        <v>268</v>
      </c>
      <c r="S10" s="1190"/>
      <c r="T10" s="151" t="str">
        <f>'Summary (8)'!H19</f>
        <v>N/A</v>
      </c>
      <c r="U10" s="434" t="str">
        <f>'Summary (8)'!I19</f>
        <v>N/A</v>
      </c>
      <c r="V10" s="206" t="str">
        <f>'Summary (8)'!J19</f>
        <v>N/A</v>
      </c>
      <c r="W10" s="1110" t="s">
        <v>267</v>
      </c>
      <c r="X10" s="1111"/>
      <c r="Y10" s="1116" t="s">
        <v>268</v>
      </c>
      <c r="Z10" s="1111"/>
      <c r="AA10" s="152" t="str">
        <f>'Summary (8)'!K19</f>
        <v>N/A</v>
      </c>
      <c r="AB10" s="435" t="str">
        <f>'Summary (8)'!L19</f>
        <v>N/A</v>
      </c>
      <c r="AC10" s="209" t="str">
        <f>'Summary (8)'!M19</f>
        <v>N/A</v>
      </c>
      <c r="AD10" s="1152" t="s">
        <v>267</v>
      </c>
      <c r="AE10" s="1153"/>
      <c r="AF10" s="1158" t="s">
        <v>268</v>
      </c>
      <c r="AG10" s="1153"/>
      <c r="AH10" s="153" t="str">
        <f>'Summary (8)'!N19</f>
        <v>N/A</v>
      </c>
      <c r="AI10" s="436" t="str">
        <f>'Summary (8)'!O19</f>
        <v>N/A</v>
      </c>
      <c r="AJ10" s="212" t="str">
        <f>'Summary (8)'!P19</f>
        <v>N/A</v>
      </c>
      <c r="AK10" s="1137" t="s">
        <v>267</v>
      </c>
      <c r="AL10" s="1138"/>
      <c r="AM10" s="1143" t="s">
        <v>268</v>
      </c>
      <c r="AN10" s="1138"/>
      <c r="AO10" s="761" t="str">
        <f>'Summary (8)'!Q19</f>
        <v>N/A</v>
      </c>
      <c r="AP10" s="437" t="str">
        <f>'Summary (8)'!R19</f>
        <v>N/A</v>
      </c>
      <c r="AQ10" s="215" t="str">
        <f>'Summary (8)'!S19</f>
        <v>N/A</v>
      </c>
      <c r="AR10" s="1125" t="s">
        <v>267</v>
      </c>
      <c r="AS10" s="1126"/>
      <c r="AT10" s="1131" t="s">
        <v>268</v>
      </c>
      <c r="AU10" s="1126"/>
      <c r="AV10" s="760" t="str">
        <f>'Summary (8)'!T19</f>
        <v>N/A</v>
      </c>
      <c r="AW10" s="438" t="str">
        <f>'Summary (8)'!U19</f>
        <v>N/A</v>
      </c>
      <c r="AX10" s="218" t="str">
        <f>'Summary (8)'!V19</f>
        <v>N/A</v>
      </c>
      <c r="AY10" s="1162" t="s">
        <v>267</v>
      </c>
      <c r="AZ10" s="1163"/>
      <c r="BA10" s="1168" t="s">
        <v>268</v>
      </c>
      <c r="BB10" s="1163"/>
      <c r="BC10" s="762" t="str">
        <f>'Summary (8)'!W19</f>
        <v>N/A</v>
      </c>
      <c r="BD10" s="439" t="str">
        <f>'Summary (8)'!X19</f>
        <v>N/A</v>
      </c>
      <c r="BE10" s="221" t="str">
        <f>'Summary (8)'!Y19</f>
        <v>N/A</v>
      </c>
      <c r="BF10" s="1076" t="s">
        <v>267</v>
      </c>
      <c r="BG10" s="1077"/>
      <c r="BH10" s="1082" t="s">
        <v>268</v>
      </c>
      <c r="BI10" s="1077"/>
      <c r="BJ10" s="755" t="str">
        <f>'Summary (8)'!Z19</f>
        <v>N/A</v>
      </c>
      <c r="BK10" s="440" t="str">
        <f>'Summary (8)'!AA19</f>
        <v>N/A</v>
      </c>
      <c r="BL10" s="224" t="str">
        <f>'Summary (8)'!AB19</f>
        <v>N/A</v>
      </c>
      <c r="BM10" s="1091" t="s">
        <v>267</v>
      </c>
      <c r="BN10" s="1092"/>
      <c r="BO10" s="1097" t="s">
        <v>268</v>
      </c>
      <c r="BP10" s="1092"/>
      <c r="BQ10" s="756" t="str">
        <f>'Summary (8)'!AC19</f>
        <v>N/A</v>
      </c>
      <c r="BR10" s="441" t="str">
        <f>'Summary (8)'!AD19</f>
        <v>N/A</v>
      </c>
      <c r="BS10" s="227" t="str">
        <f>'Summary (8)'!AE19</f>
        <v>N/A</v>
      </c>
      <c r="BT10" s="1067" t="s">
        <v>267</v>
      </c>
      <c r="BU10" s="1068"/>
      <c r="BV10" s="1073" t="s">
        <v>268</v>
      </c>
      <c r="BW10" s="1068"/>
      <c r="BX10" s="162" t="str">
        <f>'Summary (8)'!AF19</f>
        <v>N/A</v>
      </c>
      <c r="BY10" s="442" t="str">
        <f>'Summary (8)'!AG19</f>
        <v>N/A</v>
      </c>
      <c r="BZ10" s="163" t="str">
        <f>'Summary (8)'!AH19</f>
        <v>N/A</v>
      </c>
      <c r="CA10" s="164" t="str">
        <f>'Summary (8)'!AI19</f>
        <v>2/1/2024 - 1/31/2025</v>
      </c>
      <c r="CB10" s="165" t="str">
        <f>'Summary (8)'!AJ19</f>
        <v>2/1/2024 - 1/31/2025</v>
      </c>
      <c r="CC10" s="166" t="str">
        <f>'Summary (8)'!AK19</f>
        <v>2/1/2024 - 1/31/2025</v>
      </c>
    </row>
    <row r="11" spans="1:118" s="412" customFormat="1">
      <c r="A11" s="1209"/>
      <c r="B11" s="1210"/>
      <c r="C11" s="1210"/>
      <c r="D11" s="1210"/>
      <c r="E11" s="1210"/>
      <c r="F11" s="1210"/>
      <c r="G11" s="1210"/>
      <c r="H11" s="1211"/>
      <c r="I11" s="1182"/>
      <c r="J11" s="1183"/>
      <c r="K11" s="1176"/>
      <c r="L11" s="1177"/>
      <c r="M11" s="150" t="str">
        <f>'Summary (8)'!E20</f>
        <v>12 Months</v>
      </c>
      <c r="N11" s="433" t="str">
        <f>'Summary (8)'!F20</f>
        <v>12 Months</v>
      </c>
      <c r="O11" s="199" t="str">
        <f>'Summary (8)'!G20</f>
        <v>12 Months</v>
      </c>
      <c r="P11" s="1191"/>
      <c r="Q11" s="1192"/>
      <c r="R11" s="1196"/>
      <c r="S11" s="1192"/>
      <c r="T11" s="151" t="str">
        <f>'Summary (8)'!H20</f>
        <v>12 Months</v>
      </c>
      <c r="U11" s="434" t="str">
        <f>'Summary (8)'!I20</f>
        <v>12 Months</v>
      </c>
      <c r="V11" s="206" t="str">
        <f>'Summary (8)'!J20</f>
        <v>12 Months</v>
      </c>
      <c r="W11" s="1112"/>
      <c r="X11" s="1113"/>
      <c r="Y11" s="1117"/>
      <c r="Z11" s="1113"/>
      <c r="AA11" s="152" t="str">
        <f>'Summary (8)'!K20</f>
        <v>12 Months</v>
      </c>
      <c r="AB11" s="435" t="str">
        <f>'Summary (8)'!L20</f>
        <v>12 Months</v>
      </c>
      <c r="AC11" s="209" t="str">
        <f>'Summary (8)'!M20</f>
        <v>12 Months</v>
      </c>
      <c r="AD11" s="1154"/>
      <c r="AE11" s="1155"/>
      <c r="AF11" s="1159"/>
      <c r="AG11" s="1155"/>
      <c r="AH11" s="153" t="str">
        <f>'Summary (8)'!N20</f>
        <v>12 Months</v>
      </c>
      <c r="AI11" s="436" t="str">
        <f>'Summary (8)'!O20</f>
        <v>12 Months</v>
      </c>
      <c r="AJ11" s="212" t="str">
        <f>'Summary (8)'!P20</f>
        <v>12 Months</v>
      </c>
      <c r="AK11" s="1139"/>
      <c r="AL11" s="1140"/>
      <c r="AM11" s="1144"/>
      <c r="AN11" s="1140"/>
      <c r="AO11" s="761" t="str">
        <f>'Summary (8)'!Q20</f>
        <v>12 Months</v>
      </c>
      <c r="AP11" s="437" t="str">
        <f>'Summary (8)'!R20</f>
        <v>12 Months</v>
      </c>
      <c r="AQ11" s="215" t="str">
        <f>'Summary (8)'!S20</f>
        <v>12 Months</v>
      </c>
      <c r="AR11" s="1127"/>
      <c r="AS11" s="1128"/>
      <c r="AT11" s="1132"/>
      <c r="AU11" s="1128"/>
      <c r="AV11" s="760" t="str">
        <f>'Summary (8)'!T20</f>
        <v>12 Months</v>
      </c>
      <c r="AW11" s="438" t="str">
        <f>'Summary (8)'!U20</f>
        <v>12 Months</v>
      </c>
      <c r="AX11" s="218" t="str">
        <f>'Summary (8)'!V20</f>
        <v>12 Months</v>
      </c>
      <c r="AY11" s="1164"/>
      <c r="AZ11" s="1165"/>
      <c r="BA11" s="1169"/>
      <c r="BB11" s="1165"/>
      <c r="BC11" s="762" t="str">
        <f>'Summary (8)'!W20</f>
        <v>12 Months</v>
      </c>
      <c r="BD11" s="439" t="str">
        <f>'Summary (8)'!X20</f>
        <v>12 Months</v>
      </c>
      <c r="BE11" s="221" t="str">
        <f>'Summary (8)'!Y20</f>
        <v>12 Months</v>
      </c>
      <c r="BF11" s="1078"/>
      <c r="BG11" s="1079"/>
      <c r="BH11" s="1083"/>
      <c r="BI11" s="1079"/>
      <c r="BJ11" s="755" t="str">
        <f>'Summary (8)'!Z20</f>
        <v>12 Months</v>
      </c>
      <c r="BK11" s="440" t="str">
        <f>'Summary (8)'!AA20</f>
        <v>12 Months</v>
      </c>
      <c r="BL11" s="224" t="str">
        <f>'Summary (8)'!AB20</f>
        <v>12 Months</v>
      </c>
      <c r="BM11" s="1093"/>
      <c r="BN11" s="1094"/>
      <c r="BO11" s="1098"/>
      <c r="BP11" s="1094"/>
      <c r="BQ11" s="756" t="str">
        <f>'Summary (8)'!AC20</f>
        <v>12 Months</v>
      </c>
      <c r="BR11" s="441" t="str">
        <f>'Summary (8)'!AD20</f>
        <v>12 Months</v>
      </c>
      <c r="BS11" s="227" t="str">
        <f>'Summary (8)'!AE20</f>
        <v>12 Months</v>
      </c>
      <c r="BT11" s="1069"/>
      <c r="BU11" s="1070"/>
      <c r="BV11" s="1074"/>
      <c r="BW11" s="1070"/>
      <c r="BX11" s="162" t="str">
        <f>'Summary (8)'!AF20</f>
        <v>12 Months</v>
      </c>
      <c r="BY11" s="442" t="str">
        <f>'Summary (8)'!AG20</f>
        <v>12 Months</v>
      </c>
      <c r="BZ11" s="163" t="str">
        <f>'Summary (8)'!AH20</f>
        <v>12 Months</v>
      </c>
      <c r="CA11" s="164">
        <f>'Summary (8)'!AI20</f>
        <v>0</v>
      </c>
      <c r="CB11" s="165">
        <f>'Summary (8)'!AJ20</f>
        <v>0</v>
      </c>
      <c r="CC11" s="166">
        <f>'Summary (8)'!AK20</f>
        <v>0</v>
      </c>
    </row>
    <row r="12" spans="1:118" s="413" customFormat="1" ht="15.75" customHeight="1">
      <c r="A12" s="1209"/>
      <c r="B12" s="1210"/>
      <c r="C12" s="1210"/>
      <c r="D12" s="1210"/>
      <c r="E12" s="1210"/>
      <c r="F12" s="1210"/>
      <c r="G12" s="1210"/>
      <c r="H12" s="1211"/>
      <c r="I12" s="1184"/>
      <c r="J12" s="1185"/>
      <c r="K12" s="1178"/>
      <c r="L12" s="1179"/>
      <c r="M12" s="154" t="str">
        <f>'Summary (8)'!E21</f>
        <v/>
      </c>
      <c r="N12" s="433" t="str">
        <f>'Summary (8)'!F21</f>
        <v xml:space="preserve"> </v>
      </c>
      <c r="O12" s="200" t="str">
        <f>'Summary (8)'!G21</f>
        <v>New</v>
      </c>
      <c r="P12" s="1193"/>
      <c r="Q12" s="1194"/>
      <c r="R12" s="1197"/>
      <c r="S12" s="1194"/>
      <c r="T12" s="155" t="str">
        <f>'Summary (8)'!H21</f>
        <v/>
      </c>
      <c r="U12" s="434" t="str">
        <f>'Summary (8)'!I21</f>
        <v xml:space="preserve"> </v>
      </c>
      <c r="V12" s="207" t="str">
        <f>'Summary (8)'!J21</f>
        <v>New</v>
      </c>
      <c r="W12" s="1114"/>
      <c r="X12" s="1115"/>
      <c r="Y12" s="1118"/>
      <c r="Z12" s="1115"/>
      <c r="AA12" s="156" t="str">
        <f>'Summary (8)'!K21</f>
        <v/>
      </c>
      <c r="AB12" s="435" t="str">
        <f>'Summary (8)'!L21</f>
        <v xml:space="preserve"> </v>
      </c>
      <c r="AC12" s="210" t="str">
        <f>'Summary (8)'!M21</f>
        <v>New</v>
      </c>
      <c r="AD12" s="1156"/>
      <c r="AE12" s="1157"/>
      <c r="AF12" s="1160"/>
      <c r="AG12" s="1157"/>
      <c r="AH12" s="157" t="str">
        <f>'Summary (8)'!N21</f>
        <v/>
      </c>
      <c r="AI12" s="443" t="str">
        <f>'Summary (8)'!O21</f>
        <v xml:space="preserve"> </v>
      </c>
      <c r="AJ12" s="213" t="str">
        <f>'Summary (8)'!P21</f>
        <v>New</v>
      </c>
      <c r="AK12" s="1141"/>
      <c r="AL12" s="1142"/>
      <c r="AM12" s="1145"/>
      <c r="AN12" s="1142"/>
      <c r="AO12" s="158" t="str">
        <f>'Summary (8)'!Q21</f>
        <v/>
      </c>
      <c r="AP12" s="444" t="str">
        <f>'Summary (8)'!R21</f>
        <v xml:space="preserve"> </v>
      </c>
      <c r="AQ12" s="216" t="str">
        <f>'Summary (8)'!S21</f>
        <v>New</v>
      </c>
      <c r="AR12" s="1129"/>
      <c r="AS12" s="1130"/>
      <c r="AT12" s="1133"/>
      <c r="AU12" s="1130"/>
      <c r="AV12" s="167" t="str">
        <f>'Summary (8)'!T21</f>
        <v/>
      </c>
      <c r="AW12" s="445" t="str">
        <f>'Summary (8)'!U21</f>
        <v xml:space="preserve"> </v>
      </c>
      <c r="AX12" s="219" t="str">
        <f>'Summary (8)'!V21</f>
        <v>New</v>
      </c>
      <c r="AY12" s="1166"/>
      <c r="AZ12" s="1167"/>
      <c r="BA12" s="1170"/>
      <c r="BB12" s="1167"/>
      <c r="BC12" s="168" t="str">
        <f>'Summary (8)'!W21</f>
        <v/>
      </c>
      <c r="BD12" s="446" t="str">
        <f>'Summary (8)'!X21</f>
        <v xml:space="preserve"> </v>
      </c>
      <c r="BE12" s="222" t="str">
        <f>'Summary (8)'!Y21</f>
        <v>New</v>
      </c>
      <c r="BF12" s="1080"/>
      <c r="BG12" s="1081"/>
      <c r="BH12" s="1084"/>
      <c r="BI12" s="1081"/>
      <c r="BJ12" s="169" t="str">
        <f>'Summary (8)'!Z21</f>
        <v/>
      </c>
      <c r="BK12" s="447" t="str">
        <f>'Summary (8)'!AA21</f>
        <v xml:space="preserve"> </v>
      </c>
      <c r="BL12" s="225" t="str">
        <f>'Summary (8)'!AB21</f>
        <v>New</v>
      </c>
      <c r="BM12" s="1095"/>
      <c r="BN12" s="1096"/>
      <c r="BO12" s="1099"/>
      <c r="BP12" s="1096"/>
      <c r="BQ12" s="170" t="str">
        <f>'Summary (8)'!AC21</f>
        <v/>
      </c>
      <c r="BR12" s="448" t="str">
        <f>'Summary (8)'!AD21</f>
        <v xml:space="preserve"> </v>
      </c>
      <c r="BS12" s="228" t="str">
        <f>'Summary (8)'!AE21</f>
        <v>New</v>
      </c>
      <c r="BT12" s="1071"/>
      <c r="BU12" s="1072"/>
      <c r="BV12" s="1075"/>
      <c r="BW12" s="1072"/>
      <c r="BX12" s="171" t="str">
        <f>'Summary (8)'!AF21</f>
        <v/>
      </c>
      <c r="BY12" s="449" t="str">
        <f>'Summary (8)'!AG21</f>
        <v xml:space="preserve"> </v>
      </c>
      <c r="BZ12" s="172" t="str">
        <f>'Summary (8)'!AH21</f>
        <v>New</v>
      </c>
      <c r="CA12" s="173" t="str">
        <f>'Summary (8)'!AI21</f>
        <v/>
      </c>
      <c r="CB12" s="142" t="s">
        <v>68</v>
      </c>
      <c r="CC12" s="174" t="str">
        <f>'Summary (8)'!AK21</f>
        <v>New</v>
      </c>
    </row>
    <row r="13" spans="1:118" s="413" customFormat="1" ht="63">
      <c r="A13" s="1212" t="s">
        <v>269</v>
      </c>
      <c r="B13" s="1213"/>
      <c r="C13" s="1213"/>
      <c r="D13" s="1213"/>
      <c r="E13" s="1213"/>
      <c r="F13" s="1213"/>
      <c r="G13" s="1213"/>
      <c r="H13" s="1214"/>
      <c r="I13" s="201" t="s">
        <v>270</v>
      </c>
      <c r="J13" s="160" t="s">
        <v>271</v>
      </c>
      <c r="K13" s="160" t="s">
        <v>272</v>
      </c>
      <c r="L13" s="160" t="s">
        <v>273</v>
      </c>
      <c r="M13" s="150" t="s">
        <v>274</v>
      </c>
      <c r="N13" s="433" t="s">
        <v>275</v>
      </c>
      <c r="O13" s="199" t="s">
        <v>274</v>
      </c>
      <c r="P13" s="208" t="s">
        <v>270</v>
      </c>
      <c r="Q13" s="151" t="s">
        <v>271</v>
      </c>
      <c r="R13" s="151" t="s">
        <v>272</v>
      </c>
      <c r="S13" s="151" t="s">
        <v>273</v>
      </c>
      <c r="T13" s="151" t="str">
        <f>M13</f>
        <v>Budgeted Salary</v>
      </c>
      <c r="U13" s="434" t="str">
        <f>N13</f>
        <v>Change</v>
      </c>
      <c r="V13" s="206" t="str">
        <f>O13</f>
        <v>Budgeted Salary</v>
      </c>
      <c r="W13" s="211" t="s">
        <v>270</v>
      </c>
      <c r="X13" s="152" t="s">
        <v>271</v>
      </c>
      <c r="Y13" s="152" t="s">
        <v>272</v>
      </c>
      <c r="Z13" s="152" t="s">
        <v>273</v>
      </c>
      <c r="AA13" s="152" t="str">
        <f>T13</f>
        <v>Budgeted Salary</v>
      </c>
      <c r="AB13" s="435" t="str">
        <f>U13</f>
        <v>Change</v>
      </c>
      <c r="AC13" s="209" t="str">
        <f>V13</f>
        <v>Budgeted Salary</v>
      </c>
      <c r="AD13" s="214" t="s">
        <v>270</v>
      </c>
      <c r="AE13" s="161" t="s">
        <v>271</v>
      </c>
      <c r="AF13" s="161" t="s">
        <v>272</v>
      </c>
      <c r="AG13" s="161" t="s">
        <v>273</v>
      </c>
      <c r="AH13" s="157" t="str">
        <f>AA13</f>
        <v>Budgeted Salary</v>
      </c>
      <c r="AI13" s="443" t="str">
        <f>AB13</f>
        <v>Change</v>
      </c>
      <c r="AJ13" s="213" t="str">
        <f>AC13</f>
        <v>Budgeted Salary</v>
      </c>
      <c r="AK13" s="217" t="s">
        <v>270</v>
      </c>
      <c r="AL13" s="159" t="s">
        <v>271</v>
      </c>
      <c r="AM13" s="159" t="s">
        <v>272</v>
      </c>
      <c r="AN13" s="159" t="s">
        <v>273</v>
      </c>
      <c r="AO13" s="158" t="str">
        <f>AH13</f>
        <v>Budgeted Salary</v>
      </c>
      <c r="AP13" s="444" t="str">
        <f>AI13</f>
        <v>Change</v>
      </c>
      <c r="AQ13" s="216" t="str">
        <f>AJ13</f>
        <v>Budgeted Salary</v>
      </c>
      <c r="AR13" s="220" t="s">
        <v>270</v>
      </c>
      <c r="AS13" s="175" t="s">
        <v>271</v>
      </c>
      <c r="AT13" s="175" t="s">
        <v>272</v>
      </c>
      <c r="AU13" s="175" t="s">
        <v>273</v>
      </c>
      <c r="AV13" s="167" t="str">
        <f>AO13</f>
        <v>Budgeted Salary</v>
      </c>
      <c r="AW13" s="445" t="str">
        <f>AP13</f>
        <v>Change</v>
      </c>
      <c r="AX13" s="219" t="str">
        <f>AQ13</f>
        <v>Budgeted Salary</v>
      </c>
      <c r="AY13" s="223" t="s">
        <v>270</v>
      </c>
      <c r="AZ13" s="176" t="s">
        <v>271</v>
      </c>
      <c r="BA13" s="176" t="s">
        <v>272</v>
      </c>
      <c r="BB13" s="176" t="s">
        <v>273</v>
      </c>
      <c r="BC13" s="168" t="str">
        <f>AV13</f>
        <v>Budgeted Salary</v>
      </c>
      <c r="BD13" s="446" t="str">
        <f>AW13</f>
        <v>Change</v>
      </c>
      <c r="BE13" s="222" t="str">
        <f>AX13</f>
        <v>Budgeted Salary</v>
      </c>
      <c r="BF13" s="226" t="s">
        <v>270</v>
      </c>
      <c r="BG13" s="177" t="s">
        <v>271</v>
      </c>
      <c r="BH13" s="177" t="s">
        <v>272</v>
      </c>
      <c r="BI13" s="177" t="s">
        <v>273</v>
      </c>
      <c r="BJ13" s="169" t="str">
        <f>BC13</f>
        <v>Budgeted Salary</v>
      </c>
      <c r="BK13" s="447" t="str">
        <f>BD13</f>
        <v>Change</v>
      </c>
      <c r="BL13" s="225" t="str">
        <f>BE13</f>
        <v>Budgeted Salary</v>
      </c>
      <c r="BM13" s="229" t="s">
        <v>270</v>
      </c>
      <c r="BN13" s="178" t="s">
        <v>271</v>
      </c>
      <c r="BO13" s="178" t="s">
        <v>272</v>
      </c>
      <c r="BP13" s="178" t="s">
        <v>273</v>
      </c>
      <c r="BQ13" s="170" t="str">
        <f>BJ13</f>
        <v>Budgeted Salary</v>
      </c>
      <c r="BR13" s="448" t="str">
        <f>BK13</f>
        <v>Change</v>
      </c>
      <c r="BS13" s="228" t="str">
        <f>BL13</f>
        <v>Budgeted Salary</v>
      </c>
      <c r="BT13" s="230" t="s">
        <v>270</v>
      </c>
      <c r="BU13" s="179" t="s">
        <v>271</v>
      </c>
      <c r="BV13" s="179" t="s">
        <v>272</v>
      </c>
      <c r="BW13" s="179" t="s">
        <v>273</v>
      </c>
      <c r="BX13" s="171" t="str">
        <f>BQ13</f>
        <v>Budgeted Salary</v>
      </c>
      <c r="BY13" s="449" t="str">
        <f>BR13</f>
        <v>Change</v>
      </c>
      <c r="BZ13" s="172" t="str">
        <f>BS13</f>
        <v>Budgeted Salary</v>
      </c>
      <c r="CA13" s="173" t="str">
        <f>AA13</f>
        <v>Budgeted Salary</v>
      </c>
      <c r="CB13" s="142" t="s">
        <v>275</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62"/>
      <c r="B14" s="1039"/>
      <c r="C14" s="1039"/>
      <c r="D14" s="1039"/>
      <c r="E14" s="1039"/>
      <c r="F14" s="1039"/>
      <c r="G14" s="1039"/>
      <c r="H14" s="1063"/>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62"/>
      <c r="B15" s="1039"/>
      <c r="C15" s="1039"/>
      <c r="D15" s="1039"/>
      <c r="E15" s="1039"/>
      <c r="F15" s="1039"/>
      <c r="G15" s="1039"/>
      <c r="H15" s="1063"/>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62"/>
      <c r="B16" s="1039"/>
      <c r="C16" s="1039"/>
      <c r="D16" s="1039"/>
      <c r="E16" s="1039"/>
      <c r="F16" s="1039"/>
      <c r="G16" s="1039"/>
      <c r="H16" s="1063"/>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62"/>
      <c r="B17" s="1039"/>
      <c r="C17" s="1039"/>
      <c r="D17" s="1039"/>
      <c r="E17" s="1039"/>
      <c r="F17" s="1039"/>
      <c r="G17" s="1039"/>
      <c r="H17" s="1063"/>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62"/>
      <c r="B18" s="1039"/>
      <c r="C18" s="1039"/>
      <c r="D18" s="1039"/>
      <c r="E18" s="1039"/>
      <c r="F18" s="1039"/>
      <c r="G18" s="1039"/>
      <c r="H18" s="1063"/>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62"/>
      <c r="B19" s="1039"/>
      <c r="C19" s="1039"/>
      <c r="D19" s="1039"/>
      <c r="E19" s="1039"/>
      <c r="F19" s="1039"/>
      <c r="G19" s="1039"/>
      <c r="H19" s="1063"/>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62"/>
      <c r="B20" s="1039"/>
      <c r="C20" s="1039"/>
      <c r="D20" s="1039"/>
      <c r="E20" s="1039"/>
      <c r="F20" s="1039"/>
      <c r="G20" s="1039"/>
      <c r="H20" s="1063"/>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62"/>
      <c r="B21" s="1039"/>
      <c r="C21" s="1039"/>
      <c r="D21" s="1039"/>
      <c r="E21" s="1039"/>
      <c r="F21" s="1039"/>
      <c r="G21" s="1039"/>
      <c r="H21" s="1063"/>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62"/>
      <c r="B22" s="1039"/>
      <c r="C22" s="1039"/>
      <c r="D22" s="1039"/>
      <c r="E22" s="1039"/>
      <c r="F22" s="1039"/>
      <c r="G22" s="1039"/>
      <c r="H22" s="1063"/>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62"/>
      <c r="B23" s="1039"/>
      <c r="C23" s="1039"/>
      <c r="D23" s="1039"/>
      <c r="E23" s="1039"/>
      <c r="F23" s="1039"/>
      <c r="G23" s="1039"/>
      <c r="H23" s="1063"/>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62"/>
      <c r="B24" s="1039"/>
      <c r="C24" s="1039"/>
      <c r="D24" s="1039"/>
      <c r="E24" s="1039"/>
      <c r="F24" s="1039"/>
      <c r="G24" s="1039"/>
      <c r="H24" s="1063"/>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62"/>
      <c r="B25" s="1039"/>
      <c r="C25" s="1039"/>
      <c r="D25" s="1039"/>
      <c r="E25" s="1039"/>
      <c r="F25" s="1039"/>
      <c r="G25" s="1039"/>
      <c r="H25" s="1063"/>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62"/>
      <c r="B26" s="1039"/>
      <c r="C26" s="1039"/>
      <c r="D26" s="1039"/>
      <c r="E26" s="1039"/>
      <c r="F26" s="1039"/>
      <c r="G26" s="1039"/>
      <c r="H26" s="1063"/>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62"/>
      <c r="B27" s="1039"/>
      <c r="C27" s="1039"/>
      <c r="D27" s="1039"/>
      <c r="E27" s="1039"/>
      <c r="F27" s="1039"/>
      <c r="G27" s="1039"/>
      <c r="H27" s="1063"/>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62"/>
      <c r="B28" s="1039"/>
      <c r="C28" s="1039"/>
      <c r="D28" s="1039"/>
      <c r="E28" s="1039"/>
      <c r="F28" s="1039"/>
      <c r="G28" s="1039"/>
      <c r="H28" s="1063"/>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62"/>
      <c r="B29" s="1039"/>
      <c r="C29" s="1039"/>
      <c r="D29" s="1039"/>
      <c r="E29" s="1039"/>
      <c r="F29" s="1039"/>
      <c r="G29" s="1039"/>
      <c r="H29" s="1063"/>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62"/>
      <c r="B30" s="1039"/>
      <c r="C30" s="1039"/>
      <c r="D30" s="1039"/>
      <c r="E30" s="1039"/>
      <c r="F30" s="1039"/>
      <c r="G30" s="1039"/>
      <c r="H30" s="1063"/>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62"/>
      <c r="B31" s="1039"/>
      <c r="C31" s="1039"/>
      <c r="D31" s="1039"/>
      <c r="E31" s="1039"/>
      <c r="F31" s="1039"/>
      <c r="G31" s="1039"/>
      <c r="H31" s="1063"/>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62"/>
      <c r="B32" s="1039"/>
      <c r="C32" s="1039"/>
      <c r="D32" s="1039"/>
      <c r="E32" s="1039"/>
      <c r="F32" s="1039"/>
      <c r="G32" s="1039"/>
      <c r="H32" s="1063"/>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62"/>
      <c r="B33" s="1039"/>
      <c r="C33" s="1039"/>
      <c r="D33" s="1039"/>
      <c r="E33" s="1039"/>
      <c r="F33" s="1039"/>
      <c r="G33" s="1039"/>
      <c r="H33" s="1063"/>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62"/>
      <c r="B34" s="1039"/>
      <c r="C34" s="1039"/>
      <c r="D34" s="1039"/>
      <c r="E34" s="1039"/>
      <c r="F34" s="1039"/>
      <c r="G34" s="1039"/>
      <c r="H34" s="1063"/>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62"/>
      <c r="B35" s="1039"/>
      <c r="C35" s="1039"/>
      <c r="D35" s="1039"/>
      <c r="E35" s="1039"/>
      <c r="F35" s="1039"/>
      <c r="G35" s="1039"/>
      <c r="H35" s="1063"/>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62"/>
      <c r="B36" s="1039"/>
      <c r="C36" s="1039"/>
      <c r="D36" s="1039"/>
      <c r="E36" s="1039"/>
      <c r="F36" s="1039"/>
      <c r="G36" s="1039"/>
      <c r="H36" s="1063"/>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62"/>
      <c r="B37" s="1039"/>
      <c r="C37" s="1039"/>
      <c r="D37" s="1039"/>
      <c r="E37" s="1039"/>
      <c r="F37" s="1039"/>
      <c r="G37" s="1039"/>
      <c r="H37" s="1063"/>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62"/>
      <c r="B38" s="1039"/>
      <c r="C38" s="1039"/>
      <c r="D38" s="1039"/>
      <c r="E38" s="1039"/>
      <c r="F38" s="1039"/>
      <c r="G38" s="1039"/>
      <c r="H38" s="1063"/>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62"/>
      <c r="B39" s="1039"/>
      <c r="C39" s="1039"/>
      <c r="D39" s="1039"/>
      <c r="E39" s="1039"/>
      <c r="F39" s="1039"/>
      <c r="G39" s="1039"/>
      <c r="H39" s="1063"/>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62"/>
      <c r="B40" s="1039"/>
      <c r="C40" s="1039"/>
      <c r="D40" s="1039"/>
      <c r="E40" s="1039"/>
      <c r="F40" s="1039"/>
      <c r="G40" s="1039"/>
      <c r="H40" s="1063"/>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62"/>
      <c r="B41" s="1039"/>
      <c r="C41" s="1039"/>
      <c r="D41" s="1039"/>
      <c r="E41" s="1039"/>
      <c r="F41" s="1039"/>
      <c r="G41" s="1039"/>
      <c r="H41" s="1063"/>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62"/>
      <c r="B42" s="1039"/>
      <c r="C42" s="1039"/>
      <c r="D42" s="1039"/>
      <c r="E42" s="1039"/>
      <c r="F42" s="1039"/>
      <c r="G42" s="1039"/>
      <c r="H42" s="1063"/>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62"/>
      <c r="B43" s="1039"/>
      <c r="C43" s="1039"/>
      <c r="D43" s="1039"/>
      <c r="E43" s="1039"/>
      <c r="F43" s="1039"/>
      <c r="G43" s="1039"/>
      <c r="H43" s="1063"/>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62"/>
      <c r="B44" s="1039"/>
      <c r="C44" s="1039"/>
      <c r="D44" s="1039"/>
      <c r="E44" s="1039"/>
      <c r="F44" s="1039"/>
      <c r="G44" s="1039"/>
      <c r="H44" s="1063"/>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62"/>
      <c r="B45" s="1039"/>
      <c r="C45" s="1039"/>
      <c r="D45" s="1039"/>
      <c r="E45" s="1039"/>
      <c r="F45" s="1039"/>
      <c r="G45" s="1039"/>
      <c r="H45" s="1063"/>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62"/>
      <c r="B46" s="1039"/>
      <c r="C46" s="1039"/>
      <c r="D46" s="1039"/>
      <c r="E46" s="1039"/>
      <c r="F46" s="1039"/>
      <c r="G46" s="1039"/>
      <c r="H46" s="1063"/>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62"/>
      <c r="B47" s="1039"/>
      <c r="C47" s="1039"/>
      <c r="D47" s="1039"/>
      <c r="E47" s="1039"/>
      <c r="F47" s="1039"/>
      <c r="G47" s="1039"/>
      <c r="H47" s="1063"/>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62"/>
      <c r="B48" s="1039"/>
      <c r="C48" s="1039"/>
      <c r="D48" s="1039"/>
      <c r="E48" s="1039"/>
      <c r="F48" s="1039"/>
      <c r="G48" s="1039"/>
      <c r="H48" s="1063"/>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62"/>
      <c r="B49" s="1039"/>
      <c r="C49" s="1039"/>
      <c r="D49" s="1039"/>
      <c r="E49" s="1039"/>
      <c r="F49" s="1039"/>
      <c r="G49" s="1039"/>
      <c r="H49" s="1063"/>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62"/>
      <c r="B50" s="1039"/>
      <c r="C50" s="1039"/>
      <c r="D50" s="1039"/>
      <c r="E50" s="1039"/>
      <c r="F50" s="1039"/>
      <c r="G50" s="1039"/>
      <c r="H50" s="1063"/>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62"/>
      <c r="B51" s="1039"/>
      <c r="C51" s="1039"/>
      <c r="D51" s="1039"/>
      <c r="E51" s="1039"/>
      <c r="F51" s="1039"/>
      <c r="G51" s="1039"/>
      <c r="H51" s="1063"/>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62"/>
      <c r="B52" s="1039"/>
      <c r="C52" s="1039"/>
      <c r="D52" s="1039"/>
      <c r="E52" s="1039"/>
      <c r="F52" s="1039"/>
      <c r="G52" s="1039"/>
      <c r="H52" s="1063"/>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62"/>
      <c r="B53" s="1039"/>
      <c r="C53" s="1039"/>
      <c r="D53" s="1039"/>
      <c r="E53" s="1039"/>
      <c r="F53" s="1039"/>
      <c r="G53" s="1039"/>
      <c r="H53" s="1063"/>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62"/>
      <c r="B54" s="1039"/>
      <c r="C54" s="1039"/>
      <c r="D54" s="1039"/>
      <c r="E54" s="1039"/>
      <c r="F54" s="1039"/>
      <c r="G54" s="1039"/>
      <c r="H54" s="1063"/>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62"/>
      <c r="B55" s="1039"/>
      <c r="C55" s="1039"/>
      <c r="D55" s="1039"/>
      <c r="E55" s="1039"/>
      <c r="F55" s="1039"/>
      <c r="G55" s="1039"/>
      <c r="H55" s="1063"/>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62"/>
      <c r="B56" s="1039"/>
      <c r="C56" s="1039"/>
      <c r="D56" s="1039"/>
      <c r="E56" s="1039"/>
      <c r="F56" s="1039"/>
      <c r="G56" s="1039"/>
      <c r="H56" s="1063"/>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62"/>
      <c r="B57" s="1039"/>
      <c r="C57" s="1039"/>
      <c r="D57" s="1039"/>
      <c r="E57" s="1039"/>
      <c r="F57" s="1039"/>
      <c r="G57" s="1039"/>
      <c r="H57" s="1063"/>
      <c r="I57" s="1149" t="s">
        <v>276</v>
      </c>
      <c r="J57" s="1150"/>
      <c r="K57" s="1150"/>
      <c r="L57" s="1151"/>
      <c r="M57" s="733">
        <f>SUM(M14:M56)</f>
        <v>0</v>
      </c>
      <c r="N57" s="731">
        <f t="shared" ref="N57:O57" si="32">SUM(N14:N56)</f>
        <v>0</v>
      </c>
      <c r="O57" s="734">
        <f t="shared" si="32"/>
        <v>0</v>
      </c>
      <c r="P57" s="1149" t="s">
        <v>276</v>
      </c>
      <c r="Q57" s="1150"/>
      <c r="R57" s="1150"/>
      <c r="S57" s="1151"/>
      <c r="T57" s="733">
        <f>SUM(T14:T56)</f>
        <v>0</v>
      </c>
      <c r="U57" s="731">
        <f t="shared" ref="U57" si="33">SUM(U14:U56)</f>
        <v>0</v>
      </c>
      <c r="V57" s="734">
        <f>SUM(V14:V56)</f>
        <v>0</v>
      </c>
      <c r="W57" s="1149" t="s">
        <v>276</v>
      </c>
      <c r="X57" s="1150"/>
      <c r="Y57" s="1150"/>
      <c r="Z57" s="1151"/>
      <c r="AA57" s="733">
        <f>SUM(AA14:AA56)</f>
        <v>0</v>
      </c>
      <c r="AB57" s="731">
        <f t="shared" ref="AB57" si="34">SUM(AB14:AB56)</f>
        <v>0</v>
      </c>
      <c r="AC57" s="734">
        <f>SUM(AC14:AC56)</f>
        <v>0</v>
      </c>
      <c r="AD57" s="1149" t="s">
        <v>276</v>
      </c>
      <c r="AE57" s="1150"/>
      <c r="AF57" s="1150"/>
      <c r="AG57" s="1151"/>
      <c r="AH57" s="733">
        <f>SUM(AH14:AH56)</f>
        <v>0</v>
      </c>
      <c r="AI57" s="731">
        <f>SUM(AI14:AI56)</f>
        <v>0</v>
      </c>
      <c r="AJ57" s="734">
        <f t="shared" ref="AJ57" si="35">SUM(AJ14:AJ56)</f>
        <v>0</v>
      </c>
      <c r="AK57" s="1149" t="s">
        <v>276</v>
      </c>
      <c r="AL57" s="1150"/>
      <c r="AM57" s="1150"/>
      <c r="AN57" s="1151"/>
      <c r="AO57" s="733">
        <f>SUM(AO14:AO56)</f>
        <v>0</v>
      </c>
      <c r="AP57" s="731">
        <f t="shared" ref="AP57:AQ57" si="36">SUM(AP14:AP56)</f>
        <v>0</v>
      </c>
      <c r="AQ57" s="734">
        <f t="shared" si="36"/>
        <v>0</v>
      </c>
      <c r="AR57" s="1149" t="s">
        <v>276</v>
      </c>
      <c r="AS57" s="1150"/>
      <c r="AT57" s="1150"/>
      <c r="AU57" s="1151"/>
      <c r="AV57" s="733">
        <f>SUM(AV14:AV56)</f>
        <v>0</v>
      </c>
      <c r="AW57" s="731">
        <f t="shared" ref="AW57:AX57" si="37">SUM(AW14:AW56)</f>
        <v>0</v>
      </c>
      <c r="AX57" s="734">
        <f t="shared" si="37"/>
        <v>0</v>
      </c>
      <c r="AY57" s="1149" t="s">
        <v>276</v>
      </c>
      <c r="AZ57" s="1150"/>
      <c r="BA57" s="1150"/>
      <c r="BB57" s="1151"/>
      <c r="BC57" s="733">
        <f>SUM(BC14:BC56)</f>
        <v>0</v>
      </c>
      <c r="BD57" s="731">
        <f t="shared" ref="BD57:BE57" si="38">SUM(BD14:BD56)</f>
        <v>0</v>
      </c>
      <c r="BE57" s="734">
        <f t="shared" si="38"/>
        <v>0</v>
      </c>
      <c r="BF57" s="1149" t="s">
        <v>276</v>
      </c>
      <c r="BG57" s="1150"/>
      <c r="BH57" s="1150"/>
      <c r="BI57" s="1151"/>
      <c r="BJ57" s="733">
        <f>SUM(BJ14:BJ56)</f>
        <v>0</v>
      </c>
      <c r="BK57" s="731">
        <f t="shared" ref="BK57:BL57" si="39">SUM(BK14:BK56)</f>
        <v>0</v>
      </c>
      <c r="BL57" s="734">
        <f t="shared" si="39"/>
        <v>0</v>
      </c>
      <c r="BM57" s="1149" t="s">
        <v>276</v>
      </c>
      <c r="BN57" s="1150"/>
      <c r="BO57" s="1150"/>
      <c r="BP57" s="1151"/>
      <c r="BQ57" s="733">
        <f>SUM(BQ14:BQ56)</f>
        <v>0</v>
      </c>
      <c r="BR57" s="731">
        <f t="shared" ref="BR57:BS57" si="40">SUM(BR14:BR56)</f>
        <v>0</v>
      </c>
      <c r="BS57" s="734">
        <f t="shared" si="40"/>
        <v>0</v>
      </c>
      <c r="BT57" s="1149" t="s">
        <v>276</v>
      </c>
      <c r="BU57" s="1150"/>
      <c r="BV57" s="1150"/>
      <c r="BW57" s="1151"/>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62"/>
      <c r="B58" s="1039"/>
      <c r="C58" s="1039"/>
      <c r="D58" s="1039"/>
      <c r="E58" s="1039"/>
      <c r="F58" s="1039"/>
      <c r="G58" s="1039"/>
      <c r="H58" s="1063"/>
      <c r="I58" s="1101" t="s">
        <v>277</v>
      </c>
      <c r="J58" s="1102"/>
      <c r="K58" s="1103"/>
      <c r="L58" s="739">
        <f>SUM(L14:L56)</f>
        <v>0</v>
      </c>
      <c r="M58" s="107"/>
      <c r="N58" s="450"/>
      <c r="O58" s="115"/>
      <c r="P58" s="1101" t="s">
        <v>277</v>
      </c>
      <c r="Q58" s="1102"/>
      <c r="R58" s="1103"/>
      <c r="S58" s="739">
        <f>SUM(S14:S56)</f>
        <v>0</v>
      </c>
      <c r="T58" s="107"/>
      <c r="U58" s="450"/>
      <c r="V58" s="115"/>
      <c r="W58" s="1101" t="s">
        <v>277</v>
      </c>
      <c r="X58" s="1102"/>
      <c r="Y58" s="1103"/>
      <c r="Z58" s="739">
        <f>SUM(Z14:Z56)</f>
        <v>0</v>
      </c>
      <c r="AA58" s="107"/>
      <c r="AB58" s="450"/>
      <c r="AC58" s="115"/>
      <c r="AD58" s="1101" t="s">
        <v>277</v>
      </c>
      <c r="AE58" s="1102"/>
      <c r="AF58" s="1103"/>
      <c r="AG58" s="739">
        <f>SUM(AG14:AG56)</f>
        <v>0</v>
      </c>
      <c r="AH58" s="107"/>
      <c r="AI58" s="450"/>
      <c r="AJ58" s="115"/>
      <c r="AK58" s="1101" t="s">
        <v>277</v>
      </c>
      <c r="AL58" s="1102"/>
      <c r="AM58" s="1103"/>
      <c r="AN58" s="739">
        <f>SUM(AN14:AN56)</f>
        <v>0</v>
      </c>
      <c r="AO58" s="107"/>
      <c r="AP58" s="450"/>
      <c r="AQ58" s="115"/>
      <c r="AR58" s="1101" t="s">
        <v>277</v>
      </c>
      <c r="AS58" s="1102"/>
      <c r="AT58" s="1103"/>
      <c r="AU58" s="739">
        <f>SUM(AU14:AU56)</f>
        <v>0</v>
      </c>
      <c r="AV58" s="107"/>
      <c r="AW58" s="450"/>
      <c r="AX58" s="115"/>
      <c r="AY58" s="1101" t="s">
        <v>277</v>
      </c>
      <c r="AZ58" s="1102"/>
      <c r="BA58" s="1103"/>
      <c r="BB58" s="739">
        <f>SUM(BB14:BB56)</f>
        <v>0</v>
      </c>
      <c r="BC58" s="107"/>
      <c r="BD58" s="450"/>
      <c r="BE58" s="115"/>
      <c r="BF58" s="1101" t="s">
        <v>277</v>
      </c>
      <c r="BG58" s="1102"/>
      <c r="BH58" s="1103"/>
      <c r="BI58" s="739">
        <f>SUM(BI14:BI56)</f>
        <v>0</v>
      </c>
      <c r="BJ58" s="107"/>
      <c r="BK58" s="450"/>
      <c r="BL58" s="115"/>
      <c r="BM58" s="1101" t="s">
        <v>277</v>
      </c>
      <c r="BN58" s="1102"/>
      <c r="BO58" s="1103"/>
      <c r="BP58" s="739">
        <f>SUM(BP14:BP56)</f>
        <v>0</v>
      </c>
      <c r="BQ58" s="107"/>
      <c r="BR58" s="450"/>
      <c r="BS58" s="115"/>
      <c r="BT58" s="1101" t="s">
        <v>277</v>
      </c>
      <c r="BU58" s="1102"/>
      <c r="BV58" s="1103"/>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62"/>
      <c r="B59" s="1039"/>
      <c r="C59" s="1039"/>
      <c r="D59" s="1039"/>
      <c r="E59" s="1039"/>
      <c r="F59" s="1039"/>
      <c r="G59" s="1039"/>
      <c r="H59" s="1063"/>
      <c r="I59" s="421"/>
      <c r="J59" s="422"/>
      <c r="K59" s="422"/>
      <c r="L59" s="423" t="s">
        <v>278</v>
      </c>
      <c r="M59" s="424"/>
      <c r="N59" s="740">
        <f>O59-M59</f>
        <v>0</v>
      </c>
      <c r="O59" s="425"/>
      <c r="P59" s="421"/>
      <c r="Q59" s="198"/>
      <c r="R59" s="422"/>
      <c r="S59" s="423" t="s">
        <v>278</v>
      </c>
      <c r="T59" s="636"/>
      <c r="U59" s="740">
        <f>V59-T59</f>
        <v>0</v>
      </c>
      <c r="V59" s="425"/>
      <c r="W59" s="203"/>
      <c r="X59" s="422"/>
      <c r="Y59" s="422"/>
      <c r="Z59" s="759" t="s">
        <v>278</v>
      </c>
      <c r="AA59" s="424"/>
      <c r="AB59" s="740">
        <f>AC59-AA59</f>
        <v>0</v>
      </c>
      <c r="AC59" s="425"/>
      <c r="AD59" s="421"/>
      <c r="AE59" s="422"/>
      <c r="AF59" s="198"/>
      <c r="AG59" s="423" t="s">
        <v>278</v>
      </c>
      <c r="AH59" s="424"/>
      <c r="AI59" s="740">
        <f>AJ59-AH59</f>
        <v>0</v>
      </c>
      <c r="AJ59" s="425"/>
      <c r="AK59" s="421"/>
      <c r="AL59" s="198"/>
      <c r="AM59" s="422"/>
      <c r="AN59" s="423" t="s">
        <v>278</v>
      </c>
      <c r="AO59" s="636"/>
      <c r="AP59" s="485">
        <f>AQ59-AO59</f>
        <v>0</v>
      </c>
      <c r="AQ59" s="425"/>
      <c r="AR59" s="203"/>
      <c r="AS59" s="422"/>
      <c r="AT59" s="422"/>
      <c r="AU59" s="423" t="s">
        <v>278</v>
      </c>
      <c r="AV59" s="424"/>
      <c r="AW59" s="485">
        <f>AX59-AV59</f>
        <v>0</v>
      </c>
      <c r="AX59" s="425"/>
      <c r="AY59" s="421"/>
      <c r="AZ59" s="422"/>
      <c r="BA59" s="422"/>
      <c r="BB59" s="423" t="s">
        <v>278</v>
      </c>
      <c r="BC59" s="424"/>
      <c r="BD59" s="485">
        <f>BE59-BC59</f>
        <v>0</v>
      </c>
      <c r="BE59" s="425"/>
      <c r="BF59" s="421"/>
      <c r="BG59" s="422"/>
      <c r="BH59" s="422"/>
      <c r="BI59" s="423" t="s">
        <v>278</v>
      </c>
      <c r="BJ59" s="424"/>
      <c r="BK59" s="485">
        <f>BL59-BJ59</f>
        <v>0</v>
      </c>
      <c r="BL59" s="425"/>
      <c r="BM59" s="421"/>
      <c r="BN59" s="422"/>
      <c r="BO59" s="422"/>
      <c r="BP59" s="423" t="s">
        <v>278</v>
      </c>
      <c r="BQ59" s="424"/>
      <c r="BR59" s="485">
        <f>BS59-BQ59</f>
        <v>0</v>
      </c>
      <c r="BS59" s="425"/>
      <c r="BT59" s="421"/>
      <c r="BU59" s="422"/>
      <c r="BV59" s="422"/>
      <c r="BW59" s="423" t="s">
        <v>278</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62"/>
      <c r="B60" s="1039"/>
      <c r="C60" s="1039"/>
      <c r="D60" s="1039"/>
      <c r="E60" s="1039"/>
      <c r="F60" s="1039"/>
      <c r="G60" s="1039"/>
      <c r="H60" s="1063"/>
      <c r="I60" s="453"/>
      <c r="J60" s="104"/>
      <c r="K60" s="116"/>
      <c r="L60" s="758" t="s">
        <v>279</v>
      </c>
      <c r="M60" s="859">
        <f>ROUND(M57*M59,0)</f>
        <v>0</v>
      </c>
      <c r="N60" s="735">
        <f>O60-M60</f>
        <v>0</v>
      </c>
      <c r="O60" s="859">
        <f>ROUND(O57*O59,0)</f>
        <v>0</v>
      </c>
      <c r="P60" s="453"/>
      <c r="Q60" s="104"/>
      <c r="R60" s="116"/>
      <c r="S60" s="758" t="s">
        <v>279</v>
      </c>
      <c r="T60" s="859">
        <f>ROUND(T57*T59,0)</f>
        <v>0</v>
      </c>
      <c r="U60" s="735">
        <f>V60-T60</f>
        <v>0</v>
      </c>
      <c r="V60" s="859">
        <f>ROUND(V57*V59,0)</f>
        <v>0</v>
      </c>
      <c r="W60" s="453"/>
      <c r="X60" s="104"/>
      <c r="Y60" s="116"/>
      <c r="Z60" s="758" t="s">
        <v>279</v>
      </c>
      <c r="AA60" s="859">
        <f>ROUND(AA57*AA59,0)</f>
        <v>0</v>
      </c>
      <c r="AB60" s="735">
        <f>AC60-AA60</f>
        <v>0</v>
      </c>
      <c r="AC60" s="859">
        <f>ROUND(AC57*AC59,0)</f>
        <v>0</v>
      </c>
      <c r="AD60" s="453"/>
      <c r="AE60" s="104"/>
      <c r="AF60" s="116"/>
      <c r="AG60" s="758" t="s">
        <v>279</v>
      </c>
      <c r="AH60" s="859">
        <f>ROUND(AH57*AH59,0)</f>
        <v>0</v>
      </c>
      <c r="AI60" s="735">
        <f>AJ60-AH60</f>
        <v>0</v>
      </c>
      <c r="AJ60" s="859">
        <f>ROUND(AJ57*AJ59,0)</f>
        <v>0</v>
      </c>
      <c r="AK60" s="453"/>
      <c r="AL60" s="104"/>
      <c r="AM60" s="116"/>
      <c r="AN60" s="758" t="s">
        <v>279</v>
      </c>
      <c r="AO60" s="859">
        <f>ROUND(AO57*AO59,0)</f>
        <v>0</v>
      </c>
      <c r="AP60" s="735">
        <f>AQ60-AO60</f>
        <v>0</v>
      </c>
      <c r="AQ60" s="859">
        <f>ROUND(AQ57*AQ59,0)</f>
        <v>0</v>
      </c>
      <c r="AR60" s="453"/>
      <c r="AS60" s="104"/>
      <c r="AT60" s="116"/>
      <c r="AU60" s="758" t="s">
        <v>279</v>
      </c>
      <c r="AV60" s="859">
        <f>ROUND(AV57*AV59,0)</f>
        <v>0</v>
      </c>
      <c r="AW60" s="735">
        <f>AX60-AV60</f>
        <v>0</v>
      </c>
      <c r="AX60" s="859">
        <f>ROUND(AX57*AX59,0)</f>
        <v>0</v>
      </c>
      <c r="AY60" s="453"/>
      <c r="AZ60" s="104"/>
      <c r="BA60" s="116"/>
      <c r="BB60" s="758" t="s">
        <v>279</v>
      </c>
      <c r="BC60" s="859">
        <f>ROUND(BC57*BC59,0)</f>
        <v>0</v>
      </c>
      <c r="BD60" s="735">
        <f>BE60-BC60</f>
        <v>0</v>
      </c>
      <c r="BE60" s="859">
        <f>ROUND(BE57*BE59,0)</f>
        <v>0</v>
      </c>
      <c r="BF60" s="453"/>
      <c r="BG60" s="104"/>
      <c r="BH60" s="116"/>
      <c r="BI60" s="758" t="s">
        <v>279</v>
      </c>
      <c r="BJ60" s="859">
        <f>ROUND(BJ57*BJ59,0)</f>
        <v>0</v>
      </c>
      <c r="BK60" s="735">
        <f>BL60-BJ60</f>
        <v>0</v>
      </c>
      <c r="BL60" s="859">
        <f>ROUND(BL57*BL59,0)</f>
        <v>0</v>
      </c>
      <c r="BM60" s="453"/>
      <c r="BN60" s="104"/>
      <c r="BO60" s="116"/>
      <c r="BP60" s="758" t="s">
        <v>279</v>
      </c>
      <c r="BQ60" s="859">
        <f>ROUND(BQ57*BQ59,0)</f>
        <v>0</v>
      </c>
      <c r="BR60" s="735">
        <f>BS60-BQ60</f>
        <v>0</v>
      </c>
      <c r="BS60" s="859">
        <f>ROUND(BS57*BS59,0)</f>
        <v>0</v>
      </c>
      <c r="BT60" s="453"/>
      <c r="BU60" s="104"/>
      <c r="BV60" s="116"/>
      <c r="BW60" s="758" t="s">
        <v>279</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059"/>
      <c r="B61" s="1060"/>
      <c r="C61" s="1060"/>
      <c r="D61" s="1060"/>
      <c r="E61" s="1060"/>
      <c r="F61" s="1060"/>
      <c r="G61" s="1060"/>
      <c r="H61" s="1061"/>
      <c r="I61" s="454"/>
      <c r="J61" s="204"/>
      <c r="K61" s="204"/>
      <c r="L61" s="205" t="s">
        <v>280</v>
      </c>
      <c r="M61" s="736">
        <f>M57+M60</f>
        <v>0</v>
      </c>
      <c r="N61" s="737">
        <f>N57+N60</f>
        <v>0</v>
      </c>
      <c r="O61" s="738">
        <f>O57+O60</f>
        <v>0</v>
      </c>
      <c r="P61" s="454"/>
      <c r="Q61" s="204"/>
      <c r="R61" s="204"/>
      <c r="S61" s="205" t="s">
        <v>280</v>
      </c>
      <c r="T61" s="736">
        <f>T57+T60</f>
        <v>0</v>
      </c>
      <c r="U61" s="737">
        <f>U57+U60</f>
        <v>0</v>
      </c>
      <c r="V61" s="738">
        <f>V57+V60</f>
        <v>0</v>
      </c>
      <c r="W61" s="454"/>
      <c r="X61" s="204"/>
      <c r="Y61" s="204"/>
      <c r="Z61" s="205" t="s">
        <v>280</v>
      </c>
      <c r="AA61" s="736">
        <f>AA57+AA60</f>
        <v>0</v>
      </c>
      <c r="AB61" s="737">
        <f>AB57+AB60</f>
        <v>0</v>
      </c>
      <c r="AC61" s="738">
        <f>AC57+AC60</f>
        <v>0</v>
      </c>
      <c r="AD61" s="454"/>
      <c r="AE61" s="204"/>
      <c r="AF61" s="204"/>
      <c r="AG61" s="205" t="s">
        <v>280</v>
      </c>
      <c r="AH61" s="736">
        <f>AH57+AH60</f>
        <v>0</v>
      </c>
      <c r="AI61" s="737">
        <f>AI57+AI60</f>
        <v>0</v>
      </c>
      <c r="AJ61" s="738">
        <f>AJ57+AJ60</f>
        <v>0</v>
      </c>
      <c r="AK61" s="454"/>
      <c r="AL61" s="204"/>
      <c r="AM61" s="204"/>
      <c r="AN61" s="205" t="s">
        <v>280</v>
      </c>
      <c r="AO61" s="736">
        <f>AO57+AO60</f>
        <v>0</v>
      </c>
      <c r="AP61" s="737">
        <f>AP57+AP60</f>
        <v>0</v>
      </c>
      <c r="AQ61" s="738">
        <f>AQ57+AQ60</f>
        <v>0</v>
      </c>
      <c r="AR61" s="454"/>
      <c r="AS61" s="204"/>
      <c r="AT61" s="204"/>
      <c r="AU61" s="205" t="s">
        <v>280</v>
      </c>
      <c r="AV61" s="736">
        <f>AV57+AV60</f>
        <v>0</v>
      </c>
      <c r="AW61" s="737">
        <f>AW57+AW60</f>
        <v>0</v>
      </c>
      <c r="AX61" s="738">
        <f>AX57+AX60</f>
        <v>0</v>
      </c>
      <c r="AY61" s="454"/>
      <c r="AZ61" s="204"/>
      <c r="BA61" s="204"/>
      <c r="BB61" s="205" t="s">
        <v>280</v>
      </c>
      <c r="BC61" s="736">
        <f>BC57+BC60</f>
        <v>0</v>
      </c>
      <c r="BD61" s="737">
        <f>BD57+BD60</f>
        <v>0</v>
      </c>
      <c r="BE61" s="738">
        <f>BE57+BE60</f>
        <v>0</v>
      </c>
      <c r="BF61" s="454"/>
      <c r="BG61" s="204"/>
      <c r="BH61" s="204"/>
      <c r="BI61" s="205" t="s">
        <v>280</v>
      </c>
      <c r="BJ61" s="736">
        <f>BJ57+BJ60</f>
        <v>0</v>
      </c>
      <c r="BK61" s="737">
        <f>BK57+BK60</f>
        <v>0</v>
      </c>
      <c r="BL61" s="738">
        <f>BL57+BL60</f>
        <v>0</v>
      </c>
      <c r="BM61" s="454"/>
      <c r="BN61" s="204"/>
      <c r="BO61" s="204"/>
      <c r="BP61" s="205" t="s">
        <v>280</v>
      </c>
      <c r="BQ61" s="736">
        <f>BQ57+BQ60</f>
        <v>0</v>
      </c>
      <c r="BR61" s="737">
        <f>BR57+BR60</f>
        <v>0</v>
      </c>
      <c r="BS61" s="738">
        <f>BS57+BS60</f>
        <v>0</v>
      </c>
      <c r="BT61" s="454"/>
      <c r="BU61" s="204"/>
      <c r="BV61" s="204"/>
      <c r="BW61" s="205" t="s">
        <v>280</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211</v>
      </c>
      <c r="B73" s="719"/>
      <c r="C73" s="719"/>
      <c r="D73" s="719"/>
      <c r="E73" s="719"/>
      <c r="F73" s="719"/>
      <c r="G73" s="719"/>
      <c r="H73" s="719"/>
      <c r="I73" s="279">
        <f>'Summary (8)'!$E87</f>
        <v>1</v>
      </c>
      <c r="J73" s="280">
        <f>'Summary (8)'!$E87</f>
        <v>1</v>
      </c>
      <c r="K73" s="280">
        <f>'Summary (8)'!$E87</f>
        <v>1</v>
      </c>
      <c r="L73" s="280">
        <f>'Summary (8)'!$E87</f>
        <v>1</v>
      </c>
      <c r="M73" s="280">
        <f>'Summary (8)'!$E87</f>
        <v>1</v>
      </c>
      <c r="N73" s="457">
        <f>'Summary (8)'!$E87</f>
        <v>1</v>
      </c>
      <c r="O73" s="281">
        <f>'Summary (8)'!$E87</f>
        <v>1</v>
      </c>
      <c r="P73" s="279">
        <f>'Summary (8)'!$H87</f>
        <v>2</v>
      </c>
      <c r="Q73" s="280">
        <f>'Summary (8)'!$H87</f>
        <v>2</v>
      </c>
      <c r="R73" s="280">
        <f>'Summary (8)'!$H87</f>
        <v>2</v>
      </c>
      <c r="S73" s="280">
        <f>'Summary (8)'!$H87</f>
        <v>2</v>
      </c>
      <c r="T73" s="280">
        <f>'Summary (8)'!$H87</f>
        <v>2</v>
      </c>
      <c r="U73" s="457">
        <f>'Summary (8)'!$H87</f>
        <v>2</v>
      </c>
      <c r="V73" s="281">
        <f>'Summary (8)'!$H87</f>
        <v>2</v>
      </c>
      <c r="W73" s="279">
        <f>'Summary (8)'!$K87</f>
        <v>3</v>
      </c>
      <c r="X73" s="280">
        <f>'Summary (8)'!$K87</f>
        <v>3</v>
      </c>
      <c r="Y73" s="280">
        <f>'Summary (8)'!$K87</f>
        <v>3</v>
      </c>
      <c r="Z73" s="280">
        <f>'Summary (8)'!$K87</f>
        <v>3</v>
      </c>
      <c r="AA73" s="280">
        <f>'Summary (8)'!$K87</f>
        <v>3</v>
      </c>
      <c r="AB73" s="457">
        <f>'Summary (8)'!$K87</f>
        <v>3</v>
      </c>
      <c r="AC73" s="281">
        <f>'Summary (8)'!$K87</f>
        <v>3</v>
      </c>
      <c r="AD73" s="279">
        <f>'Summary (8)'!$N87</f>
        <v>4</v>
      </c>
      <c r="AE73" s="280">
        <f>'Summary (8)'!$N87</f>
        <v>4</v>
      </c>
      <c r="AF73" s="280">
        <f>'Summary (8)'!$N87</f>
        <v>4</v>
      </c>
      <c r="AG73" s="280">
        <f>'Summary (8)'!$N87</f>
        <v>4</v>
      </c>
      <c r="AH73" s="280">
        <f>'Summary (8)'!$N87</f>
        <v>4</v>
      </c>
      <c r="AI73" s="457">
        <f>'Summary (8)'!$N87</f>
        <v>4</v>
      </c>
      <c r="AJ73" s="281">
        <f>'Summary (8)'!$N87</f>
        <v>4</v>
      </c>
      <c r="AK73" s="279">
        <f>'Summary (8)'!$Q87</f>
        <v>5</v>
      </c>
      <c r="AL73" s="280">
        <f>'Summary (8)'!$Q87</f>
        <v>5</v>
      </c>
      <c r="AM73" s="280">
        <f>'Summary (8)'!$Q87</f>
        <v>5</v>
      </c>
      <c r="AN73" s="280">
        <f>'Summary (8)'!$Q87</f>
        <v>5</v>
      </c>
      <c r="AO73" s="280">
        <f>'Summary (8)'!$Q87</f>
        <v>5</v>
      </c>
      <c r="AP73" s="457">
        <f>'Summary (8)'!$Q87</f>
        <v>5</v>
      </c>
      <c r="AQ73" s="281">
        <f>'Summary (8)'!$Q87</f>
        <v>5</v>
      </c>
      <c r="AR73" s="279">
        <f>'Summary (8)'!$T87</f>
        <v>6</v>
      </c>
      <c r="AS73" s="280">
        <f>'Summary (8)'!$T87</f>
        <v>6</v>
      </c>
      <c r="AT73" s="280">
        <f>'Summary (8)'!$T87</f>
        <v>6</v>
      </c>
      <c r="AU73" s="280">
        <f>'Summary (8)'!$T87</f>
        <v>6</v>
      </c>
      <c r="AV73" s="280">
        <f>'Summary (8)'!$T87</f>
        <v>6</v>
      </c>
      <c r="AW73" s="457">
        <f>'Summary (8)'!$T87</f>
        <v>6</v>
      </c>
      <c r="AX73" s="281">
        <f>'Summary (8)'!$T87</f>
        <v>6</v>
      </c>
      <c r="AY73" s="279">
        <f>'Summary (8)'!$W87</f>
        <v>7</v>
      </c>
      <c r="AZ73" s="280">
        <f>'Summary (8)'!$W87</f>
        <v>7</v>
      </c>
      <c r="BA73" s="280">
        <f>'Summary (8)'!$W87</f>
        <v>7</v>
      </c>
      <c r="BB73" s="280">
        <f>'Summary (8)'!$W87</f>
        <v>7</v>
      </c>
      <c r="BC73" s="280">
        <f>'Summary (8)'!$W87</f>
        <v>7</v>
      </c>
      <c r="BD73" s="457">
        <f>'Summary (8)'!$W87</f>
        <v>7</v>
      </c>
      <c r="BE73" s="281">
        <f>'Summary (8)'!$W87</f>
        <v>7</v>
      </c>
      <c r="BF73" s="279">
        <f>'Summary (8)'!$Z87</f>
        <v>8</v>
      </c>
      <c r="BG73" s="280">
        <f>'Summary (8)'!$Z87</f>
        <v>8</v>
      </c>
      <c r="BH73" s="280">
        <f>'Summary (8)'!$Z87</f>
        <v>8</v>
      </c>
      <c r="BI73" s="280">
        <f>'Summary (8)'!$Z87</f>
        <v>8</v>
      </c>
      <c r="BJ73" s="280">
        <f>'Summary (8)'!$Z87</f>
        <v>8</v>
      </c>
      <c r="BK73" s="457">
        <f>'Summary (8)'!$Z87</f>
        <v>8</v>
      </c>
      <c r="BL73" s="281">
        <f>'Summary (8)'!$Z87</f>
        <v>8</v>
      </c>
      <c r="BM73" s="279">
        <f>'Summary (8)'!$AC87</f>
        <v>9</v>
      </c>
      <c r="BN73" s="280">
        <f>'Summary (8)'!$AC87</f>
        <v>9</v>
      </c>
      <c r="BO73" s="280">
        <f>'Summary (8)'!$AC87</f>
        <v>9</v>
      </c>
      <c r="BP73" s="280">
        <f>'Summary (8)'!$AC87</f>
        <v>9</v>
      </c>
      <c r="BQ73" s="280">
        <f>'Summary (8)'!$AC87</f>
        <v>9</v>
      </c>
      <c r="BR73" s="457">
        <f>'Summary (8)'!$AC87</f>
        <v>9</v>
      </c>
      <c r="BS73" s="281">
        <f>'Summary (8)'!$AC87</f>
        <v>9</v>
      </c>
      <c r="BT73" s="279">
        <f>'Summary (8)'!$AF87</f>
        <v>10</v>
      </c>
      <c r="BU73" s="280">
        <f>'Summary (8)'!$AF87</f>
        <v>10</v>
      </c>
      <c r="BV73" s="280">
        <f>'Summary (8)'!$AF87</f>
        <v>10</v>
      </c>
      <c r="BW73" s="280">
        <f>'Summary (8)'!$AF87</f>
        <v>10</v>
      </c>
      <c r="BX73" s="280">
        <f>'Summary (8)'!$AF87</f>
        <v>10</v>
      </c>
      <c r="BY73" s="457">
        <f>'Summary (8)'!$AF87</f>
        <v>10</v>
      </c>
      <c r="BZ73" s="281">
        <f>'Summary (8)'!$AF87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212</v>
      </c>
      <c r="B74" s="720"/>
      <c r="C74" s="720"/>
      <c r="D74" s="720"/>
      <c r="E74" s="720"/>
      <c r="F74" s="720"/>
      <c r="G74" s="720"/>
      <c r="H74" s="720"/>
      <c r="I74" s="282">
        <f>'Summary (8)'!$E88</f>
        <v>45323</v>
      </c>
      <c r="J74" s="109">
        <f>'Summary (8)'!$E88</f>
        <v>45323</v>
      </c>
      <c r="K74" s="109">
        <f>'Summary (8)'!$E88</f>
        <v>45323</v>
      </c>
      <c r="L74" s="109">
        <f>'Summary (8)'!$E88</f>
        <v>45323</v>
      </c>
      <c r="M74" s="109">
        <f>'Summary (8)'!$E88</f>
        <v>45323</v>
      </c>
      <c r="N74" s="458">
        <f>'Summary (8)'!$E88</f>
        <v>45323</v>
      </c>
      <c r="O74" s="283">
        <f>'Summary (8)'!$E88</f>
        <v>45323</v>
      </c>
      <c r="P74" s="282">
        <f>'Summary (8)'!$H88</f>
        <v>45689</v>
      </c>
      <c r="Q74" s="109">
        <f>'Summary (8)'!$H88</f>
        <v>45689</v>
      </c>
      <c r="R74" s="109">
        <f>'Summary (8)'!$H88</f>
        <v>45689</v>
      </c>
      <c r="S74" s="109">
        <f>'Summary (8)'!$H88</f>
        <v>45689</v>
      </c>
      <c r="T74" s="109">
        <f>'Summary (8)'!$H88</f>
        <v>45689</v>
      </c>
      <c r="U74" s="458">
        <f>'Summary (8)'!$H88</f>
        <v>45689</v>
      </c>
      <c r="V74" s="283">
        <f>'Summary (8)'!$H88</f>
        <v>45689</v>
      </c>
      <c r="W74" s="282">
        <f>'Summary (8)'!$K88</f>
        <v>46054</v>
      </c>
      <c r="X74" s="109">
        <f>'Summary (8)'!$K88</f>
        <v>46054</v>
      </c>
      <c r="Y74" s="109">
        <f>'Summary (8)'!$K88</f>
        <v>46054</v>
      </c>
      <c r="Z74" s="109">
        <f>'Summary (8)'!$K88</f>
        <v>46054</v>
      </c>
      <c r="AA74" s="109">
        <f>'Summary (8)'!$K88</f>
        <v>46054</v>
      </c>
      <c r="AB74" s="458">
        <f>'Summary (8)'!$K88</f>
        <v>46054</v>
      </c>
      <c r="AC74" s="283">
        <f>'Summary (8)'!$K88</f>
        <v>46054</v>
      </c>
      <c r="AD74" s="282">
        <f>'Summary (8)'!$N88</f>
        <v>46419</v>
      </c>
      <c r="AE74" s="109">
        <f>'Summary (8)'!$N88</f>
        <v>46419</v>
      </c>
      <c r="AF74" s="109">
        <f>'Summary (8)'!$N88</f>
        <v>46419</v>
      </c>
      <c r="AG74" s="109">
        <f>'Summary (8)'!$N88</f>
        <v>46419</v>
      </c>
      <c r="AH74" s="109">
        <f>'Summary (8)'!$N88</f>
        <v>46419</v>
      </c>
      <c r="AI74" s="458">
        <f>'Summary (8)'!$N88</f>
        <v>46419</v>
      </c>
      <c r="AJ74" s="283">
        <f>'Summary (8)'!$N88</f>
        <v>46419</v>
      </c>
      <c r="AK74" s="282">
        <f>'Summary (8)'!$Q88</f>
        <v>46784</v>
      </c>
      <c r="AL74" s="109">
        <f>'Summary (8)'!$Q88</f>
        <v>46784</v>
      </c>
      <c r="AM74" s="109">
        <f>'Summary (8)'!$Q88</f>
        <v>46784</v>
      </c>
      <c r="AN74" s="109">
        <f>'Summary (8)'!$Q88</f>
        <v>46784</v>
      </c>
      <c r="AO74" s="109">
        <f>'Summary (8)'!$Q88</f>
        <v>46784</v>
      </c>
      <c r="AP74" s="458">
        <f>'Summary (8)'!$Q88</f>
        <v>46784</v>
      </c>
      <c r="AQ74" s="283">
        <f>'Summary (8)'!$Q88</f>
        <v>46784</v>
      </c>
      <c r="AR74" s="282">
        <f>'Summary (8)'!$T88</f>
        <v>47150</v>
      </c>
      <c r="AS74" s="109">
        <f>'Summary (8)'!$T88</f>
        <v>47150</v>
      </c>
      <c r="AT74" s="109">
        <f>'Summary (8)'!$T88</f>
        <v>47150</v>
      </c>
      <c r="AU74" s="109">
        <f>'Summary (8)'!$T88</f>
        <v>47150</v>
      </c>
      <c r="AV74" s="109">
        <f>'Summary (8)'!$T88</f>
        <v>47150</v>
      </c>
      <c r="AW74" s="458">
        <f>'Summary (8)'!$T88</f>
        <v>47150</v>
      </c>
      <c r="AX74" s="283">
        <f>'Summary (8)'!$T88</f>
        <v>47150</v>
      </c>
      <c r="AY74" s="282">
        <f>'Summary (8)'!$W88</f>
        <v>47515</v>
      </c>
      <c r="AZ74" s="109">
        <f>'Summary (8)'!$W88</f>
        <v>47515</v>
      </c>
      <c r="BA74" s="109">
        <f>'Summary (8)'!$W88</f>
        <v>47515</v>
      </c>
      <c r="BB74" s="109">
        <f>'Summary (8)'!$W88</f>
        <v>47515</v>
      </c>
      <c r="BC74" s="109">
        <f>'Summary (8)'!$W88</f>
        <v>47515</v>
      </c>
      <c r="BD74" s="458">
        <f>'Summary (8)'!$W88</f>
        <v>47515</v>
      </c>
      <c r="BE74" s="283">
        <f>'Summary (8)'!$W88</f>
        <v>47515</v>
      </c>
      <c r="BF74" s="282">
        <f>'Summary (8)'!$Z88</f>
        <v>47880</v>
      </c>
      <c r="BG74" s="109">
        <f>'Summary (8)'!$Z88</f>
        <v>47880</v>
      </c>
      <c r="BH74" s="109">
        <f>'Summary (8)'!$Z88</f>
        <v>47880</v>
      </c>
      <c r="BI74" s="109">
        <f>'Summary (8)'!$Z88</f>
        <v>47880</v>
      </c>
      <c r="BJ74" s="109">
        <f>'Summary (8)'!$Z88</f>
        <v>47880</v>
      </c>
      <c r="BK74" s="458">
        <f>'Summary (8)'!$Z88</f>
        <v>47880</v>
      </c>
      <c r="BL74" s="283">
        <f>'Summary (8)'!$Z88</f>
        <v>47880</v>
      </c>
      <c r="BM74" s="282">
        <f>'Summary (8)'!$AC88</f>
        <v>48245</v>
      </c>
      <c r="BN74" s="109">
        <f>'Summary (8)'!$AC88</f>
        <v>48245</v>
      </c>
      <c r="BO74" s="109">
        <f>'Summary (8)'!$AC88</f>
        <v>48245</v>
      </c>
      <c r="BP74" s="109">
        <f>'Summary (8)'!$AC88</f>
        <v>48245</v>
      </c>
      <c r="BQ74" s="109">
        <f>'Summary (8)'!$AC88</f>
        <v>48245</v>
      </c>
      <c r="BR74" s="458">
        <f>'Summary (8)'!$AC88</f>
        <v>48245</v>
      </c>
      <c r="BS74" s="283">
        <f>'Summary (8)'!$AC88</f>
        <v>48245</v>
      </c>
      <c r="BT74" s="282">
        <f>'Summary (8)'!$AF88</f>
        <v>48611</v>
      </c>
      <c r="BU74" s="109">
        <f>'Summary (8)'!$AF88</f>
        <v>48611</v>
      </c>
      <c r="BV74" s="109">
        <f>'Summary (8)'!$AF88</f>
        <v>48611</v>
      </c>
      <c r="BW74" s="109">
        <f>'Summary (8)'!$AF88</f>
        <v>48611</v>
      </c>
      <c r="BX74" s="109">
        <f>'Summary (8)'!$AF88</f>
        <v>48611</v>
      </c>
      <c r="BY74" s="458">
        <f>'Summary (8)'!$AF88</f>
        <v>48611</v>
      </c>
      <c r="BZ74" s="283">
        <f>'Summary (8)'!$AF88</f>
        <v>48611</v>
      </c>
      <c r="CA74" s="109">
        <f>'Summary (8)'!AI88</f>
        <v>45323</v>
      </c>
      <c r="CB74" s="109">
        <f>'Summary (8)'!AJ88</f>
        <v>45323</v>
      </c>
      <c r="CC74" s="109">
        <f>'Summary (8)'!AK88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213</v>
      </c>
      <c r="B75" s="720"/>
      <c r="C75" s="720"/>
      <c r="D75" s="720"/>
      <c r="E75" s="720"/>
      <c r="F75" s="720"/>
      <c r="G75" s="720"/>
      <c r="H75" s="720"/>
      <c r="I75" s="282">
        <f>'Summary (8)'!$E89</f>
        <v>45688</v>
      </c>
      <c r="J75" s="109">
        <f>'Summary (8)'!$E89</f>
        <v>45688</v>
      </c>
      <c r="K75" s="109">
        <f>'Summary (8)'!$E89</f>
        <v>45688</v>
      </c>
      <c r="L75" s="109">
        <f>'Summary (8)'!$E89</f>
        <v>45688</v>
      </c>
      <c r="M75" s="109">
        <f>'Summary (8)'!$E89</f>
        <v>45688</v>
      </c>
      <c r="N75" s="458">
        <f>'Summary (8)'!$E89</f>
        <v>45688</v>
      </c>
      <c r="O75" s="283">
        <f>'Summary (8)'!$E89</f>
        <v>45688</v>
      </c>
      <c r="P75" s="282">
        <f>'Summary (8)'!$H89</f>
        <v>46053</v>
      </c>
      <c r="Q75" s="109">
        <f>'Summary (8)'!$H89</f>
        <v>46053</v>
      </c>
      <c r="R75" s="109">
        <f>'Summary (8)'!$H89</f>
        <v>46053</v>
      </c>
      <c r="S75" s="109">
        <f>'Summary (8)'!$H89</f>
        <v>46053</v>
      </c>
      <c r="T75" s="109">
        <f>'Summary (8)'!$H89</f>
        <v>46053</v>
      </c>
      <c r="U75" s="458">
        <f>'Summary (8)'!$H89</f>
        <v>46053</v>
      </c>
      <c r="V75" s="283">
        <f>'Summary (8)'!$H89</f>
        <v>46053</v>
      </c>
      <c r="W75" s="282">
        <f>'Summary (8)'!$K89</f>
        <v>46418</v>
      </c>
      <c r="X75" s="109">
        <f>'Summary (8)'!$K89</f>
        <v>46418</v>
      </c>
      <c r="Y75" s="109">
        <f>'Summary (8)'!$K89</f>
        <v>46418</v>
      </c>
      <c r="Z75" s="109">
        <f>'Summary (8)'!$K89</f>
        <v>46418</v>
      </c>
      <c r="AA75" s="109">
        <f>'Summary (8)'!$K89</f>
        <v>46418</v>
      </c>
      <c r="AB75" s="458">
        <f>'Summary (8)'!$K89</f>
        <v>46418</v>
      </c>
      <c r="AC75" s="283">
        <f>'Summary (8)'!$K89</f>
        <v>46418</v>
      </c>
      <c r="AD75" s="282">
        <f>'Summary (8)'!$N89</f>
        <v>46783</v>
      </c>
      <c r="AE75" s="109">
        <f>'Summary (8)'!$N89</f>
        <v>46783</v>
      </c>
      <c r="AF75" s="109">
        <f>'Summary (8)'!$N89</f>
        <v>46783</v>
      </c>
      <c r="AG75" s="109">
        <f>'Summary (8)'!$N89</f>
        <v>46783</v>
      </c>
      <c r="AH75" s="109">
        <f>'Summary (8)'!$N89</f>
        <v>46783</v>
      </c>
      <c r="AI75" s="458">
        <f>'Summary (8)'!$N89</f>
        <v>46783</v>
      </c>
      <c r="AJ75" s="283">
        <f>'Summary (8)'!$N89</f>
        <v>46783</v>
      </c>
      <c r="AK75" s="282">
        <f>'Summary (8)'!$Q89</f>
        <v>47149</v>
      </c>
      <c r="AL75" s="109">
        <f>'Summary (8)'!$Q89</f>
        <v>47149</v>
      </c>
      <c r="AM75" s="109">
        <f>'Summary (8)'!$Q89</f>
        <v>47149</v>
      </c>
      <c r="AN75" s="109">
        <f>'Summary (8)'!$Q89</f>
        <v>47149</v>
      </c>
      <c r="AO75" s="109">
        <f>'Summary (8)'!$Q89</f>
        <v>47149</v>
      </c>
      <c r="AP75" s="458">
        <f>'Summary (8)'!$Q89</f>
        <v>47149</v>
      </c>
      <c r="AQ75" s="283">
        <f>'Summary (8)'!$Q89</f>
        <v>47149</v>
      </c>
      <c r="AR75" s="282">
        <f>'Summary (8)'!$T89</f>
        <v>47514</v>
      </c>
      <c r="AS75" s="109">
        <f>'Summary (8)'!$T89</f>
        <v>47514</v>
      </c>
      <c r="AT75" s="109">
        <f>'Summary (8)'!$T89</f>
        <v>47514</v>
      </c>
      <c r="AU75" s="109">
        <f>'Summary (8)'!$T89</f>
        <v>47514</v>
      </c>
      <c r="AV75" s="109">
        <f>'Summary (8)'!$T89</f>
        <v>47514</v>
      </c>
      <c r="AW75" s="458">
        <f>'Summary (8)'!$T89</f>
        <v>47514</v>
      </c>
      <c r="AX75" s="283">
        <f>'Summary (8)'!$T89</f>
        <v>47514</v>
      </c>
      <c r="AY75" s="282">
        <f>'Summary (8)'!$W89</f>
        <v>47879</v>
      </c>
      <c r="AZ75" s="109">
        <f>'Summary (8)'!$W89</f>
        <v>47879</v>
      </c>
      <c r="BA75" s="109">
        <f>'Summary (8)'!$W89</f>
        <v>47879</v>
      </c>
      <c r="BB75" s="109">
        <f>'Summary (8)'!$W89</f>
        <v>47879</v>
      </c>
      <c r="BC75" s="109">
        <f>'Summary (8)'!$W89</f>
        <v>47879</v>
      </c>
      <c r="BD75" s="458">
        <f>'Summary (8)'!$W89</f>
        <v>47879</v>
      </c>
      <c r="BE75" s="283">
        <f>'Summary (8)'!$W89</f>
        <v>47879</v>
      </c>
      <c r="BF75" s="282">
        <f>'Summary (8)'!$Z89</f>
        <v>48244</v>
      </c>
      <c r="BG75" s="109">
        <f>'Summary (8)'!$Z89</f>
        <v>48244</v>
      </c>
      <c r="BH75" s="109">
        <f>'Summary (8)'!$Z89</f>
        <v>48244</v>
      </c>
      <c r="BI75" s="109">
        <f>'Summary (8)'!$Z89</f>
        <v>48244</v>
      </c>
      <c r="BJ75" s="109">
        <f>'Summary (8)'!$Z89</f>
        <v>48244</v>
      </c>
      <c r="BK75" s="458">
        <f>'Summary (8)'!$Z89</f>
        <v>48244</v>
      </c>
      <c r="BL75" s="283">
        <f>'Summary (8)'!$Z89</f>
        <v>48244</v>
      </c>
      <c r="BM75" s="282">
        <f>'Summary (8)'!$AC89</f>
        <v>48610</v>
      </c>
      <c r="BN75" s="109">
        <f>'Summary (8)'!$AC89</f>
        <v>48610</v>
      </c>
      <c r="BO75" s="109">
        <f>'Summary (8)'!$AC89</f>
        <v>48610</v>
      </c>
      <c r="BP75" s="109">
        <f>'Summary (8)'!$AC89</f>
        <v>48610</v>
      </c>
      <c r="BQ75" s="109">
        <f>'Summary (8)'!$AC89</f>
        <v>48610</v>
      </c>
      <c r="BR75" s="458">
        <f>'Summary (8)'!$AC89</f>
        <v>48610</v>
      </c>
      <c r="BS75" s="283">
        <f>'Summary (8)'!$AC89</f>
        <v>48610</v>
      </c>
      <c r="BT75" s="282">
        <f>'Summary (8)'!$AF89</f>
        <v>48975</v>
      </c>
      <c r="BU75" s="109">
        <f>'Summary (8)'!$AF89</f>
        <v>48975</v>
      </c>
      <c r="BV75" s="109">
        <f>'Summary (8)'!$AF89</f>
        <v>48975</v>
      </c>
      <c r="BW75" s="109">
        <f>'Summary (8)'!$AF89</f>
        <v>48975</v>
      </c>
      <c r="BX75" s="109">
        <f>'Summary (8)'!$AF89</f>
        <v>48975</v>
      </c>
      <c r="BY75" s="458">
        <f>'Summary (8)'!$AF89</f>
        <v>48975</v>
      </c>
      <c r="BZ75" s="283">
        <f>'Summary (8)'!$AF89</f>
        <v>48975</v>
      </c>
      <c r="CA75" s="109">
        <f>'Summary (8)'!AI89</f>
        <v>45688</v>
      </c>
      <c r="CB75" s="109">
        <f>'Summary (8)'!AJ89</f>
        <v>45688</v>
      </c>
      <c r="CC75" s="109">
        <f>'Summary (8)'!AK89</f>
        <v>45688</v>
      </c>
    </row>
    <row r="76" spans="1:118" s="103" customFormat="1">
      <c r="A76" s="719" t="s">
        <v>204</v>
      </c>
      <c r="B76" s="719"/>
      <c r="C76" s="719"/>
      <c r="D76" s="719"/>
      <c r="E76" s="719"/>
      <c r="F76" s="719"/>
      <c r="G76" s="719"/>
      <c r="H76" s="719"/>
      <c r="I76" s="282">
        <f>'Summary (8)'!$E90</f>
        <v>0</v>
      </c>
      <c r="J76" s="109">
        <f>'Summary (8)'!$E90</f>
        <v>0</v>
      </c>
      <c r="K76" s="109">
        <f>'Summary (8)'!$E90</f>
        <v>0</v>
      </c>
      <c r="L76" s="109">
        <f>'Summary (8)'!$E90</f>
        <v>0</v>
      </c>
      <c r="M76" s="109">
        <f>'Summary (8)'!$E90</f>
        <v>0</v>
      </c>
      <c r="N76" s="458">
        <f>'Summary (8)'!$E90</f>
        <v>0</v>
      </c>
      <c r="O76" s="283">
        <f>'Summary (8)'!$E90</f>
        <v>0</v>
      </c>
      <c r="P76" s="282">
        <f>'Summary (8)'!$H90</f>
        <v>0</v>
      </c>
      <c r="Q76" s="109">
        <f>'Summary (8)'!$H90</f>
        <v>0</v>
      </c>
      <c r="R76" s="109">
        <f>'Summary (8)'!$H90</f>
        <v>0</v>
      </c>
      <c r="S76" s="109">
        <f>'Summary (8)'!$H90</f>
        <v>0</v>
      </c>
      <c r="T76" s="109">
        <f>'Summary (8)'!$H90</f>
        <v>0</v>
      </c>
      <c r="U76" s="458">
        <f>'Summary (8)'!$H90</f>
        <v>0</v>
      </c>
      <c r="V76" s="283">
        <f>'Summary (8)'!$H90</f>
        <v>0</v>
      </c>
      <c r="W76" s="282">
        <f>'Summary (8)'!$K90</f>
        <v>0</v>
      </c>
      <c r="X76" s="109">
        <f>'Summary (8)'!$K90</f>
        <v>0</v>
      </c>
      <c r="Y76" s="109">
        <f>'Summary (8)'!$K90</f>
        <v>0</v>
      </c>
      <c r="Z76" s="109">
        <f>'Summary (8)'!$K90</f>
        <v>0</v>
      </c>
      <c r="AA76" s="109">
        <f>'Summary (8)'!$K90</f>
        <v>0</v>
      </c>
      <c r="AB76" s="458">
        <f>'Summary (8)'!$K90</f>
        <v>0</v>
      </c>
      <c r="AC76" s="283">
        <f>'Summary (8)'!$K90</f>
        <v>0</v>
      </c>
      <c r="AD76" s="282">
        <f>'Summary (8)'!$N90</f>
        <v>0</v>
      </c>
      <c r="AE76" s="109">
        <f>'Summary (8)'!$N90</f>
        <v>0</v>
      </c>
      <c r="AF76" s="109">
        <f>'Summary (8)'!$N90</f>
        <v>0</v>
      </c>
      <c r="AG76" s="109">
        <f>'Summary (8)'!$N90</f>
        <v>0</v>
      </c>
      <c r="AH76" s="109">
        <f>'Summary (8)'!$N90</f>
        <v>0</v>
      </c>
      <c r="AI76" s="458">
        <f>'Summary (8)'!$N90</f>
        <v>0</v>
      </c>
      <c r="AJ76" s="283">
        <f>'Summary (8)'!$N90</f>
        <v>0</v>
      </c>
      <c r="AK76" s="282">
        <f>'Summary (8)'!$Q90</f>
        <v>0</v>
      </c>
      <c r="AL76" s="109">
        <f>'Summary (8)'!$Q90</f>
        <v>0</v>
      </c>
      <c r="AM76" s="109">
        <f>'Summary (8)'!$Q90</f>
        <v>0</v>
      </c>
      <c r="AN76" s="109">
        <f>'Summary (8)'!$Q90</f>
        <v>0</v>
      </c>
      <c r="AO76" s="109">
        <f>'Summary (8)'!$Q90</f>
        <v>0</v>
      </c>
      <c r="AP76" s="458">
        <f>'Summary (8)'!$Q90</f>
        <v>0</v>
      </c>
      <c r="AQ76" s="283">
        <f>'Summary (8)'!$Q90</f>
        <v>0</v>
      </c>
      <c r="AR76" s="282">
        <f>'Summary (8)'!$T90</f>
        <v>0</v>
      </c>
      <c r="AS76" s="109">
        <f>'Summary (8)'!$T90</f>
        <v>0</v>
      </c>
      <c r="AT76" s="109">
        <f>'Summary (8)'!$T90</f>
        <v>0</v>
      </c>
      <c r="AU76" s="109">
        <f>'Summary (8)'!$T90</f>
        <v>0</v>
      </c>
      <c r="AV76" s="109">
        <f>'Summary (8)'!$T90</f>
        <v>0</v>
      </c>
      <c r="AW76" s="458">
        <f>'Summary (8)'!$T90</f>
        <v>0</v>
      </c>
      <c r="AX76" s="283">
        <f>'Summary (8)'!$T90</f>
        <v>0</v>
      </c>
      <c r="AY76" s="282">
        <f>'Summary (8)'!$W90</f>
        <v>0</v>
      </c>
      <c r="AZ76" s="109">
        <f>'Summary (8)'!$W90</f>
        <v>0</v>
      </c>
      <c r="BA76" s="109">
        <f>'Summary (8)'!$W90</f>
        <v>0</v>
      </c>
      <c r="BB76" s="109">
        <f>'Summary (8)'!$W90</f>
        <v>0</v>
      </c>
      <c r="BC76" s="109">
        <f>'Summary (8)'!$W90</f>
        <v>0</v>
      </c>
      <c r="BD76" s="458">
        <f>'Summary (8)'!$W90</f>
        <v>0</v>
      </c>
      <c r="BE76" s="283">
        <f>'Summary (8)'!$W90</f>
        <v>0</v>
      </c>
      <c r="BF76" s="282">
        <f>'Summary (8)'!$Z90</f>
        <v>0</v>
      </c>
      <c r="BG76" s="109">
        <f>'Summary (8)'!$Z90</f>
        <v>0</v>
      </c>
      <c r="BH76" s="109">
        <f>'Summary (8)'!$Z90</f>
        <v>0</v>
      </c>
      <c r="BI76" s="109">
        <f>'Summary (8)'!$Z90</f>
        <v>0</v>
      </c>
      <c r="BJ76" s="109">
        <f>'Summary (8)'!$Z90</f>
        <v>0</v>
      </c>
      <c r="BK76" s="458">
        <f>'Summary (8)'!$Z90</f>
        <v>0</v>
      </c>
      <c r="BL76" s="283">
        <f>'Summary (8)'!$Z90</f>
        <v>0</v>
      </c>
      <c r="BM76" s="282">
        <f>'Summary (8)'!$AC90</f>
        <v>0</v>
      </c>
      <c r="BN76" s="109">
        <f>'Summary (8)'!$AC90</f>
        <v>0</v>
      </c>
      <c r="BO76" s="109">
        <f>'Summary (8)'!$AC90</f>
        <v>0</v>
      </c>
      <c r="BP76" s="109">
        <f>'Summary (8)'!$AC90</f>
        <v>0</v>
      </c>
      <c r="BQ76" s="109">
        <f>'Summary (8)'!$AC90</f>
        <v>0</v>
      </c>
      <c r="BR76" s="458">
        <f>'Summary (8)'!$AC90</f>
        <v>0</v>
      </c>
      <c r="BS76" s="283">
        <f>'Summary (8)'!$AC90</f>
        <v>0</v>
      </c>
      <c r="BT76" s="282">
        <f>'Summary (8)'!$AF90</f>
        <v>0</v>
      </c>
      <c r="BU76" s="109">
        <f>'Summary (8)'!$AF90</f>
        <v>0</v>
      </c>
      <c r="BV76" s="109">
        <f>'Summary (8)'!$AF90</f>
        <v>0</v>
      </c>
      <c r="BW76" s="109">
        <f>'Summary (8)'!$AF90</f>
        <v>0</v>
      </c>
      <c r="BX76" s="109">
        <f>'Summary (8)'!$AF90</f>
        <v>0</v>
      </c>
      <c r="BY76" s="458">
        <f>'Summary (8)'!$AF90</f>
        <v>0</v>
      </c>
      <c r="BZ76" s="283">
        <f>'Summary (8)'!$AF90</f>
        <v>0</v>
      </c>
      <c r="CA76" s="109">
        <f>'Summary (8)'!AI90</f>
        <v>0</v>
      </c>
      <c r="CB76" s="109">
        <f>'Summary (8)'!AJ90</f>
        <v>0</v>
      </c>
      <c r="CC76" s="109">
        <f>'Summary (8)'!AK90</f>
        <v>0</v>
      </c>
    </row>
    <row r="77" spans="1:118" s="103" customFormat="1" ht="16.5" thickBot="1">
      <c r="A77" s="721" t="s">
        <v>214</v>
      </c>
      <c r="B77" s="721"/>
      <c r="C77" s="721"/>
      <c r="D77" s="721"/>
      <c r="E77" s="721"/>
      <c r="F77" s="721"/>
      <c r="G77" s="721"/>
      <c r="H77" s="721"/>
      <c r="I77" s="284">
        <f>'Summary (8)'!$E91</f>
        <v>0</v>
      </c>
      <c r="J77" s="285">
        <f>'Summary (8)'!$E91</f>
        <v>0</v>
      </c>
      <c r="K77" s="285">
        <f>'Summary (8)'!$E91</f>
        <v>0</v>
      </c>
      <c r="L77" s="285">
        <f>'Summary (8)'!$E91</f>
        <v>0</v>
      </c>
      <c r="M77" s="285">
        <f>'Summary (8)'!$E91</f>
        <v>0</v>
      </c>
      <c r="N77" s="459">
        <f>'Summary (8)'!$E91</f>
        <v>0</v>
      </c>
      <c r="O77" s="286">
        <f>'Summary (8)'!$E91</f>
        <v>0</v>
      </c>
      <c r="P77" s="284">
        <f>'Summary (8)'!$H91</f>
        <v>0</v>
      </c>
      <c r="Q77" s="285">
        <f>'Summary (8)'!$H91</f>
        <v>0</v>
      </c>
      <c r="R77" s="285">
        <f>'Summary (8)'!$H91</f>
        <v>0</v>
      </c>
      <c r="S77" s="285">
        <f>'Summary (8)'!$H91</f>
        <v>0</v>
      </c>
      <c r="T77" s="285">
        <f>'Summary (8)'!$H91</f>
        <v>0</v>
      </c>
      <c r="U77" s="459">
        <f>'Summary (8)'!$H91</f>
        <v>0</v>
      </c>
      <c r="V77" s="286">
        <f>'Summary (8)'!$H91</f>
        <v>0</v>
      </c>
      <c r="W77" s="284">
        <f>'Summary (8)'!$K91</f>
        <v>0</v>
      </c>
      <c r="X77" s="285">
        <f>'Summary (8)'!$K91</f>
        <v>0</v>
      </c>
      <c r="Y77" s="285">
        <f>'Summary (8)'!$K91</f>
        <v>0</v>
      </c>
      <c r="Z77" s="285">
        <f>'Summary (8)'!$K91</f>
        <v>0</v>
      </c>
      <c r="AA77" s="285">
        <f>'Summary (8)'!$K91</f>
        <v>0</v>
      </c>
      <c r="AB77" s="459">
        <f>'Summary (8)'!$K91</f>
        <v>0</v>
      </c>
      <c r="AC77" s="286">
        <f>'Summary (8)'!$K91</f>
        <v>0</v>
      </c>
      <c r="AD77" s="284">
        <f>'Summary (8)'!$N91</f>
        <v>0</v>
      </c>
      <c r="AE77" s="285">
        <f>'Summary (8)'!$N91</f>
        <v>0</v>
      </c>
      <c r="AF77" s="285">
        <f>'Summary (8)'!$N91</f>
        <v>0</v>
      </c>
      <c r="AG77" s="285">
        <f>'Summary (8)'!$N91</f>
        <v>0</v>
      </c>
      <c r="AH77" s="285">
        <f>'Summary (8)'!$N91</f>
        <v>0</v>
      </c>
      <c r="AI77" s="459">
        <f>'Summary (8)'!$N91</f>
        <v>0</v>
      </c>
      <c r="AJ77" s="286">
        <f>'Summary (8)'!$N91</f>
        <v>0</v>
      </c>
      <c r="AK77" s="284">
        <f>'Summary (8)'!$Q91</f>
        <v>0</v>
      </c>
      <c r="AL77" s="285">
        <f>'Summary (8)'!$Q91</f>
        <v>0</v>
      </c>
      <c r="AM77" s="285">
        <f>'Summary (8)'!$Q91</f>
        <v>0</v>
      </c>
      <c r="AN77" s="285">
        <f>'Summary (8)'!$Q91</f>
        <v>0</v>
      </c>
      <c r="AO77" s="285">
        <f>'Summary (8)'!$Q91</f>
        <v>0</v>
      </c>
      <c r="AP77" s="459">
        <f>'Summary (8)'!$Q91</f>
        <v>0</v>
      </c>
      <c r="AQ77" s="286">
        <f>'Summary (8)'!$Q91</f>
        <v>0</v>
      </c>
      <c r="AR77" s="284">
        <f>'Summary (8)'!$T91</f>
        <v>0</v>
      </c>
      <c r="AS77" s="285">
        <f>'Summary (8)'!$T91</f>
        <v>0</v>
      </c>
      <c r="AT77" s="285">
        <f>'Summary (8)'!$T91</f>
        <v>0</v>
      </c>
      <c r="AU77" s="285">
        <f>'Summary (8)'!$T91</f>
        <v>0</v>
      </c>
      <c r="AV77" s="285">
        <f>'Summary (8)'!$T91</f>
        <v>0</v>
      </c>
      <c r="AW77" s="459">
        <f>'Summary (8)'!$T91</f>
        <v>0</v>
      </c>
      <c r="AX77" s="286">
        <f>'Summary (8)'!$T91</f>
        <v>0</v>
      </c>
      <c r="AY77" s="284">
        <f>'Summary (8)'!$W91</f>
        <v>0</v>
      </c>
      <c r="AZ77" s="285">
        <f>'Summary (8)'!$W91</f>
        <v>0</v>
      </c>
      <c r="BA77" s="285">
        <f>'Summary (8)'!$W91</f>
        <v>0</v>
      </c>
      <c r="BB77" s="285">
        <f>'Summary (8)'!$W91</f>
        <v>0</v>
      </c>
      <c r="BC77" s="285">
        <f>'Summary (8)'!$W91</f>
        <v>0</v>
      </c>
      <c r="BD77" s="459">
        <f>'Summary (8)'!$W91</f>
        <v>0</v>
      </c>
      <c r="BE77" s="286">
        <f>'Summary (8)'!$W91</f>
        <v>0</v>
      </c>
      <c r="BF77" s="284">
        <f>'Summary (8)'!$Z91</f>
        <v>0</v>
      </c>
      <c r="BG77" s="285">
        <f>'Summary (8)'!$Z91</f>
        <v>0</v>
      </c>
      <c r="BH77" s="285">
        <f>'Summary (8)'!$Z91</f>
        <v>0</v>
      </c>
      <c r="BI77" s="285">
        <f>'Summary (8)'!$Z91</f>
        <v>0</v>
      </c>
      <c r="BJ77" s="285">
        <f>'Summary (8)'!$Z91</f>
        <v>0</v>
      </c>
      <c r="BK77" s="459">
        <f>'Summary (8)'!$Z91</f>
        <v>0</v>
      </c>
      <c r="BL77" s="286">
        <f>'Summary (8)'!$Z91</f>
        <v>0</v>
      </c>
      <c r="BM77" s="284">
        <f>'Summary (8)'!$AC91</f>
        <v>0</v>
      </c>
      <c r="BN77" s="285">
        <f>'Summary (8)'!$AC91</f>
        <v>0</v>
      </c>
      <c r="BO77" s="285">
        <f>'Summary (8)'!$AC91</f>
        <v>0</v>
      </c>
      <c r="BP77" s="285">
        <f>'Summary (8)'!$AC91</f>
        <v>0</v>
      </c>
      <c r="BQ77" s="285">
        <f>'Summary (8)'!$AC91</f>
        <v>0</v>
      </c>
      <c r="BR77" s="459">
        <f>'Summary (8)'!$AC91</f>
        <v>0</v>
      </c>
      <c r="BS77" s="286">
        <f>'Summary (8)'!$AC91</f>
        <v>0</v>
      </c>
      <c r="BT77" s="284">
        <f>'Summary (8)'!$AF91</f>
        <v>0</v>
      </c>
      <c r="BU77" s="285">
        <f>'Summary (8)'!$AF91</f>
        <v>0</v>
      </c>
      <c r="BV77" s="285">
        <f>'Summary (8)'!$AF91</f>
        <v>0</v>
      </c>
      <c r="BW77" s="285">
        <f>'Summary (8)'!$AF91</f>
        <v>0</v>
      </c>
      <c r="BX77" s="285">
        <f>'Summary (8)'!$AF91</f>
        <v>0</v>
      </c>
      <c r="BY77" s="459">
        <f>'Summary (8)'!$AF91</f>
        <v>0</v>
      </c>
      <c r="BZ77" s="286">
        <f>'Summary (8)'!$AF91</f>
        <v>0</v>
      </c>
      <c r="CA77" s="265"/>
      <c r="CB77" s="265"/>
      <c r="CC77" s="266"/>
    </row>
    <row r="78" spans="1:118" s="410" customFormat="1">
      <c r="A78" s="778" t="s">
        <v>358</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 ref="B3:H3"/>
    <mergeCell ref="B4:H4"/>
    <mergeCell ref="B5:H5"/>
    <mergeCell ref="C8:H8"/>
    <mergeCell ref="AK8:AQ8"/>
    <mergeCell ref="AR8:AX8"/>
    <mergeCell ref="AY8:BE8"/>
    <mergeCell ref="BF8:BL8"/>
    <mergeCell ref="BM8:BS8"/>
    <mergeCell ref="BT10:BU12"/>
    <mergeCell ref="BV10:BW12"/>
    <mergeCell ref="AT10:AU12"/>
    <mergeCell ref="AY10:AZ12"/>
    <mergeCell ref="BA10:BB12"/>
    <mergeCell ref="BF10:BG12"/>
    <mergeCell ref="BH10:BI12"/>
    <mergeCell ref="BM10:BN12"/>
    <mergeCell ref="CA9:CC9"/>
    <mergeCell ref="BT9:BZ9"/>
    <mergeCell ref="BO10:BP12"/>
    <mergeCell ref="Y10:Z12"/>
    <mergeCell ref="AD10:AE12"/>
    <mergeCell ref="AF10:AG12"/>
    <mergeCell ref="AK10:AL12"/>
    <mergeCell ref="AM10:AN12"/>
    <mergeCell ref="AR10:AS12"/>
    <mergeCell ref="I10:J12"/>
    <mergeCell ref="K10:L12"/>
    <mergeCell ref="P10:Q12"/>
    <mergeCell ref="R10:S12"/>
    <mergeCell ref="W10:X12"/>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A18:H18"/>
    <mergeCell ref="A19:H19"/>
    <mergeCell ref="A20:H20"/>
    <mergeCell ref="A21:H21"/>
    <mergeCell ref="A22:H22"/>
    <mergeCell ref="A9:H13"/>
    <mergeCell ref="A14:H14"/>
    <mergeCell ref="A15:H15"/>
    <mergeCell ref="A16:H16"/>
    <mergeCell ref="A17:H17"/>
    <mergeCell ref="A28:H28"/>
    <mergeCell ref="A29:H29"/>
    <mergeCell ref="A30:H30"/>
    <mergeCell ref="A31:H31"/>
    <mergeCell ref="A32:H32"/>
    <mergeCell ref="A23:H23"/>
    <mergeCell ref="A24:H24"/>
    <mergeCell ref="A25:H25"/>
    <mergeCell ref="A26:H26"/>
    <mergeCell ref="A27:H27"/>
    <mergeCell ref="A38:H38"/>
    <mergeCell ref="A39:H39"/>
    <mergeCell ref="A40:H40"/>
    <mergeCell ref="A41:H41"/>
    <mergeCell ref="A42:H42"/>
    <mergeCell ref="A33:H33"/>
    <mergeCell ref="A34:H34"/>
    <mergeCell ref="A35:H35"/>
    <mergeCell ref="A36:H36"/>
    <mergeCell ref="A37:H37"/>
    <mergeCell ref="A48:H48"/>
    <mergeCell ref="A49:H49"/>
    <mergeCell ref="A50:H50"/>
    <mergeCell ref="A51:H51"/>
    <mergeCell ref="A52:H52"/>
    <mergeCell ref="A43:H43"/>
    <mergeCell ref="A44:H44"/>
    <mergeCell ref="A45:H45"/>
    <mergeCell ref="A46:H46"/>
    <mergeCell ref="A47:H47"/>
    <mergeCell ref="A58:H58"/>
    <mergeCell ref="A59:H59"/>
    <mergeCell ref="A60:H60"/>
    <mergeCell ref="A61:H61"/>
    <mergeCell ref="A53:H53"/>
    <mergeCell ref="A54:H54"/>
    <mergeCell ref="A55:H55"/>
    <mergeCell ref="A56:H56"/>
    <mergeCell ref="A57:H57"/>
  </mergeCells>
  <conditionalFormatting sqref="I14:I56 P14:P56 W14:W56 AD14:AD56 AK14:AK56 AR14:AR56 AY14:AY56 BF14:BF56 BM14:BM56 BT14:BT56">
    <cfRule type="expression" dxfId="35" priority="12">
      <formula>AND(I14&gt;0,I14&lt;I$78)</formula>
    </cfRule>
  </conditionalFormatting>
  <conditionalFormatting sqref="I14:K56 P14:R56 W14:Y56 AD14:AF56 AK14:AM56 AR14:AT56 AY14:BA56 BF14:BH56 BM14:BO56 BT14:BV56">
    <cfRule type="expression" dxfId="34" priority="9">
      <formula>$A14=""</formula>
    </cfRule>
    <cfRule type="containsBlanks" dxfId="33" priority="11">
      <formula>LEN(TRIM(I14))=0</formula>
    </cfRule>
  </conditionalFormatting>
  <conditionalFormatting sqref="I58:BW61">
    <cfRule type="expression" dxfId="31" priority="8">
      <formula>I$76&gt;I$75</formula>
    </cfRule>
  </conditionalFormatting>
  <conditionalFormatting sqref="I14:BZ56 I57 M57:P57 W57 AD57 AK57 AR57 AY57 BF57 BM57 BT57 T57:V61 AA57:AC61 AH57:AJ61 AO57:AQ61 AV57:AX61 BC57:BE61 BJ57:BL61 BQ57:BS61 BX57:BZ61">
    <cfRule type="expression" dxfId="30" priority="6">
      <formula>I$76&gt;I$75</formula>
    </cfRule>
  </conditionalFormatting>
  <conditionalFormatting sqref="M59 O59 T59 V59 AA59 AC59 AH59 AJ59 AO59 AQ59 AV59 AX59 BC59 BE59 BJ59 BL59 BQ59 BS59 BX59 BZ59">
    <cfRule type="containsBlanks" dxfId="29" priority="10">
      <formula>LEN(TRIM(M59))=0</formula>
    </cfRule>
  </conditionalFormatting>
  <conditionalFormatting sqref="BX60">
    <cfRule type="expression" dxfId="27" priority="4">
      <formula>BX$76&gt;BX$75</formula>
    </cfRule>
  </conditionalFormatting>
  <conditionalFormatting sqref="BZ60">
    <cfRule type="expression" dxfId="24"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E76F361B-4F0B-4C2C-8FFC-3AE2FAA031EB}">
            <xm:f>I$73&gt;'○ Summary (1)'!$D$6</xm:f>
            <x14:dxf>
              <fill>
                <patternFill>
                  <bgColor theme="0" tint="-0.499984740745262"/>
                </patternFill>
              </fill>
            </x14:dxf>
          </x14:cfRule>
          <xm:sqref>I58:BW61</xm:sqref>
        </x14:conditionalFormatting>
        <x14:conditionalFormatting xmlns:xm="http://schemas.microsoft.com/office/excel/2006/main">
          <x14:cfRule type="expression" priority="3" id="{3A85454C-A798-4E73-A7D4-6F3B657B2839}">
            <xm:f>BX$73&gt;'○ Summary (1)'!$D$6</xm:f>
            <x14:dxf>
              <fill>
                <patternFill>
                  <bgColor theme="0" tint="-0.499984740745262"/>
                </patternFill>
              </fill>
            </x14:dxf>
          </x14:cfRule>
          <xm:sqref>BX60</xm:sqref>
        </x14:conditionalFormatting>
        <x14:conditionalFormatting xmlns:xm="http://schemas.microsoft.com/office/excel/2006/main">
          <x14:cfRule type="expression" priority="5" id="{007758F7-1557-4D61-9CA1-D53BC6EBAE8B}">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54E4C788-F1DF-414D-8A59-030FF973CD89}">
            <xm:f>BZ$73&gt;'○ Summary (1)'!$D$6</xm:f>
            <x14:dxf>
              <fill>
                <patternFill>
                  <bgColor theme="0" tint="-0.499984740745262"/>
                </patternFill>
              </fill>
            </x14:dxf>
          </x14:cfRule>
          <xm:sqref>BZ60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L125"/>
  <sheetViews>
    <sheetView showGridLines="0" showZeros="0" zoomScaleNormal="100"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(8)'!A1</f>
        <v>DEPARTMENT OF HOMELESSNESS AND SUPPORTIVE HOUSING</v>
      </c>
      <c r="B1" s="98"/>
      <c r="C1" s="98"/>
      <c r="D1" s="98"/>
      <c r="E1" s="98"/>
      <c r="F1" s="98"/>
      <c r="AH1" s="651"/>
    </row>
    <row r="2" spans="1:34" ht="15.75">
      <c r="A2" s="106" t="s">
        <v>281</v>
      </c>
      <c r="B2" s="106"/>
      <c r="C2" s="106"/>
      <c r="D2" s="100"/>
      <c r="E2" s="98"/>
      <c r="F2" s="101"/>
    </row>
    <row r="3" spans="1:34" ht="15" customHeight="1">
      <c r="A3" s="112" t="s">
        <v>204</v>
      </c>
      <c r="B3" s="1248">
        <f>'Summary (8)'!B3</f>
        <v>0</v>
      </c>
      <c r="C3" s="1248"/>
      <c r="D3" s="1248"/>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(8)'!A7</f>
        <v>Provider Name</v>
      </c>
      <c r="B4" s="1249">
        <f>'Summary (8)'!B7</f>
        <v>0</v>
      </c>
      <c r="C4" s="1249"/>
      <c r="D4" s="1249"/>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(8)'!A8</f>
        <v>Program</v>
      </c>
      <c r="B5" s="1249" t="str">
        <f>'Summary (8)'!B8</f>
        <v>RFP #141 - Shelter Transportation</v>
      </c>
      <c r="C5" s="1249"/>
      <c r="D5" s="1249"/>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(8)'!A9</f>
        <v>F$P Contract ID#</v>
      </c>
      <c r="B6" s="1250">
        <f>'Summary (8)'!B9</f>
        <v>0</v>
      </c>
      <c r="C6" s="1250"/>
      <c r="D6" s="1250"/>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262</v>
      </c>
      <c r="B7" s="1357">
        <f>'Summary (8)'!B12</f>
        <v>0</v>
      </c>
      <c r="C7" s="1357"/>
      <c r="D7" s="135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(8)'!F17</f>
        <v xml:space="preserve"> </v>
      </c>
      <c r="D8" s="60"/>
      <c r="E8" s="60"/>
      <c r="F8" s="60" t="str">
        <f>'Summary (8)'!I17</f>
        <v xml:space="preserve"> </v>
      </c>
      <c r="G8" s="60"/>
      <c r="H8" s="60"/>
      <c r="I8" s="60" t="str">
        <f>'Summary (8)'!L17</f>
        <v xml:space="preserve"> </v>
      </c>
      <c r="J8" s="60"/>
      <c r="K8" s="60"/>
      <c r="L8" s="60" t="str">
        <f>'Summary (8)'!O17</f>
        <v xml:space="preserve"> </v>
      </c>
      <c r="M8" s="60"/>
      <c r="N8" s="60"/>
      <c r="O8" s="60" t="str">
        <f>'Summary (8)'!R17</f>
        <v xml:space="preserve"> </v>
      </c>
      <c r="P8" s="60"/>
      <c r="Q8" s="60"/>
      <c r="R8" s="60" t="str">
        <f>'Summary (8)'!U17</f>
        <v xml:space="preserve"> </v>
      </c>
      <c r="S8" s="60"/>
      <c r="T8" s="60"/>
      <c r="U8" s="60" t="str">
        <f>'Summary (8)'!X17</f>
        <v xml:space="preserve"> </v>
      </c>
      <c r="V8" s="60"/>
      <c r="W8" s="60"/>
      <c r="X8" s="60" t="str">
        <f>'Summary (8)'!AA17</f>
        <v xml:space="preserve"> </v>
      </c>
      <c r="Y8" s="60"/>
      <c r="Z8" s="60"/>
      <c r="AA8" s="60" t="str">
        <f>'Summary (8)'!AD17</f>
        <v xml:space="preserve"> </v>
      </c>
      <c r="AB8" s="60"/>
      <c r="AC8" s="60"/>
      <c r="AD8" s="60" t="str">
        <f>'Summary (8)'!AG17</f>
        <v xml:space="preserve"> </v>
      </c>
    </row>
    <row r="9" spans="1:34" ht="24.75" customHeight="1">
      <c r="B9" s="1218" t="str">
        <f>'Summary (6)'!E18</f>
        <v>Year 1</v>
      </c>
      <c r="C9" s="1219"/>
      <c r="D9" s="1220"/>
      <c r="E9" s="1221" t="str">
        <f>'Summary (6)'!H18</f>
        <v>Year 2</v>
      </c>
      <c r="F9" s="1222"/>
      <c r="G9" s="1223"/>
      <c r="H9" s="1224" t="str">
        <f>'Summary (6)'!K18</f>
        <v>Year 3</v>
      </c>
      <c r="I9" s="1225"/>
      <c r="J9" s="1226"/>
      <c r="K9" s="1227" t="str">
        <f>'Summary (6)'!N18</f>
        <v>Year 4</v>
      </c>
      <c r="L9" s="1228"/>
      <c r="M9" s="1229"/>
      <c r="N9" s="1230" t="str">
        <f>'Summary (6)'!Q18</f>
        <v>Year 5</v>
      </c>
      <c r="O9" s="1231"/>
      <c r="P9" s="1232"/>
      <c r="Q9" s="1233" t="str">
        <f>'Summary (6)'!T18</f>
        <v>Year 6</v>
      </c>
      <c r="R9" s="1234"/>
      <c r="S9" s="1235"/>
      <c r="T9" s="1236" t="str">
        <f>'Summary (6)'!W18</f>
        <v>Year 7</v>
      </c>
      <c r="U9" s="1237"/>
      <c r="V9" s="1238"/>
      <c r="W9" s="1239" t="str">
        <f>'Summary (6)'!Z18</f>
        <v>Year 8</v>
      </c>
      <c r="X9" s="1240"/>
      <c r="Y9" s="1241"/>
      <c r="Z9" s="1242" t="str">
        <f>'Summary (6)'!AC18</f>
        <v>Year 9</v>
      </c>
      <c r="AA9" s="1243"/>
      <c r="AB9" s="1244"/>
      <c r="AC9" s="1245" t="str">
        <f>'Summary (6)'!AF18</f>
        <v>Year 10</v>
      </c>
      <c r="AD9" s="1246"/>
      <c r="AE9" s="1247"/>
      <c r="AF9" s="1215" t="s">
        <v>240</v>
      </c>
      <c r="AG9" s="1216"/>
      <c r="AH9" s="1217"/>
    </row>
    <row r="10" spans="1:34" s="22" customFormat="1" ht="27" customHeight="1">
      <c r="B10" s="791" t="str">
        <f>'Salary Detail (6)'!M10</f>
        <v>2/1/2024 - 1/31/2025</v>
      </c>
      <c r="C10" s="792" t="str">
        <f>'Salary Detail (6)'!N10</f>
        <v>2/1/2024 - 1/31/2025</v>
      </c>
      <c r="D10" s="793" t="str">
        <f>'Salary Detail (6)'!O10</f>
        <v>2/1/2024 - 1/31/2025</v>
      </c>
      <c r="E10" s="794" t="str">
        <f>'Salary Detail (6)'!T10</f>
        <v>N/A</v>
      </c>
      <c r="F10" s="795" t="str">
        <f>'Salary Detail (6)'!U10</f>
        <v>N/A</v>
      </c>
      <c r="G10" s="796" t="str">
        <f>'Salary Detail (6)'!V10</f>
        <v>N/A</v>
      </c>
      <c r="H10" s="797" t="str">
        <f>'Salary Detail (6)'!AA10</f>
        <v>N/A</v>
      </c>
      <c r="I10" s="798" t="str">
        <f>'Salary Detail (6)'!AB10</f>
        <v>N/A</v>
      </c>
      <c r="J10" s="799" t="str">
        <f>'Salary Detail (6)'!AC10</f>
        <v>N/A</v>
      </c>
      <c r="K10" s="800" t="str">
        <f>'Salary Detail (6)'!AH10</f>
        <v>N/A</v>
      </c>
      <c r="L10" s="801" t="str">
        <f>'Salary Detail (6)'!AI10</f>
        <v>N/A</v>
      </c>
      <c r="M10" s="802" t="str">
        <f>'Salary Detail (6)'!AJ10</f>
        <v>N/A</v>
      </c>
      <c r="N10" s="803" t="str">
        <f>'Salary Detail (6)'!AO10</f>
        <v>N/A</v>
      </c>
      <c r="O10" s="804" t="str">
        <f>'Salary Detail (6)'!AP10</f>
        <v>N/A</v>
      </c>
      <c r="P10" s="805" t="str">
        <f>'Salary Detail (6)'!AQ10</f>
        <v>N/A</v>
      </c>
      <c r="Q10" s="806" t="str">
        <f>'Salary Detail (6)'!AV10</f>
        <v>N/A</v>
      </c>
      <c r="R10" s="807" t="str">
        <f>'Salary Detail (6)'!AW10</f>
        <v>N/A</v>
      </c>
      <c r="S10" s="808" t="str">
        <f>'Salary Detail (6)'!AX10</f>
        <v>N/A</v>
      </c>
      <c r="T10" s="809" t="str">
        <f>'Salary Detail (6)'!BC10</f>
        <v>N/A</v>
      </c>
      <c r="U10" s="810" t="str">
        <f>'Salary Detail (6)'!BD10</f>
        <v>N/A</v>
      </c>
      <c r="V10" s="811" t="str">
        <f>'Salary Detail (6)'!BE10</f>
        <v>N/A</v>
      </c>
      <c r="W10" s="812" t="str">
        <f>'Salary Detail (6)'!BJ10</f>
        <v>N/A</v>
      </c>
      <c r="X10" s="813" t="str">
        <f>'Salary Detail (6)'!BK10</f>
        <v>N/A</v>
      </c>
      <c r="Y10" s="814" t="str">
        <f>'Salary Detail (6)'!BL10</f>
        <v>N/A</v>
      </c>
      <c r="Z10" s="815" t="str">
        <f>'Salary Detail (6)'!BQ10</f>
        <v>N/A</v>
      </c>
      <c r="AA10" s="816" t="str">
        <f>'Salary Detail (6)'!BR10</f>
        <v>N/A</v>
      </c>
      <c r="AB10" s="817" t="str">
        <f>'Salary Detail (6)'!BS10</f>
        <v>N/A</v>
      </c>
      <c r="AC10" s="818" t="str">
        <f>'Salary Detail (6)'!BX10</f>
        <v>N/A</v>
      </c>
      <c r="AD10" s="819" t="str">
        <f>'Salary Detail (6)'!BY10</f>
        <v>N/A</v>
      </c>
      <c r="AE10" s="820" t="str">
        <f>'Salary Detail (6)'!BZ10</f>
        <v>N/A</v>
      </c>
      <c r="AF10" s="821" t="str">
        <f>'Salary Detail (6)'!CA10</f>
        <v>2/1/2024 - 1/31/2025</v>
      </c>
      <c r="AG10" s="822" t="str">
        <f>'Salary Detail (6)'!CB10</f>
        <v>2/1/2024 - 1/31/2025</v>
      </c>
      <c r="AH10" s="832" t="str">
        <f>'Salary Detail (6)'!CC10</f>
        <v>2/1/2024 - 1/31/2025</v>
      </c>
    </row>
    <row r="11" spans="1:34" ht="19.5" customHeight="1">
      <c r="B11" s="823" t="str">
        <f>'Salary Detail (6)'!M11</f>
        <v>12 Months</v>
      </c>
      <c r="C11" s="842" t="str">
        <f>'Salary Detail (6)'!N11</f>
        <v>12 Months</v>
      </c>
      <c r="D11" s="843" t="str">
        <f>'Salary Detail (6)'!O11</f>
        <v>12 Months</v>
      </c>
      <c r="E11" s="826" t="str">
        <f>'Salary Detail (6)'!T11</f>
        <v>12 Months</v>
      </c>
      <c r="F11" s="844" t="str">
        <f>'Salary Detail (6)'!U11</f>
        <v>12 Months</v>
      </c>
      <c r="G11" s="828" t="str">
        <f>'Salary Detail (6)'!V11</f>
        <v>12 Months</v>
      </c>
      <c r="H11" s="845" t="str">
        <f>'Salary Detail (6)'!AA11</f>
        <v>12 Months</v>
      </c>
      <c r="I11" s="846" t="str">
        <f>'Salary Detail (6)'!AB11</f>
        <v>12 Months</v>
      </c>
      <c r="J11" s="847" t="str">
        <f>'Salary Detail (6)'!AC11</f>
        <v>12 Months</v>
      </c>
      <c r="K11" s="32" t="str">
        <f>'Salary Detail (6)'!AH11</f>
        <v>12 Months</v>
      </c>
      <c r="L11" s="848" t="str">
        <f>'Salary Detail (6)'!AI11</f>
        <v>12 Months</v>
      </c>
      <c r="M11" s="34" t="str">
        <f>'Salary Detail (6)'!AJ11</f>
        <v>12 Months</v>
      </c>
      <c r="N11" s="35" t="str">
        <f>'Salary Detail (6)'!AO11</f>
        <v>12 Months</v>
      </c>
      <c r="O11" s="849" t="str">
        <f>'Salary Detail (6)'!AP11</f>
        <v>12 Months</v>
      </c>
      <c r="P11" s="37" t="str">
        <f>'Salary Detail (6)'!AQ11</f>
        <v>12 Months</v>
      </c>
      <c r="Q11" s="38" t="str">
        <f>'Salary Detail (6)'!AV11</f>
        <v>12 Months</v>
      </c>
      <c r="R11" s="850" t="str">
        <f>'Salary Detail (6)'!AW11</f>
        <v>12 Months</v>
      </c>
      <c r="S11" s="40" t="str">
        <f>'Salary Detail (6)'!AX11</f>
        <v>12 Months</v>
      </c>
      <c r="T11" s="41" t="str">
        <f>'Salary Detail (6)'!BC11</f>
        <v>12 Months</v>
      </c>
      <c r="U11" s="851" t="str">
        <f>'Salary Detail (6)'!BD11</f>
        <v>12 Months</v>
      </c>
      <c r="V11" s="43" t="str">
        <f>'Salary Detail (6)'!BE11</f>
        <v>12 Months</v>
      </c>
      <c r="W11" s="44" t="str">
        <f>'Salary Detail (6)'!BJ11</f>
        <v>12 Months</v>
      </c>
      <c r="X11" s="852" t="str">
        <f>'Salary Detail (6)'!BK11</f>
        <v>12 Months</v>
      </c>
      <c r="Y11" s="46" t="str">
        <f>'Salary Detail (6)'!BL11</f>
        <v>12 Months</v>
      </c>
      <c r="Z11" s="47" t="str">
        <f>'Salary Detail (6)'!BQ11</f>
        <v>12 Months</v>
      </c>
      <c r="AA11" s="853" t="str">
        <f>'Salary Detail (6)'!BR11</f>
        <v>12 Months</v>
      </c>
      <c r="AB11" s="49" t="str">
        <f>'Salary Detail (6)'!BS11</f>
        <v>12 Months</v>
      </c>
      <c r="AC11" s="50" t="str">
        <f>'Salary Detail (6)'!BX11</f>
        <v>12 Months</v>
      </c>
      <c r="AD11" s="854" t="str">
        <f>'Salary Detail (6)'!BY11</f>
        <v>12 Months</v>
      </c>
      <c r="AE11" s="52" t="str">
        <f>'Salary Detail (6)'!BZ11</f>
        <v>12 Months</v>
      </c>
      <c r="AF11" s="53">
        <f>'Salary Detail (6)'!CA11</f>
        <v>0</v>
      </c>
      <c r="AG11" s="855">
        <f>'Salary Detail (6)'!CB11</f>
        <v>0</v>
      </c>
      <c r="AH11" s="54">
        <f>'Salary Detail (6)'!CC11</f>
        <v>0</v>
      </c>
    </row>
    <row r="12" spans="1:34" ht="19.5" customHeight="1">
      <c r="B12" s="823" t="str">
        <f>'Salary Detail (6)'!M12</f>
        <v/>
      </c>
      <c r="C12" s="824" t="str">
        <f>'Salary Detail (6)'!N12</f>
        <v xml:space="preserve"> </v>
      </c>
      <c r="D12" s="825" t="str">
        <f>'Salary Detail (6)'!O12</f>
        <v>New</v>
      </c>
      <c r="E12" s="826" t="str">
        <f>'Salary Detail (6)'!T12</f>
        <v/>
      </c>
      <c r="F12" s="827" t="str">
        <f>'Salary Detail (6)'!U12</f>
        <v xml:space="preserve"> </v>
      </c>
      <c r="G12" s="828" t="str">
        <f>'Salary Detail (6)'!V12</f>
        <v>New</v>
      </c>
      <c r="H12" s="829" t="str">
        <f>'Salary Detail (6)'!AA12</f>
        <v/>
      </c>
      <c r="I12" s="830" t="str">
        <f>'Salary Detail (6)'!AB12</f>
        <v xml:space="preserve"> </v>
      </c>
      <c r="J12" s="831" t="str">
        <f>'Salary Detail (6)'!AC12</f>
        <v>New</v>
      </c>
      <c r="K12" s="32" t="str">
        <f>'Salary Detail (6)'!AH12</f>
        <v/>
      </c>
      <c r="L12" s="33" t="str">
        <f>'Salary Detail (6)'!AI12</f>
        <v xml:space="preserve"> </v>
      </c>
      <c r="M12" s="34" t="str">
        <f>'Salary Detail (6)'!AJ12</f>
        <v>New</v>
      </c>
      <c r="N12" s="35" t="str">
        <f>'Salary Detail (6)'!AO12</f>
        <v/>
      </c>
      <c r="O12" s="36" t="str">
        <f>'Salary Detail (6)'!AP12</f>
        <v xml:space="preserve"> </v>
      </c>
      <c r="P12" s="37" t="str">
        <f>'Salary Detail (6)'!AQ12</f>
        <v>New</v>
      </c>
      <c r="Q12" s="38" t="str">
        <f>'Salary Detail (6)'!AV12</f>
        <v/>
      </c>
      <c r="R12" s="39" t="str">
        <f>'Salary Detail (6)'!AW12</f>
        <v xml:space="preserve"> </v>
      </c>
      <c r="S12" s="40" t="str">
        <f>'Salary Detail (6)'!AX12</f>
        <v>New</v>
      </c>
      <c r="T12" s="41" t="str">
        <f>'Salary Detail (6)'!BC12</f>
        <v/>
      </c>
      <c r="U12" s="42" t="str">
        <f>'Salary Detail (6)'!BD12</f>
        <v xml:space="preserve"> </v>
      </c>
      <c r="V12" s="43" t="str">
        <f>'Salary Detail (6)'!BE12</f>
        <v>New</v>
      </c>
      <c r="W12" s="44" t="str">
        <f>'Salary Detail (6)'!BJ12</f>
        <v/>
      </c>
      <c r="X12" s="45" t="str">
        <f>'Salary Detail (6)'!BK12</f>
        <v xml:space="preserve"> </v>
      </c>
      <c r="Y12" s="46" t="str">
        <f>'Salary Detail (6)'!BL12</f>
        <v>New</v>
      </c>
      <c r="Z12" s="47" t="str">
        <f>'Salary Detail (6)'!BQ12</f>
        <v/>
      </c>
      <c r="AA12" s="48" t="str">
        <f>'Salary Detail (6)'!BR12</f>
        <v xml:space="preserve"> </v>
      </c>
      <c r="AB12" s="49" t="str">
        <f>'Salary Detail (6)'!BS12</f>
        <v>New</v>
      </c>
      <c r="AC12" s="50" t="str">
        <f>'Salary Detail (6)'!BX12</f>
        <v/>
      </c>
      <c r="AD12" s="51" t="str">
        <f>'Salary Detail (6)'!BY12</f>
        <v xml:space="preserve"> </v>
      </c>
      <c r="AE12" s="52" t="str">
        <f>'Salary Detail (6)'!BZ12</f>
        <v>New</v>
      </c>
      <c r="AF12" s="53" t="str">
        <f>'Salary Detail (6)'!CA12</f>
        <v/>
      </c>
      <c r="AG12" s="58" t="s">
        <v>68</v>
      </c>
      <c r="AH12" s="54" t="str">
        <f>'Salary Detail (6)'!CC12</f>
        <v>New</v>
      </c>
    </row>
    <row r="13" spans="1:34" ht="30.75" customHeight="1">
      <c r="A13" s="650" t="s">
        <v>282</v>
      </c>
      <c r="B13" s="23" t="s">
        <v>283</v>
      </c>
      <c r="C13" s="24" t="s">
        <v>275</v>
      </c>
      <c r="D13" s="25" t="s">
        <v>283</v>
      </c>
      <c r="E13" s="26" t="s">
        <v>283</v>
      </c>
      <c r="F13" s="27" t="s">
        <v>275</v>
      </c>
      <c r="G13" s="28" t="s">
        <v>283</v>
      </c>
      <c r="H13" s="29" t="s">
        <v>283</v>
      </c>
      <c r="I13" s="31" t="s">
        <v>275</v>
      </c>
      <c r="J13" s="30" t="s">
        <v>283</v>
      </c>
      <c r="K13" s="32" t="s">
        <v>283</v>
      </c>
      <c r="L13" s="33" t="s">
        <v>275</v>
      </c>
      <c r="M13" s="34" t="s">
        <v>283</v>
      </c>
      <c r="N13" s="35" t="s">
        <v>283</v>
      </c>
      <c r="O13" s="36" t="s">
        <v>275</v>
      </c>
      <c r="P13" s="37" t="s">
        <v>283</v>
      </c>
      <c r="Q13" s="38" t="s">
        <v>283</v>
      </c>
      <c r="R13" s="39" t="s">
        <v>275</v>
      </c>
      <c r="S13" s="40" t="s">
        <v>283</v>
      </c>
      <c r="T13" s="41" t="s">
        <v>283</v>
      </c>
      <c r="U13" s="42" t="s">
        <v>275</v>
      </c>
      <c r="V13" s="43" t="s">
        <v>283</v>
      </c>
      <c r="W13" s="44" t="s">
        <v>283</v>
      </c>
      <c r="X13" s="45" t="s">
        <v>275</v>
      </c>
      <c r="Y13" s="46" t="s">
        <v>283</v>
      </c>
      <c r="Z13" s="47" t="s">
        <v>283</v>
      </c>
      <c r="AA13" s="48" t="s">
        <v>275</v>
      </c>
      <c r="AB13" s="49" t="s">
        <v>283</v>
      </c>
      <c r="AC13" s="50" t="s">
        <v>283</v>
      </c>
      <c r="AD13" s="51" t="s">
        <v>275</v>
      </c>
      <c r="AE13" s="52" t="s">
        <v>283</v>
      </c>
      <c r="AF13" s="53" t="s">
        <v>283</v>
      </c>
      <c r="AG13" s="58" t="s">
        <v>275</v>
      </c>
      <c r="AH13" s="54" t="s">
        <v>283</v>
      </c>
    </row>
    <row r="14" spans="1:34" s="460" customFormat="1" ht="17.25" customHeight="1">
      <c r="A14" s="552" t="s">
        <v>284</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285</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3">
        <f t="shared" si="10"/>
        <v>0</v>
      </c>
    </row>
    <row r="16" spans="1:34" s="460" customFormat="1" ht="17.25" customHeight="1">
      <c r="A16" s="552" t="s">
        <v>286</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287</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288</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289</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290</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291</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292</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si="0"/>
        <v>0</v>
      </c>
      <c r="D43" s="462"/>
      <c r="E43" s="461"/>
      <c r="F43" s="472">
        <f t="shared" si="1"/>
        <v>0</v>
      </c>
      <c r="G43" s="476"/>
      <c r="H43" s="461"/>
      <c r="I43" s="472">
        <f t="shared" si="2"/>
        <v>0</v>
      </c>
      <c r="J43" s="476"/>
      <c r="K43" s="461"/>
      <c r="L43" s="472">
        <f t="shared" si="3"/>
        <v>0</v>
      </c>
      <c r="M43" s="476"/>
      <c r="N43" s="461"/>
      <c r="O43" s="472">
        <f t="shared" si="4"/>
        <v>0</v>
      </c>
      <c r="P43" s="476"/>
      <c r="Q43" s="461"/>
      <c r="R43" s="472">
        <f t="shared" si="5"/>
        <v>0</v>
      </c>
      <c r="S43" s="476"/>
      <c r="T43" s="461"/>
      <c r="U43" s="472">
        <f t="shared" si="6"/>
        <v>0</v>
      </c>
      <c r="V43" s="476"/>
      <c r="W43" s="461"/>
      <c r="X43" s="472">
        <f t="shared" si="7"/>
        <v>0</v>
      </c>
      <c r="Y43" s="476"/>
      <c r="Z43" s="461"/>
      <c r="AA43" s="472">
        <f t="shared" si="8"/>
        <v>0</v>
      </c>
      <c r="AB43" s="476"/>
      <c r="AC43" s="461"/>
      <c r="AD43" s="472">
        <f t="shared" si="9"/>
        <v>0</v>
      </c>
      <c r="AE43" s="476"/>
      <c r="AF43" s="479">
        <f t="shared" si="11"/>
        <v>0</v>
      </c>
      <c r="AG43" s="480">
        <f t="shared" si="11"/>
        <v>0</v>
      </c>
      <c r="AH43" s="833">
        <f t="shared" si="11"/>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si="0"/>
        <v>0</v>
      </c>
      <c r="D55" s="462"/>
      <c r="E55" s="461"/>
      <c r="F55" s="472">
        <f t="shared" si="1"/>
        <v>0</v>
      </c>
      <c r="G55" s="462"/>
      <c r="H55" s="461"/>
      <c r="I55" s="472">
        <f t="shared" si="2"/>
        <v>0</v>
      </c>
      <c r="J55" s="462"/>
      <c r="K55" s="461"/>
      <c r="L55" s="472">
        <f t="shared" si="3"/>
        <v>0</v>
      </c>
      <c r="M55" s="462"/>
      <c r="N55" s="461"/>
      <c r="O55" s="472">
        <f t="shared" si="4"/>
        <v>0</v>
      </c>
      <c r="P55" s="462"/>
      <c r="Q55" s="461"/>
      <c r="R55" s="472">
        <f t="shared" si="5"/>
        <v>0</v>
      </c>
      <c r="S55" s="462"/>
      <c r="T55" s="461"/>
      <c r="U55" s="472">
        <f t="shared" si="6"/>
        <v>0</v>
      </c>
      <c r="V55" s="462"/>
      <c r="W55" s="461"/>
      <c r="X55" s="472">
        <f t="shared" si="7"/>
        <v>0</v>
      </c>
      <c r="Y55" s="462"/>
      <c r="Z55" s="461"/>
      <c r="AA55" s="472">
        <f t="shared" si="8"/>
        <v>0</v>
      </c>
      <c r="AB55" s="462"/>
      <c r="AC55" s="461"/>
      <c r="AD55" s="472">
        <f t="shared" si="9"/>
        <v>0</v>
      </c>
      <c r="AE55" s="462"/>
      <c r="AF55" s="479">
        <f t="shared" si="11"/>
        <v>0</v>
      </c>
      <c r="AG55" s="480">
        <f t="shared" si="11"/>
        <v>0</v>
      </c>
      <c r="AH55" s="833">
        <f t="shared" si="11"/>
        <v>0</v>
      </c>
    </row>
    <row r="56" spans="1:37" s="460" customFormat="1" ht="17.25" customHeight="1">
      <c r="A56" s="464" t="s">
        <v>293</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3">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12">SUM(B64,E64,H64,K64,N64,Q64,T64,W64,Z64,AC64)</f>
        <v>0</v>
      </c>
      <c r="AG64" s="480">
        <f t="shared" si="12"/>
        <v>0</v>
      </c>
      <c r="AH64" s="833">
        <f t="shared" si="12"/>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12"/>
        <v>0</v>
      </c>
      <c r="AG65" s="480">
        <f t="shared" si="12"/>
        <v>0</v>
      </c>
      <c r="AH65" s="833">
        <f t="shared" si="12"/>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12"/>
        <v>0</v>
      </c>
      <c r="AG66" s="480">
        <f t="shared" si="12"/>
        <v>0</v>
      </c>
      <c r="AH66" s="833">
        <f t="shared" si="12"/>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294</v>
      </c>
      <c r="B68" s="475">
        <f t="shared" ref="B68:AH68" si="13">SUM(B14:B66)</f>
        <v>0</v>
      </c>
      <c r="C68" s="474">
        <f t="shared" si="13"/>
        <v>0</v>
      </c>
      <c r="D68" s="476">
        <f t="shared" si="13"/>
        <v>0</v>
      </c>
      <c r="E68" s="475">
        <f t="shared" si="13"/>
        <v>0</v>
      </c>
      <c r="F68" s="474">
        <f t="shared" si="13"/>
        <v>0</v>
      </c>
      <c r="G68" s="476">
        <f t="shared" si="13"/>
        <v>0</v>
      </c>
      <c r="H68" s="475">
        <f t="shared" si="13"/>
        <v>0</v>
      </c>
      <c r="I68" s="474">
        <f t="shared" si="13"/>
        <v>0</v>
      </c>
      <c r="J68" s="476">
        <f t="shared" si="13"/>
        <v>0</v>
      </c>
      <c r="K68" s="475">
        <f t="shared" si="13"/>
        <v>0</v>
      </c>
      <c r="L68" s="474">
        <f t="shared" si="13"/>
        <v>0</v>
      </c>
      <c r="M68" s="476">
        <f t="shared" si="13"/>
        <v>0</v>
      </c>
      <c r="N68" s="475">
        <f t="shared" si="13"/>
        <v>0</v>
      </c>
      <c r="O68" s="474">
        <f t="shared" si="13"/>
        <v>0</v>
      </c>
      <c r="P68" s="476">
        <f t="shared" si="13"/>
        <v>0</v>
      </c>
      <c r="Q68" s="475">
        <f t="shared" si="13"/>
        <v>0</v>
      </c>
      <c r="R68" s="474">
        <f t="shared" si="13"/>
        <v>0</v>
      </c>
      <c r="S68" s="476">
        <f t="shared" si="13"/>
        <v>0</v>
      </c>
      <c r="T68" s="475">
        <f t="shared" si="13"/>
        <v>0</v>
      </c>
      <c r="U68" s="474">
        <f t="shared" si="13"/>
        <v>0</v>
      </c>
      <c r="V68" s="476">
        <f t="shared" si="13"/>
        <v>0</v>
      </c>
      <c r="W68" s="475">
        <f t="shared" si="13"/>
        <v>0</v>
      </c>
      <c r="X68" s="474">
        <f t="shared" si="13"/>
        <v>0</v>
      </c>
      <c r="Y68" s="476">
        <f t="shared" si="13"/>
        <v>0</v>
      </c>
      <c r="Z68" s="475">
        <f t="shared" si="13"/>
        <v>0</v>
      </c>
      <c r="AA68" s="474">
        <f t="shared" si="13"/>
        <v>0</v>
      </c>
      <c r="AB68" s="476">
        <f t="shared" si="13"/>
        <v>0</v>
      </c>
      <c r="AC68" s="475">
        <f t="shared" si="13"/>
        <v>0</v>
      </c>
      <c r="AD68" s="474">
        <f t="shared" si="13"/>
        <v>0</v>
      </c>
      <c r="AE68" s="476">
        <f t="shared" si="13"/>
        <v>0</v>
      </c>
      <c r="AF68" s="477">
        <f t="shared" si="13"/>
        <v>0</v>
      </c>
      <c r="AG68" s="478">
        <f t="shared" si="13"/>
        <v>0</v>
      </c>
      <c r="AH68" s="476">
        <f t="shared" si="13"/>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295</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14">D71-B71</f>
        <v>0</v>
      </c>
      <c r="D71" s="462"/>
      <c r="E71" s="461"/>
      <c r="F71" s="472">
        <f t="shared" ref="F71:F91" si="15">G71-E71</f>
        <v>0</v>
      </c>
      <c r="G71" s="462"/>
      <c r="H71" s="461"/>
      <c r="I71" s="472">
        <f t="shared" ref="I71:I91" si="16">J71-H71</f>
        <v>0</v>
      </c>
      <c r="J71" s="462"/>
      <c r="K71" s="461"/>
      <c r="L71" s="472">
        <f t="shared" ref="L71:L91" si="17">M71-K71</f>
        <v>0</v>
      </c>
      <c r="M71" s="462"/>
      <c r="N71" s="461"/>
      <c r="O71" s="472">
        <f t="shared" ref="O71:O91" si="18">P71-N71</f>
        <v>0</v>
      </c>
      <c r="P71" s="462"/>
      <c r="Q71" s="461"/>
      <c r="R71" s="472">
        <f t="shared" ref="R71:R91" si="19">S71-Q71</f>
        <v>0</v>
      </c>
      <c r="S71" s="462"/>
      <c r="T71" s="461"/>
      <c r="U71" s="472">
        <f t="shared" ref="U71:U91" si="20">V71-T71</f>
        <v>0</v>
      </c>
      <c r="V71" s="462"/>
      <c r="W71" s="461"/>
      <c r="X71" s="472">
        <f t="shared" ref="X71:X91" si="21">Y71-W71</f>
        <v>0</v>
      </c>
      <c r="Y71" s="462"/>
      <c r="Z71" s="461"/>
      <c r="AA71" s="472">
        <f t="shared" ref="AA71:AA91" si="22">AB71-Z71</f>
        <v>0</v>
      </c>
      <c r="AB71" s="462"/>
      <c r="AC71" s="461"/>
      <c r="AD71" s="472">
        <f t="shared" ref="AD71:AD91" si="23">AE71-AC71</f>
        <v>0</v>
      </c>
      <c r="AE71" s="462"/>
      <c r="AF71" s="479">
        <f t="shared" ref="AF71:AH91" si="24">SUM(B71,E71,H71,K71,N71,Q71,T71,W71,Z71,AC71)</f>
        <v>0</v>
      </c>
      <c r="AG71" s="480">
        <f t="shared" si="24"/>
        <v>0</v>
      </c>
      <c r="AH71" s="833">
        <f t="shared" si="24"/>
        <v>0</v>
      </c>
      <c r="AJ71" s="652"/>
    </row>
    <row r="72" spans="1:36" s="460" customFormat="1" ht="17.25" customHeight="1">
      <c r="A72" s="537"/>
      <c r="B72" s="461"/>
      <c r="C72" s="472">
        <f t="shared" si="14"/>
        <v>0</v>
      </c>
      <c r="D72" s="462"/>
      <c r="E72" s="461"/>
      <c r="F72" s="472">
        <f t="shared" si="15"/>
        <v>0</v>
      </c>
      <c r="G72" s="462"/>
      <c r="H72" s="461"/>
      <c r="I72" s="472">
        <f t="shared" si="16"/>
        <v>0</v>
      </c>
      <c r="J72" s="462"/>
      <c r="K72" s="461"/>
      <c r="L72" s="472">
        <f t="shared" si="17"/>
        <v>0</v>
      </c>
      <c r="M72" s="462"/>
      <c r="N72" s="461"/>
      <c r="O72" s="472">
        <f t="shared" si="18"/>
        <v>0</v>
      </c>
      <c r="P72" s="462"/>
      <c r="Q72" s="461"/>
      <c r="R72" s="472">
        <f t="shared" si="19"/>
        <v>0</v>
      </c>
      <c r="S72" s="462"/>
      <c r="T72" s="461"/>
      <c r="U72" s="472">
        <f t="shared" si="20"/>
        <v>0</v>
      </c>
      <c r="V72" s="462"/>
      <c r="W72" s="461"/>
      <c r="X72" s="472">
        <f t="shared" si="21"/>
        <v>0</v>
      </c>
      <c r="Y72" s="462"/>
      <c r="Z72" s="461"/>
      <c r="AA72" s="472">
        <f t="shared" si="22"/>
        <v>0</v>
      </c>
      <c r="AB72" s="462"/>
      <c r="AC72" s="461"/>
      <c r="AD72" s="472">
        <f t="shared" si="23"/>
        <v>0</v>
      </c>
      <c r="AE72" s="462"/>
      <c r="AF72" s="479">
        <f t="shared" si="24"/>
        <v>0</v>
      </c>
      <c r="AG72" s="480">
        <f t="shared" si="24"/>
        <v>0</v>
      </c>
      <c r="AH72" s="833">
        <f t="shared" si="24"/>
        <v>0</v>
      </c>
      <c r="AJ72" s="652"/>
    </row>
    <row r="73" spans="1:36" s="460" customFormat="1" ht="17.25" customHeight="1">
      <c r="A73" s="537"/>
      <c r="B73" s="461"/>
      <c r="C73" s="472">
        <f t="shared" si="14"/>
        <v>0</v>
      </c>
      <c r="D73" s="462"/>
      <c r="E73" s="461"/>
      <c r="F73" s="472">
        <f t="shared" si="15"/>
        <v>0</v>
      </c>
      <c r="G73" s="462"/>
      <c r="H73" s="461"/>
      <c r="I73" s="472">
        <f t="shared" si="16"/>
        <v>0</v>
      </c>
      <c r="J73" s="462"/>
      <c r="K73" s="461"/>
      <c r="L73" s="472">
        <f t="shared" si="17"/>
        <v>0</v>
      </c>
      <c r="M73" s="462"/>
      <c r="N73" s="461"/>
      <c r="O73" s="472">
        <f t="shared" si="18"/>
        <v>0</v>
      </c>
      <c r="P73" s="462"/>
      <c r="Q73" s="461"/>
      <c r="R73" s="472">
        <f t="shared" si="19"/>
        <v>0</v>
      </c>
      <c r="S73" s="462"/>
      <c r="T73" s="461"/>
      <c r="U73" s="472">
        <f t="shared" si="20"/>
        <v>0</v>
      </c>
      <c r="V73" s="462"/>
      <c r="W73" s="461"/>
      <c r="X73" s="472">
        <f t="shared" si="21"/>
        <v>0</v>
      </c>
      <c r="Y73" s="462"/>
      <c r="Z73" s="461"/>
      <c r="AA73" s="472">
        <f t="shared" si="22"/>
        <v>0</v>
      </c>
      <c r="AB73" s="462"/>
      <c r="AC73" s="461"/>
      <c r="AD73" s="472">
        <f t="shared" si="23"/>
        <v>0</v>
      </c>
      <c r="AE73" s="462"/>
      <c r="AF73" s="479">
        <f t="shared" si="24"/>
        <v>0</v>
      </c>
      <c r="AG73" s="480">
        <f t="shared" si="24"/>
        <v>0</v>
      </c>
      <c r="AH73" s="833">
        <f t="shared" si="24"/>
        <v>0</v>
      </c>
      <c r="AJ73" s="652"/>
    </row>
    <row r="74" spans="1:36" s="460" customFormat="1" ht="17.25" customHeight="1">
      <c r="A74" s="537"/>
      <c r="B74" s="461"/>
      <c r="C74" s="472">
        <f t="shared" si="14"/>
        <v>0</v>
      </c>
      <c r="D74" s="462"/>
      <c r="E74" s="461"/>
      <c r="F74" s="472">
        <f t="shared" si="15"/>
        <v>0</v>
      </c>
      <c r="G74" s="462"/>
      <c r="H74" s="461"/>
      <c r="I74" s="472">
        <f t="shared" si="16"/>
        <v>0</v>
      </c>
      <c r="J74" s="462"/>
      <c r="K74" s="461"/>
      <c r="L74" s="472">
        <f t="shared" si="17"/>
        <v>0</v>
      </c>
      <c r="M74" s="462"/>
      <c r="N74" s="461"/>
      <c r="O74" s="472">
        <f t="shared" si="18"/>
        <v>0</v>
      </c>
      <c r="P74" s="462"/>
      <c r="Q74" s="461"/>
      <c r="R74" s="472">
        <f t="shared" si="19"/>
        <v>0</v>
      </c>
      <c r="S74" s="462"/>
      <c r="T74" s="461"/>
      <c r="U74" s="472">
        <f t="shared" si="20"/>
        <v>0</v>
      </c>
      <c r="V74" s="462"/>
      <c r="W74" s="461"/>
      <c r="X74" s="472">
        <f t="shared" si="21"/>
        <v>0</v>
      </c>
      <c r="Y74" s="462"/>
      <c r="Z74" s="461"/>
      <c r="AA74" s="472">
        <f t="shared" si="22"/>
        <v>0</v>
      </c>
      <c r="AB74" s="462"/>
      <c r="AC74" s="461"/>
      <c r="AD74" s="472">
        <f t="shared" si="23"/>
        <v>0</v>
      </c>
      <c r="AE74" s="462"/>
      <c r="AF74" s="479">
        <f t="shared" si="24"/>
        <v>0</v>
      </c>
      <c r="AG74" s="480">
        <f t="shared" si="24"/>
        <v>0</v>
      </c>
      <c r="AH74" s="833">
        <f t="shared" si="24"/>
        <v>0</v>
      </c>
      <c r="AJ74" s="652"/>
    </row>
    <row r="75" spans="1:36" s="460" customFormat="1" ht="17.25" customHeight="1">
      <c r="A75" s="537"/>
      <c r="B75" s="461"/>
      <c r="C75" s="472">
        <f t="shared" si="14"/>
        <v>0</v>
      </c>
      <c r="D75" s="462"/>
      <c r="E75" s="461"/>
      <c r="F75" s="472">
        <f t="shared" si="15"/>
        <v>0</v>
      </c>
      <c r="G75" s="462"/>
      <c r="H75" s="461"/>
      <c r="I75" s="472">
        <f t="shared" si="16"/>
        <v>0</v>
      </c>
      <c r="J75" s="462"/>
      <c r="K75" s="461"/>
      <c r="L75" s="472">
        <f t="shared" si="17"/>
        <v>0</v>
      </c>
      <c r="M75" s="462"/>
      <c r="N75" s="461"/>
      <c r="O75" s="472">
        <f t="shared" si="18"/>
        <v>0</v>
      </c>
      <c r="P75" s="462"/>
      <c r="Q75" s="461"/>
      <c r="R75" s="472">
        <f t="shared" si="19"/>
        <v>0</v>
      </c>
      <c r="S75" s="462"/>
      <c r="T75" s="461"/>
      <c r="U75" s="472">
        <f t="shared" si="20"/>
        <v>0</v>
      </c>
      <c r="V75" s="462"/>
      <c r="W75" s="461"/>
      <c r="X75" s="472">
        <f t="shared" si="21"/>
        <v>0</v>
      </c>
      <c r="Y75" s="462"/>
      <c r="Z75" s="461"/>
      <c r="AA75" s="472">
        <f t="shared" si="22"/>
        <v>0</v>
      </c>
      <c r="AB75" s="462"/>
      <c r="AC75" s="461"/>
      <c r="AD75" s="472">
        <f t="shared" si="23"/>
        <v>0</v>
      </c>
      <c r="AE75" s="462"/>
      <c r="AF75" s="479">
        <f t="shared" si="24"/>
        <v>0</v>
      </c>
      <c r="AG75" s="480">
        <f t="shared" si="24"/>
        <v>0</v>
      </c>
      <c r="AH75" s="833">
        <f t="shared" si="24"/>
        <v>0</v>
      </c>
      <c r="AJ75" s="652"/>
    </row>
    <row r="76" spans="1:36" s="460" customFormat="1" ht="17.25" customHeight="1">
      <c r="A76" s="537"/>
      <c r="B76" s="461"/>
      <c r="C76" s="472">
        <f t="shared" si="14"/>
        <v>0</v>
      </c>
      <c r="D76" s="462"/>
      <c r="E76" s="461"/>
      <c r="F76" s="472">
        <f t="shared" si="15"/>
        <v>0</v>
      </c>
      <c r="G76" s="462"/>
      <c r="H76" s="461"/>
      <c r="I76" s="472">
        <f t="shared" si="16"/>
        <v>0</v>
      </c>
      <c r="J76" s="462"/>
      <c r="K76" s="461"/>
      <c r="L76" s="472">
        <f t="shared" si="17"/>
        <v>0</v>
      </c>
      <c r="M76" s="462"/>
      <c r="N76" s="461"/>
      <c r="O76" s="472">
        <f t="shared" si="18"/>
        <v>0</v>
      </c>
      <c r="P76" s="462"/>
      <c r="Q76" s="461"/>
      <c r="R76" s="472">
        <f t="shared" si="19"/>
        <v>0</v>
      </c>
      <c r="S76" s="462"/>
      <c r="T76" s="461"/>
      <c r="U76" s="472">
        <f t="shared" si="20"/>
        <v>0</v>
      </c>
      <c r="V76" s="462"/>
      <c r="W76" s="461"/>
      <c r="X76" s="472">
        <f t="shared" si="21"/>
        <v>0</v>
      </c>
      <c r="Y76" s="462"/>
      <c r="Z76" s="461"/>
      <c r="AA76" s="472">
        <f t="shared" si="22"/>
        <v>0</v>
      </c>
      <c r="AB76" s="462"/>
      <c r="AC76" s="461"/>
      <c r="AD76" s="472">
        <f t="shared" si="23"/>
        <v>0</v>
      </c>
      <c r="AE76" s="462"/>
      <c r="AF76" s="479">
        <f t="shared" si="24"/>
        <v>0</v>
      </c>
      <c r="AG76" s="480">
        <f t="shared" si="24"/>
        <v>0</v>
      </c>
      <c r="AH76" s="833">
        <f t="shared" si="24"/>
        <v>0</v>
      </c>
      <c r="AJ76" s="652"/>
    </row>
    <row r="77" spans="1:36" s="460" customFormat="1" ht="17.25" customHeight="1">
      <c r="A77" s="537"/>
      <c r="B77" s="461"/>
      <c r="C77" s="472">
        <f t="shared" si="14"/>
        <v>0</v>
      </c>
      <c r="D77" s="462"/>
      <c r="E77" s="461"/>
      <c r="F77" s="472">
        <f t="shared" si="15"/>
        <v>0</v>
      </c>
      <c r="G77" s="462"/>
      <c r="H77" s="461"/>
      <c r="I77" s="472">
        <f t="shared" si="16"/>
        <v>0</v>
      </c>
      <c r="J77" s="462"/>
      <c r="K77" s="461"/>
      <c r="L77" s="472">
        <f t="shared" si="17"/>
        <v>0</v>
      </c>
      <c r="M77" s="462"/>
      <c r="N77" s="461"/>
      <c r="O77" s="472">
        <f t="shared" si="18"/>
        <v>0</v>
      </c>
      <c r="P77" s="462"/>
      <c r="Q77" s="461"/>
      <c r="R77" s="472">
        <f t="shared" si="19"/>
        <v>0</v>
      </c>
      <c r="S77" s="462"/>
      <c r="T77" s="461"/>
      <c r="U77" s="472">
        <f t="shared" si="20"/>
        <v>0</v>
      </c>
      <c r="V77" s="462"/>
      <c r="W77" s="461"/>
      <c r="X77" s="472">
        <f t="shared" si="21"/>
        <v>0</v>
      </c>
      <c r="Y77" s="462"/>
      <c r="Z77" s="461"/>
      <c r="AA77" s="472">
        <f t="shared" si="22"/>
        <v>0</v>
      </c>
      <c r="AB77" s="462"/>
      <c r="AC77" s="461"/>
      <c r="AD77" s="472">
        <f t="shared" si="23"/>
        <v>0</v>
      </c>
      <c r="AE77" s="462"/>
      <c r="AF77" s="479">
        <f t="shared" si="24"/>
        <v>0</v>
      </c>
      <c r="AG77" s="480">
        <f t="shared" si="24"/>
        <v>0</v>
      </c>
      <c r="AH77" s="833">
        <f t="shared" si="24"/>
        <v>0</v>
      </c>
      <c r="AJ77" s="652"/>
    </row>
    <row r="78" spans="1:36" s="460" customFormat="1" ht="17.25" customHeight="1">
      <c r="A78" s="537"/>
      <c r="B78" s="461"/>
      <c r="C78" s="472">
        <f t="shared" si="14"/>
        <v>0</v>
      </c>
      <c r="D78" s="462"/>
      <c r="E78" s="461"/>
      <c r="F78" s="472">
        <f t="shared" si="15"/>
        <v>0</v>
      </c>
      <c r="G78" s="462"/>
      <c r="H78" s="461"/>
      <c r="I78" s="472">
        <f t="shared" si="16"/>
        <v>0</v>
      </c>
      <c r="J78" s="462"/>
      <c r="K78" s="461"/>
      <c r="L78" s="472">
        <f t="shared" si="17"/>
        <v>0</v>
      </c>
      <c r="M78" s="462"/>
      <c r="N78" s="461"/>
      <c r="O78" s="472">
        <f t="shared" si="18"/>
        <v>0</v>
      </c>
      <c r="P78" s="462"/>
      <c r="Q78" s="461"/>
      <c r="R78" s="472">
        <f t="shared" si="19"/>
        <v>0</v>
      </c>
      <c r="S78" s="462"/>
      <c r="T78" s="461"/>
      <c r="U78" s="472">
        <f t="shared" si="20"/>
        <v>0</v>
      </c>
      <c r="V78" s="462"/>
      <c r="W78" s="461"/>
      <c r="X78" s="472">
        <f t="shared" si="21"/>
        <v>0</v>
      </c>
      <c r="Y78" s="462"/>
      <c r="Z78" s="461"/>
      <c r="AA78" s="472">
        <f t="shared" si="22"/>
        <v>0</v>
      </c>
      <c r="AB78" s="462"/>
      <c r="AC78" s="461"/>
      <c r="AD78" s="472">
        <f t="shared" si="23"/>
        <v>0</v>
      </c>
      <c r="AE78" s="462"/>
      <c r="AF78" s="479">
        <f t="shared" si="24"/>
        <v>0</v>
      </c>
      <c r="AG78" s="480">
        <f t="shared" si="24"/>
        <v>0</v>
      </c>
      <c r="AH78" s="833">
        <f t="shared" si="24"/>
        <v>0</v>
      </c>
      <c r="AJ78" s="652"/>
    </row>
    <row r="79" spans="1:36" s="460" customFormat="1" ht="17.25" customHeight="1">
      <c r="A79" s="537"/>
      <c r="B79" s="461"/>
      <c r="C79" s="472">
        <f t="shared" si="14"/>
        <v>0</v>
      </c>
      <c r="D79" s="462"/>
      <c r="E79" s="461"/>
      <c r="F79" s="472">
        <f t="shared" si="15"/>
        <v>0</v>
      </c>
      <c r="G79" s="462"/>
      <c r="H79" s="461"/>
      <c r="I79" s="472">
        <f t="shared" si="16"/>
        <v>0</v>
      </c>
      <c r="J79" s="462"/>
      <c r="K79" s="461"/>
      <c r="L79" s="472">
        <f t="shared" si="17"/>
        <v>0</v>
      </c>
      <c r="M79" s="462"/>
      <c r="N79" s="461"/>
      <c r="O79" s="472">
        <f t="shared" si="18"/>
        <v>0</v>
      </c>
      <c r="P79" s="462"/>
      <c r="Q79" s="461"/>
      <c r="R79" s="472">
        <f t="shared" si="19"/>
        <v>0</v>
      </c>
      <c r="S79" s="462"/>
      <c r="T79" s="461"/>
      <c r="U79" s="472">
        <f t="shared" si="20"/>
        <v>0</v>
      </c>
      <c r="V79" s="462"/>
      <c r="W79" s="461"/>
      <c r="X79" s="472">
        <f t="shared" si="21"/>
        <v>0</v>
      </c>
      <c r="Y79" s="462"/>
      <c r="Z79" s="461"/>
      <c r="AA79" s="472">
        <f t="shared" si="22"/>
        <v>0</v>
      </c>
      <c r="AB79" s="462"/>
      <c r="AC79" s="461"/>
      <c r="AD79" s="472">
        <f t="shared" si="23"/>
        <v>0</v>
      </c>
      <c r="AE79" s="462"/>
      <c r="AF79" s="479">
        <f t="shared" si="24"/>
        <v>0</v>
      </c>
      <c r="AG79" s="480">
        <f t="shared" si="24"/>
        <v>0</v>
      </c>
      <c r="AH79" s="833">
        <f t="shared" si="24"/>
        <v>0</v>
      </c>
      <c r="AJ79" s="652"/>
    </row>
    <row r="80" spans="1:36" s="460" customFormat="1" ht="17.25" customHeight="1">
      <c r="A80" s="537"/>
      <c r="B80" s="461"/>
      <c r="C80" s="472">
        <f t="shared" si="14"/>
        <v>0</v>
      </c>
      <c r="D80" s="462"/>
      <c r="E80" s="461"/>
      <c r="F80" s="472">
        <f t="shared" si="15"/>
        <v>0</v>
      </c>
      <c r="G80" s="462"/>
      <c r="H80" s="461"/>
      <c r="I80" s="472">
        <f t="shared" si="16"/>
        <v>0</v>
      </c>
      <c r="J80" s="462"/>
      <c r="K80" s="461"/>
      <c r="L80" s="472">
        <f t="shared" si="17"/>
        <v>0</v>
      </c>
      <c r="M80" s="462"/>
      <c r="N80" s="461"/>
      <c r="O80" s="472">
        <f t="shared" si="18"/>
        <v>0</v>
      </c>
      <c r="P80" s="462"/>
      <c r="Q80" s="461"/>
      <c r="R80" s="472">
        <f t="shared" si="19"/>
        <v>0</v>
      </c>
      <c r="S80" s="462"/>
      <c r="T80" s="461"/>
      <c r="U80" s="472">
        <f t="shared" si="20"/>
        <v>0</v>
      </c>
      <c r="V80" s="462"/>
      <c r="W80" s="461"/>
      <c r="X80" s="472">
        <f t="shared" si="21"/>
        <v>0</v>
      </c>
      <c r="Y80" s="462"/>
      <c r="Z80" s="461"/>
      <c r="AA80" s="472">
        <f t="shared" si="22"/>
        <v>0</v>
      </c>
      <c r="AB80" s="462"/>
      <c r="AC80" s="461"/>
      <c r="AD80" s="472">
        <f t="shared" si="23"/>
        <v>0</v>
      </c>
      <c r="AE80" s="462"/>
      <c r="AF80" s="479">
        <f t="shared" si="24"/>
        <v>0</v>
      </c>
      <c r="AG80" s="480">
        <f t="shared" si="24"/>
        <v>0</v>
      </c>
      <c r="AH80" s="833">
        <f t="shared" si="24"/>
        <v>0</v>
      </c>
      <c r="AJ80" s="652"/>
    </row>
    <row r="81" spans="1:37" s="460" customFormat="1" ht="17.25" customHeight="1">
      <c r="A81" s="464" t="s">
        <v>384</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14"/>
        <v>0</v>
      </c>
      <c r="D82" s="462"/>
      <c r="E82" s="461"/>
      <c r="F82" s="472">
        <f t="shared" si="15"/>
        <v>0</v>
      </c>
      <c r="G82" s="462"/>
      <c r="H82" s="461"/>
      <c r="I82" s="472">
        <f t="shared" si="16"/>
        <v>0</v>
      </c>
      <c r="J82" s="462"/>
      <c r="K82" s="461"/>
      <c r="L82" s="472">
        <f t="shared" si="17"/>
        <v>0</v>
      </c>
      <c r="M82" s="462"/>
      <c r="N82" s="461"/>
      <c r="O82" s="472">
        <f t="shared" si="18"/>
        <v>0</v>
      </c>
      <c r="P82" s="462"/>
      <c r="Q82" s="461"/>
      <c r="R82" s="472">
        <f t="shared" si="19"/>
        <v>0</v>
      </c>
      <c r="S82" s="462"/>
      <c r="T82" s="461"/>
      <c r="U82" s="472">
        <f t="shared" si="20"/>
        <v>0</v>
      </c>
      <c r="V82" s="462"/>
      <c r="W82" s="461"/>
      <c r="X82" s="472">
        <f t="shared" si="21"/>
        <v>0</v>
      </c>
      <c r="Y82" s="462"/>
      <c r="Z82" s="461"/>
      <c r="AA82" s="472">
        <f t="shared" si="22"/>
        <v>0</v>
      </c>
      <c r="AB82" s="462"/>
      <c r="AC82" s="461"/>
      <c r="AD82" s="472">
        <f t="shared" si="23"/>
        <v>0</v>
      </c>
      <c r="AE82" s="462"/>
      <c r="AF82" s="479">
        <f t="shared" si="24"/>
        <v>0</v>
      </c>
      <c r="AG82" s="480">
        <f t="shared" si="24"/>
        <v>0</v>
      </c>
      <c r="AH82" s="833">
        <f t="shared" si="24"/>
        <v>0</v>
      </c>
      <c r="AJ82" s="652"/>
    </row>
    <row r="83" spans="1:37" s="460" customFormat="1" ht="17.25" customHeight="1">
      <c r="A83" s="537"/>
      <c r="B83" s="461"/>
      <c r="C83" s="472">
        <f t="shared" si="14"/>
        <v>0</v>
      </c>
      <c r="D83" s="462"/>
      <c r="E83" s="461"/>
      <c r="F83" s="472">
        <f t="shared" si="15"/>
        <v>0</v>
      </c>
      <c r="G83" s="462"/>
      <c r="H83" s="461"/>
      <c r="I83" s="472">
        <f t="shared" si="16"/>
        <v>0</v>
      </c>
      <c r="J83" s="462"/>
      <c r="K83" s="461"/>
      <c r="L83" s="472">
        <f t="shared" si="17"/>
        <v>0</v>
      </c>
      <c r="M83" s="462"/>
      <c r="N83" s="461"/>
      <c r="O83" s="472">
        <f t="shared" si="18"/>
        <v>0</v>
      </c>
      <c r="P83" s="462"/>
      <c r="Q83" s="461"/>
      <c r="R83" s="472">
        <f t="shared" si="19"/>
        <v>0</v>
      </c>
      <c r="S83" s="462"/>
      <c r="T83" s="461"/>
      <c r="U83" s="472">
        <f t="shared" si="20"/>
        <v>0</v>
      </c>
      <c r="V83" s="462"/>
      <c r="W83" s="461"/>
      <c r="X83" s="472">
        <f t="shared" si="21"/>
        <v>0</v>
      </c>
      <c r="Y83" s="462"/>
      <c r="Z83" s="461"/>
      <c r="AA83" s="472">
        <f t="shared" si="22"/>
        <v>0</v>
      </c>
      <c r="AB83" s="462"/>
      <c r="AC83" s="461"/>
      <c r="AD83" s="472">
        <f t="shared" si="23"/>
        <v>0</v>
      </c>
      <c r="AE83" s="462"/>
      <c r="AF83" s="479">
        <f t="shared" si="24"/>
        <v>0</v>
      </c>
      <c r="AG83" s="480">
        <f t="shared" si="24"/>
        <v>0</v>
      </c>
      <c r="AH83" s="833">
        <f t="shared" si="24"/>
        <v>0</v>
      </c>
      <c r="AJ83" s="652"/>
    </row>
    <row r="84" spans="1:37" s="460" customFormat="1" ht="17.25" customHeight="1">
      <c r="A84" s="537"/>
      <c r="B84" s="461"/>
      <c r="C84" s="472">
        <f t="shared" si="14"/>
        <v>0</v>
      </c>
      <c r="D84" s="462"/>
      <c r="E84" s="461"/>
      <c r="F84" s="472">
        <f t="shared" si="15"/>
        <v>0</v>
      </c>
      <c r="G84" s="462"/>
      <c r="H84" s="461"/>
      <c r="I84" s="472">
        <f t="shared" si="16"/>
        <v>0</v>
      </c>
      <c r="J84" s="462"/>
      <c r="K84" s="461"/>
      <c r="L84" s="472">
        <f t="shared" si="17"/>
        <v>0</v>
      </c>
      <c r="M84" s="462"/>
      <c r="N84" s="461"/>
      <c r="O84" s="472">
        <f t="shared" si="18"/>
        <v>0</v>
      </c>
      <c r="P84" s="462"/>
      <c r="Q84" s="461"/>
      <c r="R84" s="472">
        <f t="shared" si="19"/>
        <v>0</v>
      </c>
      <c r="S84" s="462"/>
      <c r="T84" s="461"/>
      <c r="U84" s="472">
        <f t="shared" si="20"/>
        <v>0</v>
      </c>
      <c r="V84" s="462"/>
      <c r="W84" s="461"/>
      <c r="X84" s="472">
        <f t="shared" si="21"/>
        <v>0</v>
      </c>
      <c r="Y84" s="462"/>
      <c r="Z84" s="461"/>
      <c r="AA84" s="472">
        <f t="shared" si="22"/>
        <v>0</v>
      </c>
      <c r="AB84" s="462"/>
      <c r="AC84" s="461"/>
      <c r="AD84" s="472">
        <f t="shared" si="23"/>
        <v>0</v>
      </c>
      <c r="AE84" s="462"/>
      <c r="AF84" s="479">
        <f t="shared" si="24"/>
        <v>0</v>
      </c>
      <c r="AG84" s="480">
        <f t="shared" si="24"/>
        <v>0</v>
      </c>
      <c r="AH84" s="833">
        <f t="shared" si="24"/>
        <v>0</v>
      </c>
      <c r="AJ84" s="652"/>
    </row>
    <row r="85" spans="1:37" s="460" customFormat="1" ht="17.25" customHeight="1">
      <c r="A85" s="537"/>
      <c r="B85" s="461"/>
      <c r="C85" s="472">
        <f t="shared" si="14"/>
        <v>0</v>
      </c>
      <c r="D85" s="462"/>
      <c r="E85" s="461"/>
      <c r="F85" s="472">
        <f t="shared" si="15"/>
        <v>0</v>
      </c>
      <c r="G85" s="462"/>
      <c r="H85" s="461"/>
      <c r="I85" s="472">
        <f t="shared" si="16"/>
        <v>0</v>
      </c>
      <c r="J85" s="462"/>
      <c r="K85" s="461"/>
      <c r="L85" s="472">
        <f t="shared" si="17"/>
        <v>0</v>
      </c>
      <c r="M85" s="462"/>
      <c r="N85" s="461"/>
      <c r="O85" s="472">
        <f t="shared" si="18"/>
        <v>0</v>
      </c>
      <c r="P85" s="462"/>
      <c r="Q85" s="461"/>
      <c r="R85" s="472">
        <f t="shared" si="19"/>
        <v>0</v>
      </c>
      <c r="S85" s="462"/>
      <c r="T85" s="461"/>
      <c r="U85" s="472">
        <f t="shared" si="20"/>
        <v>0</v>
      </c>
      <c r="V85" s="462"/>
      <c r="W85" s="461"/>
      <c r="X85" s="472">
        <f t="shared" si="21"/>
        <v>0</v>
      </c>
      <c r="Y85" s="462"/>
      <c r="Z85" s="461"/>
      <c r="AA85" s="472">
        <f t="shared" si="22"/>
        <v>0</v>
      </c>
      <c r="AB85" s="462"/>
      <c r="AC85" s="461"/>
      <c r="AD85" s="472">
        <f t="shared" si="23"/>
        <v>0</v>
      </c>
      <c r="AE85" s="462"/>
      <c r="AF85" s="479">
        <f t="shared" si="24"/>
        <v>0</v>
      </c>
      <c r="AG85" s="480">
        <f t="shared" si="24"/>
        <v>0</v>
      </c>
      <c r="AH85" s="833">
        <f t="shared" si="24"/>
        <v>0</v>
      </c>
      <c r="AJ85" s="652"/>
    </row>
    <row r="86" spans="1:37" s="460" customFormat="1" ht="17.25" customHeight="1">
      <c r="A86" s="537"/>
      <c r="B86" s="461"/>
      <c r="C86" s="472">
        <f t="shared" si="14"/>
        <v>0</v>
      </c>
      <c r="D86" s="462"/>
      <c r="E86" s="461"/>
      <c r="F86" s="472">
        <f t="shared" si="15"/>
        <v>0</v>
      </c>
      <c r="G86" s="462"/>
      <c r="H86" s="461"/>
      <c r="I86" s="472">
        <f t="shared" si="16"/>
        <v>0</v>
      </c>
      <c r="J86" s="462"/>
      <c r="K86" s="461"/>
      <c r="L86" s="472">
        <f t="shared" si="17"/>
        <v>0</v>
      </c>
      <c r="M86" s="462"/>
      <c r="N86" s="461"/>
      <c r="O86" s="472">
        <f t="shared" si="18"/>
        <v>0</v>
      </c>
      <c r="P86" s="462"/>
      <c r="Q86" s="461"/>
      <c r="R86" s="472">
        <f t="shared" si="19"/>
        <v>0</v>
      </c>
      <c r="S86" s="462"/>
      <c r="T86" s="461"/>
      <c r="U86" s="472">
        <f t="shared" si="20"/>
        <v>0</v>
      </c>
      <c r="V86" s="462"/>
      <c r="W86" s="461"/>
      <c r="X86" s="472">
        <f t="shared" si="21"/>
        <v>0</v>
      </c>
      <c r="Y86" s="462"/>
      <c r="Z86" s="461"/>
      <c r="AA86" s="472">
        <f t="shared" si="22"/>
        <v>0</v>
      </c>
      <c r="AB86" s="462"/>
      <c r="AC86" s="461"/>
      <c r="AD86" s="472">
        <f t="shared" si="23"/>
        <v>0</v>
      </c>
      <c r="AE86" s="462"/>
      <c r="AF86" s="479">
        <f t="shared" si="24"/>
        <v>0</v>
      </c>
      <c r="AG86" s="480">
        <f t="shared" si="24"/>
        <v>0</v>
      </c>
      <c r="AH86" s="833">
        <f t="shared" si="24"/>
        <v>0</v>
      </c>
      <c r="AJ86" s="652"/>
    </row>
    <row r="87" spans="1:37" s="460" customFormat="1" ht="17.25" customHeight="1">
      <c r="A87" s="537"/>
      <c r="B87" s="461"/>
      <c r="C87" s="472">
        <f t="shared" si="14"/>
        <v>0</v>
      </c>
      <c r="D87" s="462"/>
      <c r="E87" s="461"/>
      <c r="F87" s="472">
        <f t="shared" si="15"/>
        <v>0</v>
      </c>
      <c r="G87" s="462"/>
      <c r="H87" s="461"/>
      <c r="I87" s="472">
        <f t="shared" si="16"/>
        <v>0</v>
      </c>
      <c r="J87" s="462"/>
      <c r="K87" s="461"/>
      <c r="L87" s="472">
        <f t="shared" si="17"/>
        <v>0</v>
      </c>
      <c r="M87" s="462"/>
      <c r="N87" s="461"/>
      <c r="O87" s="472">
        <f t="shared" si="18"/>
        <v>0</v>
      </c>
      <c r="P87" s="462"/>
      <c r="Q87" s="461"/>
      <c r="R87" s="472">
        <f t="shared" si="19"/>
        <v>0</v>
      </c>
      <c r="S87" s="462"/>
      <c r="T87" s="461"/>
      <c r="U87" s="472">
        <f t="shared" si="20"/>
        <v>0</v>
      </c>
      <c r="V87" s="462"/>
      <c r="W87" s="461"/>
      <c r="X87" s="472">
        <f t="shared" si="21"/>
        <v>0</v>
      </c>
      <c r="Y87" s="462"/>
      <c r="Z87" s="461"/>
      <c r="AA87" s="472">
        <f t="shared" si="22"/>
        <v>0</v>
      </c>
      <c r="AB87" s="462"/>
      <c r="AC87" s="461"/>
      <c r="AD87" s="472">
        <f t="shared" si="23"/>
        <v>0</v>
      </c>
      <c r="AE87" s="462"/>
      <c r="AF87" s="479">
        <f t="shared" si="24"/>
        <v>0</v>
      </c>
      <c r="AG87" s="480">
        <f t="shared" si="24"/>
        <v>0</v>
      </c>
      <c r="AH87" s="833">
        <f t="shared" si="24"/>
        <v>0</v>
      </c>
      <c r="AJ87" s="652"/>
      <c r="AK87" s="463"/>
    </row>
    <row r="88" spans="1:37" s="460" customFormat="1" ht="17.25" customHeight="1">
      <c r="A88" s="549"/>
      <c r="B88" s="461"/>
      <c r="C88" s="472">
        <f t="shared" si="14"/>
        <v>0</v>
      </c>
      <c r="D88" s="462"/>
      <c r="E88" s="461"/>
      <c r="F88" s="472">
        <f t="shared" si="15"/>
        <v>0</v>
      </c>
      <c r="G88" s="462"/>
      <c r="H88" s="461"/>
      <c r="I88" s="472">
        <f t="shared" si="16"/>
        <v>0</v>
      </c>
      <c r="J88" s="462"/>
      <c r="K88" s="461"/>
      <c r="L88" s="472">
        <f t="shared" si="17"/>
        <v>0</v>
      </c>
      <c r="M88" s="462"/>
      <c r="N88" s="461"/>
      <c r="O88" s="472">
        <f t="shared" si="18"/>
        <v>0</v>
      </c>
      <c r="P88" s="462"/>
      <c r="Q88" s="461"/>
      <c r="R88" s="472">
        <f t="shared" si="19"/>
        <v>0</v>
      </c>
      <c r="S88" s="462"/>
      <c r="T88" s="461"/>
      <c r="U88" s="472">
        <f t="shared" si="20"/>
        <v>0</v>
      </c>
      <c r="V88" s="462"/>
      <c r="W88" s="461"/>
      <c r="X88" s="472">
        <f t="shared" si="21"/>
        <v>0</v>
      </c>
      <c r="Y88" s="462"/>
      <c r="Z88" s="461"/>
      <c r="AA88" s="472">
        <f t="shared" si="22"/>
        <v>0</v>
      </c>
      <c r="AB88" s="462"/>
      <c r="AC88" s="461"/>
      <c r="AD88" s="472">
        <f t="shared" si="23"/>
        <v>0</v>
      </c>
      <c r="AE88" s="462"/>
      <c r="AF88" s="479">
        <f t="shared" si="24"/>
        <v>0</v>
      </c>
      <c r="AG88" s="480">
        <f t="shared" si="24"/>
        <v>0</v>
      </c>
      <c r="AH88" s="833">
        <f t="shared" si="24"/>
        <v>0</v>
      </c>
    </row>
    <row r="89" spans="1:37" s="460" customFormat="1" ht="17.25" customHeight="1">
      <c r="A89" s="537"/>
      <c r="B89" s="461"/>
      <c r="C89" s="472">
        <f t="shared" si="14"/>
        <v>0</v>
      </c>
      <c r="D89" s="462"/>
      <c r="E89" s="461"/>
      <c r="F89" s="472">
        <f t="shared" si="15"/>
        <v>0</v>
      </c>
      <c r="G89" s="462"/>
      <c r="H89" s="461"/>
      <c r="I89" s="472">
        <f t="shared" si="16"/>
        <v>0</v>
      </c>
      <c r="J89" s="462"/>
      <c r="K89" s="461"/>
      <c r="L89" s="472">
        <f t="shared" si="17"/>
        <v>0</v>
      </c>
      <c r="M89" s="462"/>
      <c r="N89" s="461"/>
      <c r="O89" s="472">
        <f t="shared" si="18"/>
        <v>0</v>
      </c>
      <c r="P89" s="462"/>
      <c r="Q89" s="461"/>
      <c r="R89" s="472">
        <f t="shared" si="19"/>
        <v>0</v>
      </c>
      <c r="S89" s="462"/>
      <c r="T89" s="461"/>
      <c r="U89" s="472">
        <f t="shared" si="20"/>
        <v>0</v>
      </c>
      <c r="V89" s="462"/>
      <c r="W89" s="461"/>
      <c r="X89" s="472">
        <f t="shared" si="21"/>
        <v>0</v>
      </c>
      <c r="Y89" s="462"/>
      <c r="Z89" s="461"/>
      <c r="AA89" s="472">
        <f t="shared" si="22"/>
        <v>0</v>
      </c>
      <c r="AB89" s="462"/>
      <c r="AC89" s="461"/>
      <c r="AD89" s="472">
        <f t="shared" si="23"/>
        <v>0</v>
      </c>
      <c r="AE89" s="462"/>
      <c r="AF89" s="479">
        <f t="shared" si="24"/>
        <v>0</v>
      </c>
      <c r="AG89" s="480">
        <f t="shared" si="24"/>
        <v>0</v>
      </c>
      <c r="AH89" s="833">
        <f t="shared" si="24"/>
        <v>0</v>
      </c>
    </row>
    <row r="90" spans="1:37" s="460" customFormat="1" ht="17.25" customHeight="1">
      <c r="A90" s="538"/>
      <c r="B90" s="461"/>
      <c r="C90" s="472">
        <f t="shared" si="14"/>
        <v>0</v>
      </c>
      <c r="D90" s="462"/>
      <c r="E90" s="461"/>
      <c r="F90" s="472">
        <f t="shared" si="15"/>
        <v>0</v>
      </c>
      <c r="G90" s="462"/>
      <c r="H90" s="461"/>
      <c r="I90" s="472">
        <f t="shared" si="16"/>
        <v>0</v>
      </c>
      <c r="J90" s="462"/>
      <c r="K90" s="461"/>
      <c r="L90" s="472">
        <f t="shared" si="17"/>
        <v>0</v>
      </c>
      <c r="M90" s="462"/>
      <c r="N90" s="461"/>
      <c r="O90" s="472">
        <f t="shared" si="18"/>
        <v>0</v>
      </c>
      <c r="P90" s="462"/>
      <c r="Q90" s="461"/>
      <c r="R90" s="472">
        <f t="shared" si="19"/>
        <v>0</v>
      </c>
      <c r="S90" s="462"/>
      <c r="T90" s="461"/>
      <c r="U90" s="472">
        <f t="shared" si="20"/>
        <v>0</v>
      </c>
      <c r="V90" s="462"/>
      <c r="W90" s="461"/>
      <c r="X90" s="472">
        <f t="shared" si="21"/>
        <v>0</v>
      </c>
      <c r="Y90" s="462"/>
      <c r="Z90" s="461"/>
      <c r="AA90" s="472">
        <f t="shared" si="22"/>
        <v>0</v>
      </c>
      <c r="AB90" s="462"/>
      <c r="AC90" s="461"/>
      <c r="AD90" s="472">
        <f t="shared" si="23"/>
        <v>0</v>
      </c>
      <c r="AE90" s="462"/>
      <c r="AF90" s="479">
        <f t="shared" si="24"/>
        <v>0</v>
      </c>
      <c r="AG90" s="480">
        <f t="shared" si="24"/>
        <v>0</v>
      </c>
      <c r="AH90" s="833">
        <f t="shared" si="24"/>
        <v>0</v>
      </c>
    </row>
    <row r="91" spans="1:37" s="460" customFormat="1" ht="17.25" customHeight="1">
      <c r="A91" s="785" t="s">
        <v>383</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14"/>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15"/>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16"/>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17"/>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18"/>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19"/>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20"/>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21"/>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22"/>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23"/>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24"/>
        <v>0</v>
      </c>
      <c r="AG91" s="480">
        <f t="shared" si="24"/>
        <v>0</v>
      </c>
      <c r="AH91" s="833">
        <f t="shared" si="24"/>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296</v>
      </c>
      <c r="B93" s="475">
        <f>SUM(B71:B91)</f>
        <v>0</v>
      </c>
      <c r="C93" s="472">
        <f t="shared" ref="C93:S93" si="25">SUM(C71:C91)</f>
        <v>0</v>
      </c>
      <c r="D93" s="476">
        <f t="shared" si="25"/>
        <v>0</v>
      </c>
      <c r="E93" s="475">
        <f>SUM(E71:E91)</f>
        <v>0</v>
      </c>
      <c r="F93" s="472">
        <f t="shared" ref="F93" si="26">SUM(F71:F91)</f>
        <v>0</v>
      </c>
      <c r="G93" s="476">
        <f t="shared" si="25"/>
        <v>0</v>
      </c>
      <c r="H93" s="475">
        <f>SUM(H71:H91)</f>
        <v>0</v>
      </c>
      <c r="I93" s="472">
        <f t="shared" ref="I93:J93" si="27">SUM(I71:I91)</f>
        <v>0</v>
      </c>
      <c r="J93" s="476">
        <f t="shared" si="27"/>
        <v>0</v>
      </c>
      <c r="K93" s="475">
        <f>SUM(K71:K91)</f>
        <v>0</v>
      </c>
      <c r="L93" s="472">
        <f t="shared" ref="L93:M93" si="28">SUM(L71:L91)</f>
        <v>0</v>
      </c>
      <c r="M93" s="476">
        <f t="shared" si="28"/>
        <v>0</v>
      </c>
      <c r="N93" s="475">
        <f>SUM(N71:N91)</f>
        <v>0</v>
      </c>
      <c r="O93" s="472">
        <f t="shared" ref="O93:P93" si="29">SUM(O71:O91)</f>
        <v>0</v>
      </c>
      <c r="P93" s="476">
        <f t="shared" si="29"/>
        <v>0</v>
      </c>
      <c r="Q93" s="475">
        <f>SUM(Q71:Q91)</f>
        <v>0</v>
      </c>
      <c r="R93" s="472">
        <f t="shared" si="25"/>
        <v>0</v>
      </c>
      <c r="S93" s="476">
        <f t="shared" si="25"/>
        <v>0</v>
      </c>
      <c r="T93" s="475">
        <f>SUM(T71:T91)</f>
        <v>0</v>
      </c>
      <c r="U93" s="472">
        <f t="shared" ref="U93:AH93" si="30">SUM(U71:U91)</f>
        <v>0</v>
      </c>
      <c r="V93" s="476">
        <f t="shared" si="30"/>
        <v>0</v>
      </c>
      <c r="W93" s="475">
        <f>SUM(W71:W91)</f>
        <v>0</v>
      </c>
      <c r="X93" s="472">
        <f t="shared" ref="X93:Y93" si="31">SUM(X71:X91)</f>
        <v>0</v>
      </c>
      <c r="Y93" s="476">
        <f t="shared" si="31"/>
        <v>0</v>
      </c>
      <c r="Z93" s="475">
        <f>SUM(Z71:Z91)</f>
        <v>0</v>
      </c>
      <c r="AA93" s="472">
        <f t="shared" ref="AA93:AB93" si="32">SUM(AA71:AA91)</f>
        <v>0</v>
      </c>
      <c r="AB93" s="476">
        <f t="shared" si="32"/>
        <v>0</v>
      </c>
      <c r="AC93" s="475">
        <f>SUM(AC71:AC91)</f>
        <v>0</v>
      </c>
      <c r="AD93" s="472">
        <f t="shared" ref="AD93:AE93" si="33">SUM(AD71:AD91)</f>
        <v>0</v>
      </c>
      <c r="AE93" s="476">
        <f t="shared" si="33"/>
        <v>0</v>
      </c>
      <c r="AF93" s="479">
        <f t="shared" si="30"/>
        <v>0</v>
      </c>
      <c r="AG93" s="480">
        <f>SUM(AG71:AG91)</f>
        <v>0</v>
      </c>
      <c r="AH93" s="481">
        <f t="shared" si="3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297</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34">D96-B96</f>
        <v>0</v>
      </c>
      <c r="D96" s="462"/>
      <c r="E96" s="475"/>
      <c r="F96" s="472">
        <f t="shared" ref="F96:F102" si="35">G96-E96</f>
        <v>0</v>
      </c>
      <c r="G96" s="476"/>
      <c r="H96" s="475"/>
      <c r="I96" s="472">
        <f t="shared" ref="I96:I102" si="36">J96-H96</f>
        <v>0</v>
      </c>
      <c r="J96" s="476"/>
      <c r="K96" s="475"/>
      <c r="L96" s="472">
        <f t="shared" ref="L96:L102" si="37">M96-K96</f>
        <v>0</v>
      </c>
      <c r="M96" s="476"/>
      <c r="N96" s="475"/>
      <c r="O96" s="472">
        <f t="shared" ref="O96:O102" si="38">P96-N96</f>
        <v>0</v>
      </c>
      <c r="P96" s="476"/>
      <c r="Q96" s="475"/>
      <c r="R96" s="472">
        <f t="shared" ref="R96:R102" si="39">S96-Q96</f>
        <v>0</v>
      </c>
      <c r="S96" s="476"/>
      <c r="T96" s="475"/>
      <c r="U96" s="472">
        <f t="shared" ref="U96:U102" si="40">V96-T96</f>
        <v>0</v>
      </c>
      <c r="V96" s="476"/>
      <c r="W96" s="475"/>
      <c r="X96" s="472">
        <f t="shared" ref="X96:X102" si="41">Y96-W96</f>
        <v>0</v>
      </c>
      <c r="Y96" s="476"/>
      <c r="Z96" s="475"/>
      <c r="AA96" s="472">
        <f t="shared" ref="AA96:AA102" si="42">AB96-Z96</f>
        <v>0</v>
      </c>
      <c r="AB96" s="476"/>
      <c r="AC96" s="475"/>
      <c r="AD96" s="472">
        <f t="shared" ref="AD96:AD102" si="43">AE96-AC96</f>
        <v>0</v>
      </c>
      <c r="AE96" s="476"/>
      <c r="AF96" s="479">
        <f t="shared" ref="AF96:AH102" si="44">SUM(B96,E96,H96,K96,N96,Q96,T96,W96,Z96,AC96)</f>
        <v>0</v>
      </c>
      <c r="AG96" s="480">
        <f t="shared" si="44"/>
        <v>0</v>
      </c>
      <c r="AH96" s="833">
        <f t="shared" si="44"/>
        <v>0</v>
      </c>
      <c r="AI96"/>
      <c r="AJ96" s="653"/>
      <c r="AK96"/>
    </row>
    <row r="97" spans="1:37" s="460" customFormat="1" ht="17.25" customHeight="1">
      <c r="A97" s="537"/>
      <c r="B97" s="461"/>
      <c r="C97" s="472">
        <f t="shared" si="34"/>
        <v>0</v>
      </c>
      <c r="D97" s="462"/>
      <c r="E97" s="475"/>
      <c r="F97" s="472">
        <f t="shared" si="35"/>
        <v>0</v>
      </c>
      <c r="G97" s="476"/>
      <c r="H97" s="475"/>
      <c r="I97" s="472">
        <f t="shared" si="36"/>
        <v>0</v>
      </c>
      <c r="J97" s="476"/>
      <c r="K97" s="475"/>
      <c r="L97" s="472">
        <f t="shared" si="37"/>
        <v>0</v>
      </c>
      <c r="M97" s="476"/>
      <c r="N97" s="475"/>
      <c r="O97" s="472">
        <f t="shared" si="38"/>
        <v>0</v>
      </c>
      <c r="P97" s="476"/>
      <c r="Q97" s="475"/>
      <c r="R97" s="472">
        <f t="shared" si="39"/>
        <v>0</v>
      </c>
      <c r="S97" s="476"/>
      <c r="T97" s="475"/>
      <c r="U97" s="472">
        <f t="shared" si="40"/>
        <v>0</v>
      </c>
      <c r="V97" s="476"/>
      <c r="W97" s="475"/>
      <c r="X97" s="472">
        <f t="shared" si="41"/>
        <v>0</v>
      </c>
      <c r="Y97" s="476"/>
      <c r="Z97" s="475"/>
      <c r="AA97" s="472">
        <f t="shared" si="42"/>
        <v>0</v>
      </c>
      <c r="AB97" s="476"/>
      <c r="AC97" s="475"/>
      <c r="AD97" s="472">
        <f t="shared" si="43"/>
        <v>0</v>
      </c>
      <c r="AE97" s="476"/>
      <c r="AF97" s="479">
        <f t="shared" si="44"/>
        <v>0</v>
      </c>
      <c r="AG97" s="480">
        <f t="shared" si="44"/>
        <v>0</v>
      </c>
      <c r="AH97" s="833">
        <f t="shared" si="44"/>
        <v>0</v>
      </c>
      <c r="AJ97" s="652"/>
    </row>
    <row r="98" spans="1:37" s="460" customFormat="1" ht="17.25" customHeight="1">
      <c r="A98" s="537"/>
      <c r="B98" s="461"/>
      <c r="C98" s="472">
        <f t="shared" si="34"/>
        <v>0</v>
      </c>
      <c r="D98" s="462"/>
      <c r="E98" s="461"/>
      <c r="F98" s="472">
        <f t="shared" si="35"/>
        <v>0</v>
      </c>
      <c r="G98" s="462"/>
      <c r="H98" s="461"/>
      <c r="I98" s="472">
        <f t="shared" si="36"/>
        <v>0</v>
      </c>
      <c r="J98" s="462"/>
      <c r="K98" s="461"/>
      <c r="L98" s="472">
        <f t="shared" si="37"/>
        <v>0</v>
      </c>
      <c r="M98" s="462"/>
      <c r="N98" s="461"/>
      <c r="O98" s="472">
        <f t="shared" si="38"/>
        <v>0</v>
      </c>
      <c r="P98" s="462"/>
      <c r="Q98" s="461"/>
      <c r="R98" s="472">
        <f t="shared" si="39"/>
        <v>0</v>
      </c>
      <c r="S98" s="462"/>
      <c r="T98" s="461"/>
      <c r="U98" s="472">
        <f t="shared" si="40"/>
        <v>0</v>
      </c>
      <c r="V98" s="462"/>
      <c r="W98" s="461"/>
      <c r="X98" s="472">
        <f t="shared" si="41"/>
        <v>0</v>
      </c>
      <c r="Y98" s="462"/>
      <c r="Z98" s="461"/>
      <c r="AA98" s="472">
        <f t="shared" si="42"/>
        <v>0</v>
      </c>
      <c r="AB98" s="462"/>
      <c r="AC98" s="461"/>
      <c r="AD98" s="472">
        <f t="shared" si="43"/>
        <v>0</v>
      </c>
      <c r="AE98" s="462"/>
      <c r="AF98" s="479">
        <f t="shared" si="44"/>
        <v>0</v>
      </c>
      <c r="AG98" s="480">
        <f t="shared" si="44"/>
        <v>0</v>
      </c>
      <c r="AH98" s="833">
        <f t="shared" si="44"/>
        <v>0</v>
      </c>
      <c r="AI98"/>
      <c r="AJ98" s="653"/>
      <c r="AK98" s="14"/>
    </row>
    <row r="99" spans="1:37" s="460" customFormat="1" ht="17.25" customHeight="1">
      <c r="A99" s="537"/>
      <c r="B99" s="461"/>
      <c r="C99" s="472">
        <f t="shared" si="34"/>
        <v>0</v>
      </c>
      <c r="D99" s="462"/>
      <c r="E99" s="461"/>
      <c r="F99" s="472">
        <f t="shared" si="35"/>
        <v>0</v>
      </c>
      <c r="G99" s="462"/>
      <c r="H99" s="461"/>
      <c r="I99" s="472">
        <f t="shared" si="36"/>
        <v>0</v>
      </c>
      <c r="J99" s="462"/>
      <c r="K99" s="461"/>
      <c r="L99" s="472">
        <f t="shared" si="37"/>
        <v>0</v>
      </c>
      <c r="M99" s="462"/>
      <c r="N99" s="461"/>
      <c r="O99" s="472">
        <f t="shared" si="38"/>
        <v>0</v>
      </c>
      <c r="P99" s="462"/>
      <c r="Q99" s="461"/>
      <c r="R99" s="472">
        <f t="shared" si="39"/>
        <v>0</v>
      </c>
      <c r="S99" s="462"/>
      <c r="T99" s="461"/>
      <c r="U99" s="472">
        <f t="shared" si="40"/>
        <v>0</v>
      </c>
      <c r="V99" s="462"/>
      <c r="W99" s="461"/>
      <c r="X99" s="472">
        <f t="shared" si="41"/>
        <v>0</v>
      </c>
      <c r="Y99" s="462"/>
      <c r="Z99" s="461"/>
      <c r="AA99" s="472">
        <f t="shared" si="42"/>
        <v>0</v>
      </c>
      <c r="AB99" s="462"/>
      <c r="AC99" s="461"/>
      <c r="AD99" s="472">
        <f t="shared" si="43"/>
        <v>0</v>
      </c>
      <c r="AE99" s="462"/>
      <c r="AF99" s="479">
        <f t="shared" si="44"/>
        <v>0</v>
      </c>
      <c r="AG99" s="480">
        <f t="shared" si="44"/>
        <v>0</v>
      </c>
      <c r="AH99" s="833">
        <f t="shared" si="44"/>
        <v>0</v>
      </c>
      <c r="AI99"/>
      <c r="AJ99"/>
      <c r="AK99"/>
    </row>
    <row r="100" spans="1:37" s="460" customFormat="1" ht="17.25" customHeight="1">
      <c r="A100" s="537"/>
      <c r="B100" s="461"/>
      <c r="C100" s="472">
        <f t="shared" si="34"/>
        <v>0</v>
      </c>
      <c r="D100" s="462"/>
      <c r="E100" s="461"/>
      <c r="F100" s="472">
        <f t="shared" si="35"/>
        <v>0</v>
      </c>
      <c r="G100" s="462"/>
      <c r="H100" s="461"/>
      <c r="I100" s="472">
        <f t="shared" si="36"/>
        <v>0</v>
      </c>
      <c r="J100" s="462"/>
      <c r="K100" s="461"/>
      <c r="L100" s="472">
        <f t="shared" si="37"/>
        <v>0</v>
      </c>
      <c r="M100" s="462"/>
      <c r="N100" s="461"/>
      <c r="O100" s="472">
        <f t="shared" si="38"/>
        <v>0</v>
      </c>
      <c r="P100" s="462"/>
      <c r="Q100" s="461"/>
      <c r="R100" s="472">
        <f t="shared" si="39"/>
        <v>0</v>
      </c>
      <c r="S100" s="462"/>
      <c r="T100" s="461"/>
      <c r="U100" s="472">
        <f t="shared" si="40"/>
        <v>0</v>
      </c>
      <c r="V100" s="462"/>
      <c r="W100" s="461"/>
      <c r="X100" s="472">
        <f t="shared" si="41"/>
        <v>0</v>
      </c>
      <c r="Y100" s="462"/>
      <c r="Z100" s="461"/>
      <c r="AA100" s="472">
        <f t="shared" si="42"/>
        <v>0</v>
      </c>
      <c r="AB100" s="462"/>
      <c r="AC100" s="461"/>
      <c r="AD100" s="472">
        <f t="shared" si="43"/>
        <v>0</v>
      </c>
      <c r="AE100" s="462"/>
      <c r="AF100" s="479">
        <f t="shared" si="44"/>
        <v>0</v>
      </c>
      <c r="AG100" s="480">
        <f t="shared" si="44"/>
        <v>0</v>
      </c>
      <c r="AH100" s="833">
        <f t="shared" si="44"/>
        <v>0</v>
      </c>
    </row>
    <row r="101" spans="1:37" s="460" customFormat="1" ht="17.25" customHeight="1">
      <c r="A101" s="538"/>
      <c r="B101" s="461"/>
      <c r="C101" s="472">
        <f t="shared" si="34"/>
        <v>0</v>
      </c>
      <c r="D101" s="462"/>
      <c r="E101" s="461"/>
      <c r="F101" s="472">
        <f t="shared" si="35"/>
        <v>0</v>
      </c>
      <c r="G101" s="462"/>
      <c r="H101" s="461"/>
      <c r="I101" s="472">
        <f t="shared" si="36"/>
        <v>0</v>
      </c>
      <c r="J101" s="462"/>
      <c r="K101" s="461"/>
      <c r="L101" s="472">
        <f t="shared" si="37"/>
        <v>0</v>
      </c>
      <c r="M101" s="462"/>
      <c r="N101" s="461"/>
      <c r="O101" s="472">
        <f t="shared" si="38"/>
        <v>0</v>
      </c>
      <c r="P101" s="462"/>
      <c r="Q101" s="461"/>
      <c r="R101" s="472">
        <f t="shared" si="39"/>
        <v>0</v>
      </c>
      <c r="S101" s="462"/>
      <c r="T101" s="461"/>
      <c r="U101" s="472">
        <f t="shared" si="40"/>
        <v>0</v>
      </c>
      <c r="V101" s="462"/>
      <c r="W101" s="461"/>
      <c r="X101" s="472">
        <f t="shared" si="41"/>
        <v>0</v>
      </c>
      <c r="Y101" s="462"/>
      <c r="Z101" s="461"/>
      <c r="AA101" s="472">
        <f t="shared" si="42"/>
        <v>0</v>
      </c>
      <c r="AB101" s="462"/>
      <c r="AC101" s="461"/>
      <c r="AD101" s="472">
        <f t="shared" si="43"/>
        <v>0</v>
      </c>
      <c r="AE101" s="462"/>
      <c r="AF101" s="479">
        <f t="shared" si="44"/>
        <v>0</v>
      </c>
      <c r="AG101" s="480">
        <f t="shared" si="44"/>
        <v>0</v>
      </c>
      <c r="AH101" s="833">
        <f t="shared" si="44"/>
        <v>0</v>
      </c>
    </row>
    <row r="102" spans="1:37" s="460" customFormat="1" ht="17.25" customHeight="1">
      <c r="A102" s="537"/>
      <c r="B102" s="461"/>
      <c r="C102" s="472">
        <f t="shared" si="34"/>
        <v>0</v>
      </c>
      <c r="D102" s="462"/>
      <c r="E102" s="461"/>
      <c r="F102" s="472">
        <f t="shared" si="35"/>
        <v>0</v>
      </c>
      <c r="G102" s="462"/>
      <c r="H102" s="461"/>
      <c r="I102" s="472">
        <f t="shared" si="36"/>
        <v>0</v>
      </c>
      <c r="J102" s="462"/>
      <c r="K102" s="461"/>
      <c r="L102" s="472">
        <f t="shared" si="37"/>
        <v>0</v>
      </c>
      <c r="M102" s="462"/>
      <c r="N102" s="461"/>
      <c r="O102" s="472">
        <f t="shared" si="38"/>
        <v>0</v>
      </c>
      <c r="P102" s="462"/>
      <c r="Q102" s="461"/>
      <c r="R102" s="472">
        <f t="shared" si="39"/>
        <v>0</v>
      </c>
      <c r="S102" s="462"/>
      <c r="T102" s="461"/>
      <c r="U102" s="472">
        <f t="shared" si="40"/>
        <v>0</v>
      </c>
      <c r="V102" s="462"/>
      <c r="W102" s="461"/>
      <c r="X102" s="472">
        <f t="shared" si="41"/>
        <v>0</v>
      </c>
      <c r="Y102" s="462"/>
      <c r="Z102" s="461"/>
      <c r="AA102" s="472">
        <f t="shared" si="42"/>
        <v>0</v>
      </c>
      <c r="AB102" s="462"/>
      <c r="AC102" s="461"/>
      <c r="AD102" s="472">
        <f t="shared" si="43"/>
        <v>0</v>
      </c>
      <c r="AE102" s="462"/>
      <c r="AF102" s="479">
        <f t="shared" si="44"/>
        <v>0</v>
      </c>
      <c r="AG102" s="480">
        <f t="shared" si="44"/>
        <v>0</v>
      </c>
      <c r="AH102" s="833">
        <f t="shared" si="44"/>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298</v>
      </c>
      <c r="B104" s="475">
        <f>SUM(B96:B102)</f>
        <v>0</v>
      </c>
      <c r="C104" s="472">
        <f t="shared" ref="C104:G104" si="45">SUM(C96:C102)</f>
        <v>0</v>
      </c>
      <c r="D104" s="476">
        <f t="shared" si="45"/>
        <v>0</v>
      </c>
      <c r="E104" s="475">
        <f>SUM(E96:E102)</f>
        <v>0</v>
      </c>
      <c r="F104" s="472">
        <f t="shared" ref="F104" si="46">SUM(F96:F102)</f>
        <v>0</v>
      </c>
      <c r="G104" s="476">
        <f t="shared" si="45"/>
        <v>0</v>
      </c>
      <c r="H104" s="475">
        <f>SUM(H96:H102)</f>
        <v>0</v>
      </c>
      <c r="I104" s="472">
        <f t="shared" ref="I104:J104" si="47">SUM(I96:I102)</f>
        <v>0</v>
      </c>
      <c r="J104" s="476">
        <f t="shared" si="47"/>
        <v>0</v>
      </c>
      <c r="K104" s="475">
        <f>SUM(K96:K102)</f>
        <v>0</v>
      </c>
      <c r="L104" s="472">
        <f t="shared" ref="L104:M104" si="48">SUM(L96:L102)</f>
        <v>0</v>
      </c>
      <c r="M104" s="476">
        <f t="shared" si="48"/>
        <v>0</v>
      </c>
      <c r="N104" s="475">
        <f>SUM(N96:N102)</f>
        <v>0</v>
      </c>
      <c r="O104" s="472">
        <f t="shared" ref="O104:P104" si="49">SUM(O96:O102)</f>
        <v>0</v>
      </c>
      <c r="P104" s="476">
        <f t="shared" si="49"/>
        <v>0</v>
      </c>
      <c r="Q104" s="475">
        <f>SUM(Q96:Q102)</f>
        <v>0</v>
      </c>
      <c r="R104" s="472">
        <f t="shared" ref="R104:AF104" si="50">SUM(R96:R102)</f>
        <v>0</v>
      </c>
      <c r="S104" s="476">
        <f t="shared" si="50"/>
        <v>0</v>
      </c>
      <c r="T104" s="475">
        <f>SUM(T96:T102)</f>
        <v>0</v>
      </c>
      <c r="U104" s="472">
        <f t="shared" si="50"/>
        <v>0</v>
      </c>
      <c r="V104" s="476">
        <f t="shared" si="50"/>
        <v>0</v>
      </c>
      <c r="W104" s="475">
        <f>SUM(W96:W102)</f>
        <v>0</v>
      </c>
      <c r="X104" s="472">
        <f t="shared" ref="X104:Y104" si="51">SUM(X96:X102)</f>
        <v>0</v>
      </c>
      <c r="Y104" s="476">
        <f t="shared" si="51"/>
        <v>0</v>
      </c>
      <c r="Z104" s="475">
        <f>SUM(Z96:Z102)</f>
        <v>0</v>
      </c>
      <c r="AA104" s="472">
        <f t="shared" ref="AA104:AB104" si="52">SUM(AA96:AA102)</f>
        <v>0</v>
      </c>
      <c r="AB104" s="476">
        <f t="shared" si="52"/>
        <v>0</v>
      </c>
      <c r="AC104" s="475">
        <f>SUM(AC96:AC102)</f>
        <v>0</v>
      </c>
      <c r="AD104" s="472">
        <f t="shared" ref="AD104:AE104" si="53">SUM(AD96:AD102)</f>
        <v>0</v>
      </c>
      <c r="AE104" s="476">
        <f t="shared" si="53"/>
        <v>0</v>
      </c>
      <c r="AF104" s="479">
        <f t="shared" si="50"/>
        <v>0</v>
      </c>
      <c r="AG104" s="480">
        <f>SUM(AG96:AG102)</f>
        <v>0</v>
      </c>
      <c r="AH104" s="481">
        <f t="shared" ref="AH104" si="54">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299</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(6)'!A72</f>
        <v>Template last modified</v>
      </c>
      <c r="AH106" s="835">
        <f>'Summary (6)'!C72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c r="A120" s="717" t="s">
        <v>211</v>
      </c>
      <c r="B120" s="836">
        <f>'Summary (8)'!E87</f>
        <v>1</v>
      </c>
      <c r="C120" s="836">
        <f>'Summary (8)'!F87</f>
        <v>1</v>
      </c>
      <c r="D120" s="836">
        <f>'Summary (8)'!G87</f>
        <v>1</v>
      </c>
      <c r="E120" s="836">
        <f>'Summary (8)'!H87</f>
        <v>2</v>
      </c>
      <c r="F120" s="836">
        <f>'Summary (8)'!I87</f>
        <v>2</v>
      </c>
      <c r="G120" s="836">
        <f>'Summary (8)'!J87</f>
        <v>2</v>
      </c>
      <c r="H120" s="836">
        <f>'Summary (8)'!K87</f>
        <v>3</v>
      </c>
      <c r="I120" s="836">
        <f>'Summary (8)'!L87</f>
        <v>3</v>
      </c>
      <c r="J120" s="836">
        <f>'Summary (8)'!M87</f>
        <v>3</v>
      </c>
      <c r="K120" s="836">
        <f>'Summary (8)'!N87</f>
        <v>4</v>
      </c>
      <c r="L120" s="836">
        <f>'Summary (8)'!O87</f>
        <v>4</v>
      </c>
      <c r="M120" s="836">
        <f>'Summary (8)'!P87</f>
        <v>4</v>
      </c>
      <c r="N120" s="836">
        <f>'Summary (8)'!Q87</f>
        <v>5</v>
      </c>
      <c r="O120" s="836">
        <f>'Summary (8)'!R87</f>
        <v>5</v>
      </c>
      <c r="P120" s="836">
        <f>'Summary (8)'!S87</f>
        <v>5</v>
      </c>
      <c r="Q120" s="836">
        <f>'Summary (8)'!T87</f>
        <v>6</v>
      </c>
      <c r="R120" s="836">
        <f>'Summary (8)'!U87</f>
        <v>6</v>
      </c>
      <c r="S120" s="836">
        <f>'Summary (8)'!V87</f>
        <v>6</v>
      </c>
      <c r="T120" s="836">
        <f>'Summary (8)'!W87</f>
        <v>7</v>
      </c>
      <c r="U120" s="836">
        <f>'Summary (8)'!X87</f>
        <v>7</v>
      </c>
      <c r="V120" s="836">
        <f>'Summary (8)'!Y87</f>
        <v>7</v>
      </c>
      <c r="W120" s="836">
        <f>'Summary (8)'!Z87</f>
        <v>8</v>
      </c>
      <c r="X120" s="836">
        <f>'Summary (8)'!AA87</f>
        <v>8</v>
      </c>
      <c r="Y120" s="836">
        <f>'Summary (8)'!AB87</f>
        <v>8</v>
      </c>
      <c r="Z120" s="836">
        <f>'Summary (8)'!AC87</f>
        <v>9</v>
      </c>
      <c r="AA120" s="836">
        <f>'Summary (8)'!AD87</f>
        <v>9</v>
      </c>
      <c r="AB120" s="836">
        <f>'Summary (8)'!AE87</f>
        <v>9</v>
      </c>
      <c r="AC120" s="836">
        <f>'Summary (8)'!AF87</f>
        <v>10</v>
      </c>
      <c r="AD120" s="836">
        <f>'Summary (8)'!AG87</f>
        <v>10</v>
      </c>
      <c r="AE120" s="836">
        <f>'Summary (8)'!AH87</f>
        <v>10</v>
      </c>
      <c r="AF120" s="836">
        <f>AD120</f>
        <v>10</v>
      </c>
      <c r="AG120" s="836">
        <f>AE120</f>
        <v>10</v>
      </c>
      <c r="AH120" s="836">
        <f>AF120</f>
        <v>10</v>
      </c>
    </row>
    <row r="121" spans="1:34" s="57" customFormat="1">
      <c r="A121" s="718" t="s">
        <v>212</v>
      </c>
      <c r="B121" s="837">
        <f>'Summary (8)'!E88</f>
        <v>45323</v>
      </c>
      <c r="C121" s="837">
        <f>'Summary (8)'!F88</f>
        <v>45323</v>
      </c>
      <c r="D121" s="837">
        <f>'Summary (8)'!G88</f>
        <v>45323</v>
      </c>
      <c r="E121" s="837">
        <f>'Summary (8)'!H88</f>
        <v>45689</v>
      </c>
      <c r="F121" s="837">
        <f>'Summary (8)'!I88</f>
        <v>45689</v>
      </c>
      <c r="G121" s="837">
        <f>'Summary (8)'!J88</f>
        <v>45689</v>
      </c>
      <c r="H121" s="837">
        <f>'Summary (8)'!K88</f>
        <v>46054</v>
      </c>
      <c r="I121" s="837">
        <f>'Summary (8)'!L88</f>
        <v>46054</v>
      </c>
      <c r="J121" s="837">
        <f>'Summary (8)'!M88</f>
        <v>46054</v>
      </c>
      <c r="K121" s="837">
        <f>'Summary (8)'!N88</f>
        <v>46419</v>
      </c>
      <c r="L121" s="837">
        <f>'Summary (8)'!O88</f>
        <v>46419</v>
      </c>
      <c r="M121" s="837">
        <f>'Summary (8)'!P88</f>
        <v>46419</v>
      </c>
      <c r="N121" s="837">
        <f>'Summary (8)'!Q88</f>
        <v>46784</v>
      </c>
      <c r="O121" s="837">
        <f>'Summary (8)'!R88</f>
        <v>46784</v>
      </c>
      <c r="P121" s="837">
        <f>'Summary (8)'!S88</f>
        <v>46784</v>
      </c>
      <c r="Q121" s="837">
        <f>'Summary (8)'!T88</f>
        <v>47150</v>
      </c>
      <c r="R121" s="837">
        <f>'Summary (8)'!U88</f>
        <v>47150</v>
      </c>
      <c r="S121" s="837">
        <f>'Summary (8)'!V88</f>
        <v>47150</v>
      </c>
      <c r="T121" s="837">
        <f>'Summary (8)'!W88</f>
        <v>47515</v>
      </c>
      <c r="U121" s="837">
        <f>'Summary (8)'!X88</f>
        <v>47515</v>
      </c>
      <c r="V121" s="837">
        <f>'Summary (8)'!Y88</f>
        <v>47515</v>
      </c>
      <c r="W121" s="837">
        <f>'Summary (8)'!Z88</f>
        <v>47880</v>
      </c>
      <c r="X121" s="837">
        <f>'Summary (8)'!AA88</f>
        <v>47880</v>
      </c>
      <c r="Y121" s="837">
        <f>'Summary (8)'!AB88</f>
        <v>47880</v>
      </c>
      <c r="Z121" s="837">
        <f>'Summary (8)'!AC88</f>
        <v>48245</v>
      </c>
      <c r="AA121" s="837">
        <f>'Summary (8)'!AD88</f>
        <v>48245</v>
      </c>
      <c r="AB121" s="837">
        <f>'Summary (8)'!AE88</f>
        <v>48245</v>
      </c>
      <c r="AC121" s="837">
        <f>'Summary (8)'!AF88</f>
        <v>48611</v>
      </c>
      <c r="AD121" s="837">
        <f>'Summary (8)'!AG88</f>
        <v>48611</v>
      </c>
      <c r="AE121" s="837">
        <f>'Summary (8)'!AH88</f>
        <v>48611</v>
      </c>
      <c r="AF121" s="837">
        <f>'Summary (8)'!AI88</f>
        <v>45323</v>
      </c>
      <c r="AG121" s="837">
        <f>'Summary (8)'!AJ88</f>
        <v>45323</v>
      </c>
      <c r="AH121" s="837">
        <f>'Summary (8)'!AK88</f>
        <v>45323</v>
      </c>
    </row>
    <row r="122" spans="1:34" s="57" customFormat="1">
      <c r="A122" s="718" t="s">
        <v>213</v>
      </c>
      <c r="B122" s="837">
        <f>'Summary (8)'!E89</f>
        <v>45688</v>
      </c>
      <c r="C122" s="837">
        <f>'Summary (8)'!F89</f>
        <v>45688</v>
      </c>
      <c r="D122" s="837">
        <f>'Summary (8)'!G89</f>
        <v>45688</v>
      </c>
      <c r="E122" s="837">
        <f>'Summary (8)'!H89</f>
        <v>46053</v>
      </c>
      <c r="F122" s="837">
        <f>'Summary (8)'!I89</f>
        <v>46053</v>
      </c>
      <c r="G122" s="837">
        <f>'Summary (8)'!J89</f>
        <v>46053</v>
      </c>
      <c r="H122" s="837">
        <f>'Summary (8)'!K89</f>
        <v>46418</v>
      </c>
      <c r="I122" s="837">
        <f>'Summary (8)'!L89</f>
        <v>46418</v>
      </c>
      <c r="J122" s="837">
        <f>'Summary (8)'!M89</f>
        <v>46418</v>
      </c>
      <c r="K122" s="837">
        <f>'Summary (8)'!N89</f>
        <v>46783</v>
      </c>
      <c r="L122" s="837">
        <f>'Summary (8)'!O89</f>
        <v>46783</v>
      </c>
      <c r="M122" s="837">
        <f>'Summary (8)'!P89</f>
        <v>46783</v>
      </c>
      <c r="N122" s="837">
        <f>'Summary (8)'!Q89</f>
        <v>47149</v>
      </c>
      <c r="O122" s="837">
        <f>'Summary (8)'!R89</f>
        <v>47149</v>
      </c>
      <c r="P122" s="837">
        <f>'Summary (8)'!S89</f>
        <v>47149</v>
      </c>
      <c r="Q122" s="837">
        <f>'Summary (8)'!T89</f>
        <v>47514</v>
      </c>
      <c r="R122" s="837">
        <f>'Summary (8)'!U89</f>
        <v>47514</v>
      </c>
      <c r="S122" s="837">
        <f>'Summary (8)'!V89</f>
        <v>47514</v>
      </c>
      <c r="T122" s="837">
        <f>'Summary (8)'!W89</f>
        <v>47879</v>
      </c>
      <c r="U122" s="837">
        <f>'Summary (8)'!X89</f>
        <v>47879</v>
      </c>
      <c r="V122" s="837">
        <f>'Summary (8)'!Y89</f>
        <v>47879</v>
      </c>
      <c r="W122" s="837">
        <f>'Summary (8)'!Z89</f>
        <v>48244</v>
      </c>
      <c r="X122" s="837">
        <f>'Summary (8)'!AA89</f>
        <v>48244</v>
      </c>
      <c r="Y122" s="837">
        <f>'Summary (8)'!AB89</f>
        <v>48244</v>
      </c>
      <c r="Z122" s="837">
        <f>'Summary (8)'!AC89</f>
        <v>48610</v>
      </c>
      <c r="AA122" s="837">
        <f>'Summary (8)'!AD89</f>
        <v>48610</v>
      </c>
      <c r="AB122" s="837">
        <f>'Summary (8)'!AE89</f>
        <v>48610</v>
      </c>
      <c r="AC122" s="837">
        <f>'Summary (8)'!AF89</f>
        <v>48975</v>
      </c>
      <c r="AD122" s="837">
        <f>'Summary (8)'!AG89</f>
        <v>48975</v>
      </c>
      <c r="AE122" s="837">
        <f>'Summary (8)'!AH89</f>
        <v>48975</v>
      </c>
      <c r="AF122" s="837">
        <f>'Summary (8)'!AI89</f>
        <v>45688</v>
      </c>
      <c r="AG122" s="837">
        <f>'Summary (8)'!AJ89</f>
        <v>45688</v>
      </c>
      <c r="AH122" s="837">
        <f>'Summary (8)'!AK89</f>
        <v>45688</v>
      </c>
    </row>
    <row r="123" spans="1:34">
      <c r="A123" s="717" t="s">
        <v>204</v>
      </c>
      <c r="B123" s="837">
        <f>'Summary (8)'!E90</f>
        <v>0</v>
      </c>
      <c r="C123" s="837">
        <f>'Summary (8)'!F90</f>
        <v>0</v>
      </c>
      <c r="D123" s="837">
        <f>'Summary (8)'!G90</f>
        <v>0</v>
      </c>
      <c r="E123" s="837">
        <f>'Summary (8)'!H90</f>
        <v>0</v>
      </c>
      <c r="F123" s="837">
        <f>'Summary (8)'!I90</f>
        <v>0</v>
      </c>
      <c r="G123" s="837">
        <f>'Summary (8)'!J90</f>
        <v>0</v>
      </c>
      <c r="H123" s="837">
        <f>'Summary (8)'!K90</f>
        <v>0</v>
      </c>
      <c r="I123" s="837">
        <f>'Summary (8)'!L90</f>
        <v>0</v>
      </c>
      <c r="J123" s="837">
        <f>'Summary (8)'!M90</f>
        <v>0</v>
      </c>
      <c r="K123" s="837">
        <f>'Summary (8)'!N90</f>
        <v>0</v>
      </c>
      <c r="L123" s="837">
        <f>'Summary (8)'!O90</f>
        <v>0</v>
      </c>
      <c r="M123" s="837">
        <f>'Summary (8)'!P90</f>
        <v>0</v>
      </c>
      <c r="N123" s="837">
        <f>'Summary (8)'!Q90</f>
        <v>0</v>
      </c>
      <c r="O123" s="837">
        <f>'Summary (8)'!R90</f>
        <v>0</v>
      </c>
      <c r="P123" s="837">
        <f>'Summary (8)'!S90</f>
        <v>0</v>
      </c>
      <c r="Q123" s="837">
        <f>'Summary (8)'!T90</f>
        <v>0</v>
      </c>
      <c r="R123" s="837">
        <f>'Summary (8)'!U90</f>
        <v>0</v>
      </c>
      <c r="S123" s="837">
        <f>'Summary (8)'!V90</f>
        <v>0</v>
      </c>
      <c r="T123" s="837">
        <f>'Summary (8)'!W90</f>
        <v>0</v>
      </c>
      <c r="U123" s="837">
        <f>'Summary (8)'!X90</f>
        <v>0</v>
      </c>
      <c r="V123" s="837">
        <f>'Summary (8)'!Y90</f>
        <v>0</v>
      </c>
      <c r="W123" s="837">
        <f>'Summary (8)'!Z90</f>
        <v>0</v>
      </c>
      <c r="X123" s="837">
        <f>'Summary (8)'!AA90</f>
        <v>0</v>
      </c>
      <c r="Y123" s="837">
        <f>'Summary (8)'!AB90</f>
        <v>0</v>
      </c>
      <c r="Z123" s="837">
        <f>'Summary (8)'!AC90</f>
        <v>0</v>
      </c>
      <c r="AA123" s="837">
        <f>'Summary (8)'!AD90</f>
        <v>0</v>
      </c>
      <c r="AB123" s="837">
        <f>'Summary (8)'!AE90</f>
        <v>0</v>
      </c>
      <c r="AC123" s="837">
        <f>'Summary (8)'!AF90</f>
        <v>0</v>
      </c>
      <c r="AD123" s="837">
        <f>'Summary (8)'!AG90</f>
        <v>0</v>
      </c>
      <c r="AE123" s="837">
        <f>'Summary (8)'!AH90</f>
        <v>0</v>
      </c>
      <c r="AF123" s="837">
        <f>'Summary (8)'!AI90</f>
        <v>0</v>
      </c>
      <c r="AG123" s="837">
        <f>'Summary (8)'!AJ90</f>
        <v>0</v>
      </c>
      <c r="AH123" s="837">
        <f>'Summary (8)'!AK90</f>
        <v>0</v>
      </c>
    </row>
    <row r="124" spans="1:34">
      <c r="A124" s="717" t="s">
        <v>214</v>
      </c>
      <c r="B124" s="838">
        <f>'Summary (8)'!E91</f>
        <v>0</v>
      </c>
      <c r="C124" s="838">
        <f>'Summary (8)'!F91</f>
        <v>0</v>
      </c>
      <c r="D124" s="838">
        <f>'Summary (8)'!G91</f>
        <v>0</v>
      </c>
      <c r="E124" s="838">
        <f>'Summary (8)'!H91</f>
        <v>0</v>
      </c>
      <c r="F124" s="838">
        <f>'Summary (8)'!I91</f>
        <v>0</v>
      </c>
      <c r="G124" s="838">
        <f>'Summary (8)'!J91</f>
        <v>0</v>
      </c>
      <c r="H124" s="838">
        <f>'Summary (8)'!K91</f>
        <v>0</v>
      </c>
      <c r="I124" s="838">
        <f>'Summary (8)'!L91</f>
        <v>0</v>
      </c>
      <c r="J124" s="838">
        <f>'Summary (8)'!M91</f>
        <v>0</v>
      </c>
      <c r="K124" s="838">
        <f>'Summary (8)'!N91</f>
        <v>0</v>
      </c>
      <c r="L124" s="838">
        <f>'Summary (8)'!O91</f>
        <v>0</v>
      </c>
      <c r="M124" s="838">
        <f>'Summary (8)'!P91</f>
        <v>0</v>
      </c>
      <c r="N124" s="838">
        <f>'Summary (8)'!Q91</f>
        <v>0</v>
      </c>
      <c r="O124" s="838">
        <f>'Summary (8)'!R91</f>
        <v>0</v>
      </c>
      <c r="P124" s="838">
        <f>'Summary (8)'!S91</f>
        <v>0</v>
      </c>
      <c r="Q124" s="838">
        <f>'Summary (8)'!T91</f>
        <v>0</v>
      </c>
      <c r="R124" s="838">
        <f>'Summary (8)'!U91</f>
        <v>0</v>
      </c>
      <c r="S124" s="838">
        <f>'Summary (8)'!V91</f>
        <v>0</v>
      </c>
      <c r="T124" s="838">
        <f>'Summary (8)'!W91</f>
        <v>0</v>
      </c>
      <c r="U124" s="838">
        <f>'Summary (8)'!X91</f>
        <v>0</v>
      </c>
      <c r="V124" s="838">
        <f>'Summary (8)'!Y91</f>
        <v>0</v>
      </c>
      <c r="W124" s="838">
        <f>'Summary (8)'!Z91</f>
        <v>0</v>
      </c>
      <c r="X124" s="838">
        <f>'Summary (8)'!AA91</f>
        <v>0</v>
      </c>
      <c r="Y124" s="838">
        <f>'Summary (8)'!AB91</f>
        <v>0</v>
      </c>
      <c r="Z124" s="838">
        <f>'Summary (8)'!AC91</f>
        <v>0</v>
      </c>
      <c r="AA124" s="838">
        <f>'Summary (8)'!AD91</f>
        <v>0</v>
      </c>
      <c r="AB124" s="838">
        <f>'Summary (8)'!AE91</f>
        <v>0</v>
      </c>
      <c r="AC124" s="838">
        <f>'Summary (8)'!AF91</f>
        <v>0</v>
      </c>
      <c r="AD124" s="838">
        <f>'Summary (8)'!AG91</f>
        <v>0</v>
      </c>
      <c r="AE124" s="838">
        <f>'Summary (8)'!AH91</f>
        <v>0</v>
      </c>
    </row>
    <row r="125" spans="1:34" s="788" customFormat="1">
      <c r="A125" s="787" t="s">
        <v>397</v>
      </c>
      <c r="B125" s="789">
        <f>'Summary (8)'!E26</f>
        <v>0</v>
      </c>
      <c r="C125" s="789">
        <f>'Summary (8)'!F26</f>
        <v>0</v>
      </c>
      <c r="D125" s="789">
        <f>'Summary (8)'!G26</f>
        <v>0</v>
      </c>
      <c r="E125" s="789">
        <f>'Summary (8)'!H26</f>
        <v>0</v>
      </c>
      <c r="F125" s="789">
        <f>'Summary (8)'!I26</f>
        <v>0</v>
      </c>
      <c r="G125" s="789">
        <f>'Summary (8)'!J26</f>
        <v>0</v>
      </c>
      <c r="H125" s="789">
        <f>'Summary (8)'!K26</f>
        <v>0</v>
      </c>
      <c r="I125" s="789">
        <f>'Summary (8)'!L26</f>
        <v>0</v>
      </c>
      <c r="J125" s="789">
        <f>'Summary (8)'!M26</f>
        <v>0</v>
      </c>
      <c r="K125" s="789">
        <f>'Summary (8)'!N26</f>
        <v>0</v>
      </c>
      <c r="L125" s="789">
        <f>'Summary (8)'!O26</f>
        <v>0</v>
      </c>
      <c r="M125" s="789">
        <f>'Summary (8)'!P26</f>
        <v>0</v>
      </c>
      <c r="N125" s="789">
        <f>'Summary (8)'!Q26</f>
        <v>0</v>
      </c>
      <c r="O125" s="789">
        <f>'Summary (8)'!R26</f>
        <v>0</v>
      </c>
      <c r="P125" s="789">
        <f>'Summary (8)'!S26</f>
        <v>0</v>
      </c>
      <c r="Q125" s="789">
        <f>'Summary (8)'!T26</f>
        <v>0</v>
      </c>
      <c r="R125" s="789">
        <f>'Summary (8)'!U26</f>
        <v>0</v>
      </c>
      <c r="S125" s="789">
        <f>'Summary (8)'!V26</f>
        <v>0</v>
      </c>
      <c r="T125" s="789">
        <f>'Summary (8)'!W26</f>
        <v>0</v>
      </c>
      <c r="U125" s="789">
        <f>'Summary (8)'!X26</f>
        <v>0</v>
      </c>
      <c r="V125" s="789">
        <f>'Summary (8)'!Y26</f>
        <v>0</v>
      </c>
      <c r="W125" s="789">
        <f>'Summary (8)'!Z26</f>
        <v>0</v>
      </c>
      <c r="X125" s="789">
        <f>'Summary (8)'!AA26</f>
        <v>0</v>
      </c>
      <c r="Y125" s="789">
        <f>'Summary (8)'!AB26</f>
        <v>0</v>
      </c>
      <c r="Z125" s="789">
        <f>'Summary (8)'!AC26</f>
        <v>0</v>
      </c>
      <c r="AA125" s="789">
        <f>'Summary (8)'!AD26</f>
        <v>0</v>
      </c>
      <c r="AB125" s="789">
        <f>'Summary (8)'!AE26</f>
        <v>0</v>
      </c>
      <c r="AC125" s="789">
        <f>'Summary (8)'!AF26</f>
        <v>0</v>
      </c>
      <c r="AD125" s="789">
        <f>'Summary (8)'!AG26</f>
        <v>0</v>
      </c>
      <c r="AE125" s="789">
        <f>'Summary (8)'!AH26</f>
        <v>0</v>
      </c>
      <c r="AF125" s="786"/>
      <c r="AG125" s="786"/>
      <c r="AH125" s="786"/>
    </row>
  </sheetData>
  <sheetProtection formatCells="0" formatColumns="0" formatRows="0" insertHyperlinks="0" sort="0" autoFilter="0" pivotTables="0"/>
  <mergeCells count="16">
    <mergeCell ref="B9:D9"/>
    <mergeCell ref="W9:Y9"/>
    <mergeCell ref="Z9:AB9"/>
    <mergeCell ref="AC9:AE9"/>
    <mergeCell ref="B3:D3"/>
    <mergeCell ref="B4:D4"/>
    <mergeCell ref="B5:D5"/>
    <mergeCell ref="B6:D6"/>
    <mergeCell ref="B7:D7"/>
    <mergeCell ref="AF9:AH9"/>
    <mergeCell ref="E9:G9"/>
    <mergeCell ref="H9:J9"/>
    <mergeCell ref="K9:M9"/>
    <mergeCell ref="N9:P9"/>
    <mergeCell ref="Q9:S9"/>
    <mergeCell ref="T9:V9"/>
  </mergeCells>
  <conditionalFormatting sqref="B14:AE81">
    <cfRule type="expression" dxfId="22" priority="3">
      <formula>$A14=""</formula>
    </cfRule>
  </conditionalFormatting>
  <conditionalFormatting sqref="B14:AE106">
    <cfRule type="expression" dxfId="21" priority="2">
      <formula>B$123&gt;B$122</formula>
    </cfRule>
  </conditionalFormatting>
  <conditionalFormatting sqref="B82:AE102">
    <cfRule type="expression" dxfId="20" priority="15">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19" priority="16">
      <formula>LEN(TRIM(D14))=0</formula>
    </cfRule>
  </conditionalFormatting>
  <conditionalFormatting sqref="E91">
    <cfRule type="containsBlanks" dxfId="18" priority="12">
      <formula>LEN(TRIM(E91))=0</formula>
    </cfRule>
  </conditionalFormatting>
  <conditionalFormatting sqref="H91">
    <cfRule type="containsBlanks" dxfId="17" priority="11">
      <formula>LEN(TRIM(H91))=0</formula>
    </cfRule>
  </conditionalFormatting>
  <conditionalFormatting sqref="K91">
    <cfRule type="containsBlanks" dxfId="16" priority="10">
      <formula>LEN(TRIM(K91))=0</formula>
    </cfRule>
  </conditionalFormatting>
  <conditionalFormatting sqref="N91">
    <cfRule type="containsBlanks" dxfId="15" priority="9">
      <formula>LEN(TRIM(N91))=0</formula>
    </cfRule>
  </conditionalFormatting>
  <conditionalFormatting sqref="Q91">
    <cfRule type="containsBlanks" dxfId="14" priority="8">
      <formula>LEN(TRIM(Q91))=0</formula>
    </cfRule>
  </conditionalFormatting>
  <conditionalFormatting sqref="T91">
    <cfRule type="containsBlanks" dxfId="13" priority="7">
      <formula>LEN(TRIM(T91))=0</formula>
    </cfRule>
  </conditionalFormatting>
  <conditionalFormatting sqref="W91">
    <cfRule type="containsBlanks" dxfId="12" priority="6">
      <formula>LEN(TRIM(W91))=0</formula>
    </cfRule>
  </conditionalFormatting>
  <conditionalFormatting sqref="Z91">
    <cfRule type="containsBlanks" dxfId="11" priority="5">
      <formula>LEN(TRIM(Z91))=0</formula>
    </cfRule>
  </conditionalFormatting>
  <conditionalFormatting sqref="AC91">
    <cfRule type="containsBlanks" dxfId="10" priority="4">
      <formula>LEN(TRIM(AC91))=0</formula>
    </cfRule>
  </conditionalFormatting>
  <dataValidations disablePrompts="1" count="1">
    <dataValidation type="whole" allowBlank="1" showInputMessage="1" showErrorMessage="1" sqref="AB57:AB66 Y57:Y66 V57:V66 S57:S66 P57:P66 M57:M66 J57:J66 G57:G66 D57:D66 AE57:AE66" xr:uid="{33F0C947-5810-49A7-976A-5AEDDD390D33}">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18B24E3C-14D9-4138-8BB6-789F19AC5E58}">
            <xm:f>B$120&gt;'○ Summary (1)'!$D$6</xm:f>
            <x14:dxf>
              <fill>
                <patternFill>
                  <bgColor theme="0" tint="-0.499984740745262"/>
                </patternFill>
              </fill>
            </x14:dxf>
          </x14:cfRule>
          <xm:sqref>B9:AE106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EA8F7-5EF5-4921-A194-41B37C09CFB9}">
  <sheetPr>
    <pageSetUpPr fitToPage="1"/>
  </sheetPr>
  <dimension ref="A1:G38"/>
  <sheetViews>
    <sheetView zoomScaleNormal="100" workbookViewId="0">
      <selection activeCell="G29" sqref="G29"/>
    </sheetView>
  </sheetViews>
  <sheetFormatPr defaultRowHeight="12.75"/>
  <cols>
    <col min="1" max="1" width="17.42578125" style="57" customWidth="1"/>
    <col min="2" max="2" width="19.7109375" customWidth="1"/>
    <col min="3" max="4" width="18.140625" customWidth="1"/>
    <col min="5" max="5" width="17.7109375" customWidth="1"/>
    <col min="6" max="6" width="49.42578125" style="22" customWidth="1"/>
    <col min="7" max="7" width="53.5703125" customWidth="1"/>
  </cols>
  <sheetData>
    <row r="1" spans="1:7" ht="15.75">
      <c r="A1" s="61" t="s">
        <v>195</v>
      </c>
    </row>
    <row r="3" spans="1:7" s="22" customFormat="1" ht="25.5">
      <c r="A3" s="532" t="s">
        <v>196</v>
      </c>
      <c r="B3" s="533" t="s">
        <v>54</v>
      </c>
      <c r="C3" s="533" t="s">
        <v>197</v>
      </c>
      <c r="D3" s="533" t="s">
        <v>198</v>
      </c>
      <c r="E3" s="533" t="s">
        <v>199</v>
      </c>
      <c r="F3" s="533" t="s">
        <v>200</v>
      </c>
      <c r="G3" s="533" t="s">
        <v>201</v>
      </c>
    </row>
    <row r="4" spans="1:7">
      <c r="A4" s="715"/>
      <c r="B4" s="654"/>
      <c r="C4" s="654"/>
      <c r="D4" s="654"/>
      <c r="E4" s="714"/>
      <c r="F4" s="654"/>
      <c r="G4" s="713"/>
    </row>
    <row r="5" spans="1:7">
      <c r="A5" s="715"/>
      <c r="B5" s="654"/>
      <c r="C5" s="654"/>
      <c r="D5" s="654"/>
      <c r="E5" s="714"/>
      <c r="F5" s="654"/>
      <c r="G5" s="713"/>
    </row>
    <row r="6" spans="1:7">
      <c r="A6" s="715"/>
      <c r="B6" s="654"/>
      <c r="C6" s="654"/>
      <c r="D6" s="654"/>
      <c r="E6" s="714"/>
      <c r="F6" s="654"/>
      <c r="G6" s="713"/>
    </row>
    <row r="7" spans="1:7">
      <c r="A7" s="715"/>
      <c r="B7" s="654"/>
      <c r="C7" s="654"/>
      <c r="D7" s="654"/>
      <c r="E7" s="714"/>
      <c r="F7" s="654"/>
      <c r="G7" s="713"/>
    </row>
    <row r="8" spans="1:7">
      <c r="A8" s="715"/>
      <c r="B8" s="654"/>
      <c r="C8" s="654"/>
      <c r="D8" s="654"/>
      <c r="E8" s="714"/>
      <c r="F8" s="654"/>
      <c r="G8" s="713"/>
    </row>
    <row r="9" spans="1:7">
      <c r="A9" s="715"/>
      <c r="B9" s="654"/>
      <c r="C9" s="654"/>
      <c r="D9" s="654"/>
      <c r="E9" s="714"/>
      <c r="F9" s="654"/>
      <c r="G9" s="713"/>
    </row>
    <row r="10" spans="1:7">
      <c r="A10" s="715"/>
      <c r="B10" s="654"/>
      <c r="C10" s="654"/>
      <c r="D10" s="654"/>
      <c r="E10" s="714"/>
      <c r="F10" s="654"/>
      <c r="G10" s="713"/>
    </row>
    <row r="11" spans="1:7">
      <c r="A11" s="715"/>
      <c r="B11" s="654"/>
      <c r="C11" s="654"/>
      <c r="D11" s="654"/>
      <c r="E11" s="714"/>
      <c r="F11" s="654"/>
      <c r="G11" s="713"/>
    </row>
    <row r="12" spans="1:7">
      <c r="A12" s="715"/>
      <c r="B12" s="654"/>
      <c r="C12" s="654"/>
      <c r="D12" s="654"/>
      <c r="E12" s="714"/>
      <c r="F12" s="654"/>
      <c r="G12" s="713"/>
    </row>
    <row r="13" spans="1:7">
      <c r="A13" s="715"/>
      <c r="B13" s="654"/>
      <c r="C13" s="654"/>
      <c r="D13" s="654"/>
      <c r="E13" s="714"/>
      <c r="F13" s="654"/>
      <c r="G13" s="713"/>
    </row>
    <row r="14" spans="1:7">
      <c r="A14" s="715"/>
      <c r="B14" s="654"/>
      <c r="C14" s="654"/>
      <c r="D14" s="654"/>
      <c r="E14" s="714"/>
      <c r="F14" s="654"/>
      <c r="G14" s="713"/>
    </row>
    <row r="15" spans="1:7">
      <c r="A15" s="715"/>
      <c r="B15" s="654"/>
      <c r="C15" s="654"/>
      <c r="D15" s="654"/>
      <c r="E15" s="714"/>
      <c r="F15" s="654"/>
      <c r="G15" s="713"/>
    </row>
    <row r="16" spans="1:7">
      <c r="A16" s="715"/>
      <c r="B16" s="654"/>
      <c r="C16" s="654"/>
      <c r="D16" s="654"/>
      <c r="E16" s="714"/>
      <c r="F16" s="654"/>
      <c r="G16" s="713"/>
    </row>
    <row r="17" spans="1:7">
      <c r="A17" s="715"/>
      <c r="B17" s="654"/>
      <c r="C17" s="654"/>
      <c r="D17" s="654"/>
      <c r="E17" s="714"/>
      <c r="F17" s="654"/>
      <c r="G17" s="713"/>
    </row>
    <row r="18" spans="1:7">
      <c r="A18" s="715"/>
      <c r="B18" s="654"/>
      <c r="C18" s="654"/>
      <c r="D18" s="654"/>
      <c r="E18" s="714"/>
      <c r="F18" s="654"/>
      <c r="G18" s="713"/>
    </row>
    <row r="19" spans="1:7">
      <c r="A19" s="715"/>
      <c r="B19" s="654"/>
      <c r="C19" s="654"/>
      <c r="D19" s="654"/>
      <c r="E19" s="714"/>
      <c r="F19" s="654"/>
      <c r="G19" s="713"/>
    </row>
    <row r="20" spans="1:7">
      <c r="A20" s="715"/>
      <c r="B20" s="654"/>
      <c r="C20" s="654"/>
      <c r="D20" s="654"/>
      <c r="E20" s="714"/>
      <c r="F20" s="654"/>
      <c r="G20" s="713"/>
    </row>
    <row r="21" spans="1:7">
      <c r="A21" s="715"/>
      <c r="B21" s="654"/>
      <c r="C21" s="654"/>
      <c r="D21" s="654"/>
      <c r="E21" s="714"/>
      <c r="F21" s="654"/>
      <c r="G21" s="713"/>
    </row>
    <row r="22" spans="1:7">
      <c r="A22" s="715"/>
      <c r="B22" s="654"/>
      <c r="C22" s="654"/>
      <c r="D22" s="654"/>
      <c r="E22" s="714"/>
      <c r="F22" s="654"/>
      <c r="G22" s="713"/>
    </row>
    <row r="23" spans="1:7">
      <c r="A23" s="715"/>
      <c r="B23" s="654"/>
      <c r="C23" s="654"/>
      <c r="D23" s="654"/>
      <c r="E23" s="714"/>
      <c r="F23" s="654"/>
      <c r="G23" s="713"/>
    </row>
    <row r="24" spans="1:7">
      <c r="A24" s="715"/>
      <c r="B24" s="654"/>
      <c r="C24" s="654"/>
      <c r="D24" s="654"/>
      <c r="E24" s="714"/>
      <c r="F24" s="654"/>
      <c r="G24" s="713"/>
    </row>
    <row r="25" spans="1:7">
      <c r="A25" s="715"/>
      <c r="B25" s="654"/>
      <c r="C25" s="654"/>
      <c r="D25" s="654"/>
      <c r="E25" s="714"/>
      <c r="F25" s="654"/>
      <c r="G25" s="713"/>
    </row>
    <row r="26" spans="1:7">
      <c r="A26" s="715"/>
      <c r="B26" s="654"/>
      <c r="C26" s="654"/>
      <c r="D26" s="654"/>
      <c r="E26" s="714"/>
      <c r="F26" s="654"/>
      <c r="G26" s="713"/>
    </row>
    <row r="27" spans="1:7">
      <c r="A27" s="715"/>
      <c r="B27" s="654"/>
      <c r="C27" s="654"/>
      <c r="D27" s="654"/>
      <c r="E27" s="714"/>
      <c r="F27" s="654"/>
      <c r="G27" s="713"/>
    </row>
    <row r="28" spans="1:7">
      <c r="A28" s="715"/>
      <c r="B28" s="654"/>
      <c r="C28" s="654"/>
      <c r="D28" s="654"/>
      <c r="E28" s="714"/>
      <c r="F28" s="654"/>
      <c r="G28" s="713"/>
    </row>
    <row r="29" spans="1:7">
      <c r="A29" s="715"/>
      <c r="B29" s="654"/>
      <c r="C29" s="654"/>
      <c r="D29" s="654"/>
      <c r="E29" s="714"/>
      <c r="F29" s="654"/>
      <c r="G29" s="713"/>
    </row>
    <row r="30" spans="1:7">
      <c r="A30" s="715"/>
      <c r="B30" s="654"/>
      <c r="C30" s="654"/>
      <c r="D30" s="654"/>
      <c r="E30" s="714"/>
      <c r="F30" s="654"/>
      <c r="G30" s="713"/>
    </row>
    <row r="31" spans="1:7">
      <c r="A31" s="715"/>
      <c r="B31" s="654"/>
      <c r="C31" s="654"/>
      <c r="D31" s="654"/>
      <c r="E31" s="714"/>
      <c r="F31" s="654"/>
      <c r="G31" s="713"/>
    </row>
    <row r="32" spans="1:7">
      <c r="A32" s="715"/>
      <c r="B32" s="654"/>
      <c r="C32" s="654"/>
      <c r="D32" s="654"/>
      <c r="E32" s="714"/>
      <c r="F32" s="654"/>
      <c r="G32" s="713"/>
    </row>
    <row r="33" spans="1:7">
      <c r="A33" s="715"/>
      <c r="B33" s="654"/>
      <c r="C33" s="654"/>
      <c r="D33" s="654"/>
      <c r="E33" s="714"/>
      <c r="F33" s="654"/>
      <c r="G33" s="713"/>
    </row>
    <row r="34" spans="1:7">
      <c r="A34" s="715"/>
      <c r="B34" s="654"/>
      <c r="C34" s="654"/>
      <c r="D34" s="654"/>
      <c r="E34" s="714"/>
      <c r="F34" s="654"/>
      <c r="G34" s="713"/>
    </row>
    <row r="35" spans="1:7">
      <c r="A35" s="715"/>
      <c r="B35" s="654"/>
      <c r="C35" s="654"/>
      <c r="D35" s="654"/>
      <c r="E35" s="714"/>
      <c r="F35" s="654"/>
      <c r="G35" s="713"/>
    </row>
    <row r="36" spans="1:7">
      <c r="A36" s="715"/>
      <c r="B36" s="654"/>
      <c r="C36" s="654"/>
      <c r="D36" s="654"/>
      <c r="E36" s="714"/>
      <c r="F36" s="654"/>
      <c r="G36" s="713"/>
    </row>
    <row r="37" spans="1:7">
      <c r="A37" s="715"/>
      <c r="B37" s="654"/>
      <c r="C37" s="654"/>
      <c r="D37" s="654"/>
      <c r="E37" s="714"/>
      <c r="F37" s="654"/>
      <c r="G37" s="713"/>
    </row>
    <row r="38" spans="1:7">
      <c r="A38" s="715"/>
      <c r="B38" s="654"/>
      <c r="C38" s="654"/>
      <c r="D38" s="654"/>
      <c r="E38" s="714"/>
      <c r="F38" s="654"/>
      <c r="G38" s="713"/>
    </row>
  </sheetData>
  <printOptions horizontalCentered="1"/>
  <pageMargins left="0.7" right="0.7" top="0.75" bottom="0.75" header="0.3" footer="0.3"/>
  <pageSetup scale="69" orientation="landscape" r:id="rId1"/>
  <headerFooter>
    <oddFooter>&amp;CPage &amp;P of &amp;N</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J204"/>
  <sheetViews>
    <sheetView showZeros="0" zoomScale="115" zoomScaleNormal="115" workbookViewId="0">
      <pane ySplit="2" topLeftCell="A14"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194</v>
      </c>
      <c r="B1" s="1300" t="s">
        <v>300</v>
      </c>
      <c r="C1" s="1300"/>
      <c r="G1" s="277" t="s">
        <v>301</v>
      </c>
      <c r="H1" s="277" t="s">
        <v>302</v>
      </c>
      <c r="I1" s="277"/>
    </row>
    <row r="2" spans="1:10" ht="20.100000000000001" customHeight="1" thickBot="1">
      <c r="A2" s="326">
        <f>'Summary (8)'!B12</f>
        <v>0</v>
      </c>
      <c r="B2" s="1298"/>
      <c r="C2" s="1299"/>
      <c r="D2" s="486" t="s">
        <v>303</v>
      </c>
      <c r="F2" s="287"/>
      <c r="G2" s="288" t="e">
        <f>VLOOKUP(B2,'Dropdown Lists'!E:F,2,FALSE)</f>
        <v>#N/A</v>
      </c>
      <c r="H2" s="288" t="e">
        <f>VLOOKUP(B2,'Dropdown Lists'!E:G,3,FALSE)</f>
        <v>#N/A</v>
      </c>
      <c r="I2" s="288"/>
    </row>
    <row r="3" spans="1:10" s="4" customFormat="1" ht="38.25">
      <c r="A3" s="292" t="s">
        <v>304</v>
      </c>
      <c r="B3" s="293" t="s">
        <v>273</v>
      </c>
      <c r="C3" s="294" t="s">
        <v>274</v>
      </c>
      <c r="D3" s="293" t="s">
        <v>305</v>
      </c>
      <c r="E3" s="293" t="s">
        <v>306</v>
      </c>
      <c r="F3" s="295" t="s">
        <v>307</v>
      </c>
      <c r="H3" s="15"/>
      <c r="I3" s="15"/>
    </row>
    <row r="4" spans="1:10">
      <c r="A4" s="765">
        <f>'Salary Detail (8)'!A14</f>
        <v>0</v>
      </c>
      <c r="B4" s="6" t="e">
        <f t="array" ref="B4">INDEX('Salary Detail (8)'!$I14:$BZ14,0,MATCH(1,('Salary Detail (8)'!$I$13:$BZ$13='Budget Narrative (8)'!$B$3)*('Salary Detail (8)'!$I$74:$BZ$74='Budget Narrative (8)'!$G$2),0))</f>
        <v>#N/A</v>
      </c>
      <c r="C4" s="274" t="e">
        <f t="array" ref="C4">INDEX('Salary Detail (8)'!$I14:$BZ14,0,MATCH(1,('Salary Detail (8)'!$I$12:$BZ$12="New")*('Salary Detail (8)'!$I$74:$BZ$74='Budget Narrative (8)'!$G$2),0))</f>
        <v>#N/A</v>
      </c>
      <c r="D4" s="21"/>
      <c r="E4" s="21"/>
      <c r="F4" s="296"/>
      <c r="G4" s="7"/>
      <c r="H4" s="8"/>
      <c r="I4" s="8"/>
      <c r="J4" s="15"/>
    </row>
    <row r="5" spans="1:10">
      <c r="A5" s="765">
        <f>'Salary Detail (8)'!A15</f>
        <v>0</v>
      </c>
      <c r="B5" s="6" t="e">
        <f t="array" ref="B5">INDEX('Salary Detail (8)'!$I15:$BZ15,0,MATCH(1,('Salary Detail (8)'!$I$13:$BZ$13='Budget Narrative (8)'!$B$3)*('Salary Detail (8)'!$I$74:$BZ$74='Budget Narrative (8)'!$G$2),0))</f>
        <v>#N/A</v>
      </c>
      <c r="C5" s="274" t="e">
        <f t="array" ref="C5">INDEX('Salary Detail (8)'!$I15:$BZ15,0,MATCH(1,('Salary Detail (8)'!$I$12:$BZ$12="New")*('Salary Detail (8)'!$I$74:$BZ$74='Budget Narrative (8)'!$G$2),0))</f>
        <v>#N/A</v>
      </c>
      <c r="D5" s="21"/>
      <c r="E5" s="11"/>
      <c r="F5" s="296"/>
      <c r="G5" s="7"/>
      <c r="H5" s="8"/>
      <c r="I5" s="289"/>
      <c r="J5" s="15"/>
    </row>
    <row r="6" spans="1:10">
      <c r="A6" s="765">
        <f>'Salary Detail (8)'!A16</f>
        <v>0</v>
      </c>
      <c r="B6" s="6" t="e">
        <f t="array" ref="B6">INDEX('Salary Detail (8)'!$I16:$BZ16,0,MATCH(1,('Salary Detail (8)'!$I$13:$BZ$13='Budget Narrative (8)'!$B$3)*('Salary Detail (8)'!$I$74:$BZ$74='Budget Narrative (8)'!$G$2),0))</f>
        <v>#N/A</v>
      </c>
      <c r="C6" s="274" t="e">
        <f t="array" ref="C6">INDEX('Salary Detail (8)'!$I16:$BZ16,0,MATCH(1,('Salary Detail (8)'!$I$12:$BZ$12="New")*('Salary Detail (8)'!$I$74:$BZ$74='Budget Narrative (8)'!$G$2),0))</f>
        <v>#N/A</v>
      </c>
      <c r="D6" s="21"/>
      <c r="E6" s="11"/>
      <c r="F6" s="296"/>
      <c r="G6" s="7"/>
      <c r="H6" s="8"/>
      <c r="I6" s="290"/>
      <c r="J6" s="15"/>
    </row>
    <row r="7" spans="1:10">
      <c r="A7" s="765">
        <f>'Salary Detail (8)'!A17</f>
        <v>0</v>
      </c>
      <c r="B7" s="6" t="e">
        <f t="array" ref="B7">INDEX('Salary Detail (8)'!$I17:$BZ17,0,MATCH(1,('Salary Detail (8)'!$I$13:$BZ$13='Budget Narrative (8)'!$B$3)*('Salary Detail (8)'!$I$74:$BZ$74='Budget Narrative (8)'!$G$2),0))</f>
        <v>#N/A</v>
      </c>
      <c r="C7" s="274" t="e">
        <f t="array" ref="C7">INDEX('Salary Detail (8)'!$I17:$BZ17,0,MATCH(1,('Salary Detail (8)'!$I$12:$BZ$12="New")*('Salary Detail (8)'!$I$74:$BZ$74='Budget Narrative (8)'!$G$2),0))</f>
        <v>#N/A</v>
      </c>
      <c r="D7" s="21"/>
      <c r="E7" s="11"/>
      <c r="F7" s="296"/>
      <c r="G7" s="7"/>
      <c r="H7" s="8"/>
      <c r="I7" s="8"/>
      <c r="J7" s="15"/>
    </row>
    <row r="8" spans="1:10">
      <c r="A8" s="765">
        <f>'Salary Detail (8)'!A18</f>
        <v>0</v>
      </c>
      <c r="B8" s="6" t="e">
        <f t="array" ref="B8">INDEX('Salary Detail (8)'!$I18:$BZ18,0,MATCH(1,('Salary Detail (8)'!$I$13:$BZ$13='Budget Narrative (8)'!$B$3)*('Salary Detail (8)'!$I$74:$BZ$74='Budget Narrative (8)'!$G$2),0))</f>
        <v>#N/A</v>
      </c>
      <c r="C8" s="274" t="e">
        <f t="array" ref="C8">INDEX('Salary Detail (8)'!$I18:$BZ18,0,MATCH(1,('Salary Detail (8)'!$I$12:$BZ$12="New")*('Salary Detail (8)'!$I$74:$BZ$74='Budget Narrative (8)'!$G$2),0))</f>
        <v>#N/A</v>
      </c>
      <c r="D8" s="21"/>
      <c r="E8" s="11"/>
      <c r="F8" s="296"/>
      <c r="G8" s="7"/>
      <c r="H8" s="8"/>
      <c r="I8" s="8"/>
      <c r="J8" s="15"/>
    </row>
    <row r="9" spans="1:10">
      <c r="A9" s="765">
        <f>'Salary Detail (8)'!A19</f>
        <v>0</v>
      </c>
      <c r="B9" s="6" t="e">
        <f t="array" ref="B9">INDEX('Salary Detail (8)'!$I19:$BZ19,0,MATCH(1,('Salary Detail (8)'!$I$13:$BZ$13='Budget Narrative (8)'!$B$3)*('Salary Detail (8)'!$I$74:$BZ$74='Budget Narrative (8)'!$G$2),0))</f>
        <v>#N/A</v>
      </c>
      <c r="C9" s="274" t="e">
        <f t="array" ref="C9">INDEX('Salary Detail (8)'!$I19:$BZ19,0,MATCH(1,('Salary Detail (8)'!$I$12:$BZ$12="New")*('Salary Detail (8)'!$I$74:$BZ$74='Budget Narrative (8)'!$G$2),0))</f>
        <v>#N/A</v>
      </c>
      <c r="D9" s="21"/>
      <c r="E9" s="11"/>
      <c r="F9" s="296"/>
      <c r="G9" s="7"/>
      <c r="H9" s="8"/>
      <c r="I9" s="8"/>
      <c r="J9" s="15"/>
    </row>
    <row r="10" spans="1:10">
      <c r="A10" s="765">
        <f>'Salary Detail (8)'!A20</f>
        <v>0</v>
      </c>
      <c r="B10" s="6" t="e">
        <f t="array" ref="B10">INDEX('Salary Detail (8)'!$I20:$BZ20,0,MATCH(1,('Salary Detail (8)'!$I$13:$BZ$13='Budget Narrative (8)'!$B$3)*('Salary Detail (8)'!$I$74:$BZ$74='Budget Narrative (8)'!$G$2),0))</f>
        <v>#N/A</v>
      </c>
      <c r="C10" s="274" t="e">
        <f t="array" ref="C10">INDEX('Salary Detail (8)'!$I20:$BZ20,0,MATCH(1,('Salary Detail (8)'!$I$12:$BZ$12="New")*('Salary Detail (8)'!$I$74:$BZ$74='Budget Narrative (8)'!$G$2),0))</f>
        <v>#N/A</v>
      </c>
      <c r="D10" s="21"/>
      <c r="E10" s="11"/>
      <c r="F10" s="296"/>
      <c r="G10" s="7"/>
      <c r="H10" s="8"/>
      <c r="I10" s="8"/>
      <c r="J10" s="15"/>
    </row>
    <row r="11" spans="1:10">
      <c r="A11" s="765">
        <f>'Salary Detail (8)'!A21</f>
        <v>0</v>
      </c>
      <c r="B11" s="6" t="e">
        <f t="array" ref="B11">INDEX('Salary Detail (8)'!$I21:$BZ21,0,MATCH(1,('Salary Detail (8)'!$I$13:$BZ$13='Budget Narrative (8)'!$B$3)*('Salary Detail (8)'!$I$74:$BZ$74='Budget Narrative (8)'!$G$2),0))</f>
        <v>#N/A</v>
      </c>
      <c r="C11" s="274" t="e">
        <f t="array" ref="C11">INDEX('Salary Detail (8)'!$I21:$BZ21,0,MATCH(1,('Salary Detail (8)'!$I$12:$BZ$12="New")*('Salary Detail (8)'!$I$74:$BZ$74='Budget Narrative (8)'!$G$2),0))</f>
        <v>#N/A</v>
      </c>
      <c r="D11" s="21"/>
      <c r="E11" s="11"/>
      <c r="F11" s="296"/>
      <c r="G11" s="7"/>
      <c r="H11" s="8"/>
      <c r="I11" s="8"/>
      <c r="J11" s="15"/>
    </row>
    <row r="12" spans="1:10">
      <c r="A12" s="765">
        <f>'Salary Detail (8)'!A22</f>
        <v>0</v>
      </c>
      <c r="B12" s="6" t="e">
        <f t="array" ref="B12">INDEX('Salary Detail (8)'!$I22:$BZ22,0,MATCH(1,('Salary Detail (8)'!$I$13:$BZ$13='Budget Narrative (8)'!$B$3)*('Salary Detail (8)'!$I$74:$BZ$74='Budget Narrative (8)'!$G$2),0))</f>
        <v>#N/A</v>
      </c>
      <c r="C12" s="274" t="e">
        <f t="array" ref="C12">INDEX('Salary Detail (8)'!$I22:$BZ22,0,MATCH(1,('Salary Detail (8)'!$I$12:$BZ$12="New")*('Salary Detail (8)'!$I$74:$BZ$74='Budget Narrative (8)'!$G$2),0))</f>
        <v>#N/A</v>
      </c>
      <c r="D12" s="21"/>
      <c r="E12" s="11"/>
      <c r="F12" s="296"/>
      <c r="G12" s="7"/>
      <c r="H12" s="8"/>
      <c r="I12" s="8"/>
      <c r="J12" s="15"/>
    </row>
    <row r="13" spans="1:10">
      <c r="A13" s="765">
        <f>'Salary Detail (8)'!A23</f>
        <v>0</v>
      </c>
      <c r="B13" s="6" t="e">
        <f t="array" ref="B13">INDEX('Salary Detail (8)'!$I23:$BZ23,0,MATCH(1,('Salary Detail (8)'!$I$13:$BZ$13='Budget Narrative (8)'!$B$3)*('Salary Detail (8)'!$I$74:$BZ$74='Budget Narrative (8)'!$G$2),0))</f>
        <v>#N/A</v>
      </c>
      <c r="C13" s="274" t="e">
        <f t="array" ref="C13">INDEX('Salary Detail (8)'!$I23:$BZ23,0,MATCH(1,('Salary Detail (8)'!$I$12:$BZ$12="New")*('Salary Detail (8)'!$I$74:$BZ$74='Budget Narrative (8)'!$G$2),0))</f>
        <v>#N/A</v>
      </c>
      <c r="D13" s="21"/>
      <c r="E13" s="11"/>
      <c r="F13" s="296"/>
      <c r="G13" s="7"/>
      <c r="H13" s="8"/>
      <c r="I13" s="8"/>
      <c r="J13" s="15"/>
    </row>
    <row r="14" spans="1:10">
      <c r="A14" s="765">
        <f>'Salary Detail (8)'!A24</f>
        <v>0</v>
      </c>
      <c r="B14" s="6" t="e">
        <f t="array" ref="B14">INDEX('Salary Detail (8)'!$I24:$BZ24,0,MATCH(1,('Salary Detail (8)'!$I$13:$BZ$13='Budget Narrative (8)'!$B$3)*('Salary Detail (8)'!$I$74:$BZ$74='Budget Narrative (8)'!$G$2),0))</f>
        <v>#N/A</v>
      </c>
      <c r="C14" s="632" t="e">
        <f t="array" ref="C14">INDEX('Salary Detail (8)'!$I24:$BZ24,0,MATCH(1,('Salary Detail (8)'!$I$12:$BZ$12="New")*('Salary Detail (8)'!$I$74:$BZ$74='Budget Narrative (8)'!$G$2),0))</f>
        <v>#N/A</v>
      </c>
      <c r="D14" s="21"/>
      <c r="E14" s="11"/>
      <c r="F14" s="296"/>
      <c r="G14" s="7"/>
      <c r="H14" s="8"/>
      <c r="I14" s="8"/>
      <c r="J14" s="15"/>
    </row>
    <row r="15" spans="1:10">
      <c r="A15" s="765">
        <f>'Salary Detail (8)'!A25</f>
        <v>0</v>
      </c>
      <c r="B15" s="6" t="e">
        <f t="array" ref="B15">INDEX('Salary Detail (8)'!$I25:$BZ25,0,MATCH(1,('Salary Detail (8)'!$I$13:$BZ$13='Budget Narrative (8)'!$B$3)*('Salary Detail (8)'!$I$74:$BZ$74='Budget Narrative (8)'!$G$2),0))</f>
        <v>#N/A</v>
      </c>
      <c r="C15" s="632" t="e">
        <f t="array" ref="C15">INDEX('Salary Detail (8)'!$I25:$BZ25,0,MATCH(1,('Salary Detail (8)'!$I$12:$BZ$12="New")*('Salary Detail (8)'!$I$74:$BZ$74='Budget Narrative (8)'!$G$2),0))</f>
        <v>#N/A</v>
      </c>
      <c r="D15" s="21"/>
      <c r="E15" s="11"/>
      <c r="F15" s="296"/>
      <c r="G15" s="7"/>
      <c r="H15" s="8"/>
      <c r="I15" s="8"/>
      <c r="J15" s="15"/>
    </row>
    <row r="16" spans="1:10">
      <c r="A16" s="765">
        <f>'Salary Detail (8)'!A26</f>
        <v>0</v>
      </c>
      <c r="B16" s="6" t="e">
        <f t="array" ref="B16">INDEX('Salary Detail (8)'!$I26:$BZ26,0,MATCH(1,('Salary Detail (8)'!$I$13:$BZ$13='Budget Narrative (8)'!$B$3)*('Salary Detail (8)'!$I$74:$BZ$74='Budget Narrative (8)'!$G$2),0))</f>
        <v>#N/A</v>
      </c>
      <c r="C16" s="632" t="e">
        <f t="array" ref="C16">INDEX('Salary Detail (8)'!$I26:$BZ26,0,MATCH(1,('Salary Detail (8)'!$I$12:$BZ$12="New")*('Salary Detail (8)'!$I$74:$BZ$74='Budget Narrative (8)'!$G$2),0))</f>
        <v>#N/A</v>
      </c>
      <c r="D16" s="21"/>
      <c r="E16" s="11"/>
      <c r="F16" s="296"/>
      <c r="G16" s="7"/>
      <c r="H16" s="8"/>
      <c r="I16" s="8"/>
      <c r="J16" s="15"/>
    </row>
    <row r="17" spans="1:10">
      <c r="A17" s="765">
        <f>'Salary Detail (8)'!A27</f>
        <v>0</v>
      </c>
      <c r="B17" s="6" t="e">
        <f t="array" ref="B17">INDEX('Salary Detail (8)'!$I27:$BZ27,0,MATCH(1,('Salary Detail (8)'!$I$13:$BZ$13='Budget Narrative (8)'!$B$3)*('Salary Detail (8)'!$I$74:$BZ$74='Budget Narrative (8)'!$G$2),0))</f>
        <v>#N/A</v>
      </c>
      <c r="C17" s="274" t="e">
        <f t="array" ref="C17">INDEX('Salary Detail (8)'!$I27:$BZ27,0,MATCH(1,('Salary Detail (8)'!$I$12:$BZ$12="New")*('Salary Detail (8)'!$I$74:$BZ$74='Budget Narrative (8)'!$G$2),0))</f>
        <v>#N/A</v>
      </c>
      <c r="D17" s="21"/>
      <c r="E17" s="11"/>
      <c r="F17" s="296"/>
      <c r="G17" s="7"/>
      <c r="H17" s="8"/>
      <c r="I17" s="8"/>
      <c r="J17" s="15"/>
    </row>
    <row r="18" spans="1:10">
      <c r="A18" s="765">
        <f>'Salary Detail (8)'!A28</f>
        <v>0</v>
      </c>
      <c r="B18" s="6" t="e">
        <f t="array" ref="B18">INDEX('Salary Detail (8)'!$I28:$BZ28,0,MATCH(1,('Salary Detail (8)'!$I$13:$BZ$13='Budget Narrative (8)'!$B$3)*('Salary Detail (8)'!$I$74:$BZ$74='Budget Narrative (8)'!$G$2),0))</f>
        <v>#N/A</v>
      </c>
      <c r="C18" s="274" t="e">
        <f t="array" ref="C18">INDEX('Salary Detail (8)'!$I28:$BZ28,0,MATCH(1,('Salary Detail (8)'!$I$12:$BZ$12="New")*('Salary Detail (8)'!$I$74:$BZ$74='Budget Narrative (8)'!$G$2),0))</f>
        <v>#N/A</v>
      </c>
      <c r="D18" s="21"/>
      <c r="E18" s="11"/>
      <c r="F18" s="296"/>
      <c r="G18" s="7"/>
      <c r="H18" s="8"/>
      <c r="I18" s="8"/>
      <c r="J18" s="15"/>
    </row>
    <row r="19" spans="1:10">
      <c r="A19" s="765">
        <f>'Salary Detail (8)'!A29</f>
        <v>0</v>
      </c>
      <c r="B19" s="6" t="e">
        <f t="array" ref="B19">INDEX('Salary Detail (8)'!$I29:$BZ29,0,MATCH(1,('Salary Detail (8)'!$I$13:$BZ$13='Budget Narrative (8)'!$B$3)*('Salary Detail (8)'!$I$74:$BZ$74='Budget Narrative (8)'!$G$2),0))</f>
        <v>#N/A</v>
      </c>
      <c r="C19" s="274" t="e">
        <f t="array" ref="C19">INDEX('Salary Detail (8)'!$I29:$BZ29,0,MATCH(1,('Salary Detail (8)'!$I$12:$BZ$12="New")*('Salary Detail (8)'!$I$74:$BZ$74='Budget Narrative (8)'!$G$2),0))</f>
        <v>#N/A</v>
      </c>
      <c r="D19" s="21"/>
      <c r="E19" s="11"/>
      <c r="F19" s="296"/>
      <c r="G19" s="7"/>
      <c r="H19" s="8"/>
      <c r="I19" s="8"/>
      <c r="J19" s="15"/>
    </row>
    <row r="20" spans="1:10">
      <c r="A20" s="765">
        <f>'Salary Detail (8)'!A30</f>
        <v>0</v>
      </c>
      <c r="B20" s="6" t="e">
        <f t="array" ref="B20">INDEX('Salary Detail (8)'!$I30:$BZ30,0,MATCH(1,('Salary Detail (8)'!$I$13:$BZ$13='Budget Narrative (8)'!$B$3)*('Salary Detail (8)'!$I$74:$BZ$74='Budget Narrative (8)'!$G$2),0))</f>
        <v>#N/A</v>
      </c>
      <c r="C20" s="274" t="e">
        <f t="array" ref="C20">INDEX('Salary Detail (8)'!$I30:$BZ30,0,MATCH(1,('Salary Detail (8)'!$I$12:$BZ$12="New")*('Salary Detail (8)'!$I$74:$BZ$74='Budget Narrative (8)'!$G$2),0))</f>
        <v>#N/A</v>
      </c>
      <c r="D20" s="21"/>
      <c r="E20" s="11"/>
      <c r="F20" s="296"/>
      <c r="G20" s="7"/>
      <c r="H20" s="8"/>
      <c r="I20" s="8"/>
      <c r="J20" s="15"/>
    </row>
    <row r="21" spans="1:10">
      <c r="A21" s="765">
        <f>'Salary Detail (8)'!A31</f>
        <v>0</v>
      </c>
      <c r="B21" s="6" t="e">
        <f t="array" ref="B21">INDEX('Salary Detail (8)'!$I31:$BZ31,0,MATCH(1,('Salary Detail (8)'!$I$13:$BZ$13='Budget Narrative (8)'!$B$3)*('Salary Detail (8)'!$I$74:$BZ$74='Budget Narrative (8)'!$G$2),0))</f>
        <v>#N/A</v>
      </c>
      <c r="C21" s="274" t="e">
        <f t="array" ref="C21">INDEX('Salary Detail (8)'!$I31:$BZ31,0,MATCH(1,('Salary Detail (8)'!$I$12:$BZ$12="New")*('Salary Detail (8)'!$I$74:$BZ$74='Budget Narrative (8)'!$G$2),0))</f>
        <v>#N/A</v>
      </c>
      <c r="D21" s="21"/>
      <c r="E21" s="11"/>
      <c r="F21" s="296"/>
      <c r="G21" s="7"/>
      <c r="H21" s="8"/>
      <c r="I21" s="8"/>
      <c r="J21" s="15"/>
    </row>
    <row r="22" spans="1:10">
      <c r="A22" s="765">
        <f>'Salary Detail (8)'!A32</f>
        <v>0</v>
      </c>
      <c r="B22" s="6" t="e">
        <f t="array" ref="B22">INDEX('Salary Detail (8)'!$I32:$BZ32,0,MATCH(1,('Salary Detail (8)'!$I$13:$BZ$13='Budget Narrative (8)'!$B$3)*('Salary Detail (8)'!$I$74:$BZ$74='Budget Narrative (8)'!$G$2),0))</f>
        <v>#N/A</v>
      </c>
      <c r="C22" s="274" t="e">
        <f t="array" ref="C22">INDEX('Salary Detail (8)'!$I32:$BZ32,0,MATCH(1,('Salary Detail (8)'!$I$12:$BZ$12="New")*('Salary Detail (8)'!$I$74:$BZ$74='Budget Narrative (8)'!$G$2),0))</f>
        <v>#N/A</v>
      </c>
      <c r="D22" s="21"/>
      <c r="E22" s="11"/>
      <c r="F22" s="296"/>
      <c r="G22" s="7"/>
      <c r="H22" s="8"/>
      <c r="I22" s="8"/>
      <c r="J22" s="15"/>
    </row>
    <row r="23" spans="1:10">
      <c r="A23" s="765">
        <f>'Salary Detail (8)'!A33</f>
        <v>0</v>
      </c>
      <c r="B23" s="6" t="e">
        <f t="array" ref="B23">INDEX('Salary Detail (8)'!$I33:$BZ33,0,MATCH(1,('Salary Detail (8)'!$I$13:$BZ$13='Budget Narrative (8)'!$B$3)*('Salary Detail (8)'!$I$74:$BZ$74='Budget Narrative (8)'!$G$2),0))</f>
        <v>#N/A</v>
      </c>
      <c r="C23" s="274" t="e">
        <f t="array" ref="C23">INDEX('Salary Detail (8)'!$I33:$BZ33,0,MATCH(1,('Salary Detail (8)'!$I$12:$BZ$12="New")*('Salary Detail (8)'!$I$74:$BZ$74='Budget Narrative (8)'!$G$2),0))</f>
        <v>#N/A</v>
      </c>
      <c r="D23" s="21"/>
      <c r="E23" s="11"/>
      <c r="F23" s="296"/>
      <c r="G23" s="7"/>
      <c r="H23" s="8"/>
      <c r="I23" s="8"/>
      <c r="J23" s="15"/>
    </row>
    <row r="24" spans="1:10">
      <c r="A24" s="765">
        <f>'Salary Detail (8)'!A34</f>
        <v>0</v>
      </c>
      <c r="B24" s="6" t="e">
        <f t="array" ref="B24">INDEX('Salary Detail (8)'!$I34:$BZ34,0,MATCH(1,('Salary Detail (8)'!$I$13:$BZ$13='Budget Narrative (8)'!$B$3)*('Salary Detail (8)'!$I$74:$BZ$74='Budget Narrative (8)'!$G$2),0))</f>
        <v>#N/A</v>
      </c>
      <c r="C24" s="274" t="e">
        <f t="array" ref="C24">INDEX('Salary Detail (8)'!$I34:$BZ34,0,MATCH(1,('Salary Detail (8)'!$I$12:$BZ$12="New")*('Salary Detail (8)'!$I$74:$BZ$74='Budget Narrative (8)'!$G$2),0))</f>
        <v>#N/A</v>
      </c>
      <c r="D24" s="21"/>
      <c r="E24" s="11"/>
      <c r="F24" s="296"/>
      <c r="G24" s="7"/>
      <c r="H24" s="8"/>
      <c r="I24" s="8"/>
      <c r="J24" s="15"/>
    </row>
    <row r="25" spans="1:10">
      <c r="A25" s="765">
        <f>'Salary Detail (8)'!A35</f>
        <v>0</v>
      </c>
      <c r="B25" s="6" t="e">
        <f t="array" ref="B25">INDEX('Salary Detail (8)'!$I35:$BZ35,0,MATCH(1,('Salary Detail (8)'!$I$13:$BZ$13='Budget Narrative (8)'!$B$3)*('Salary Detail (8)'!$I$74:$BZ$74='Budget Narrative (8)'!$G$2),0))</f>
        <v>#N/A</v>
      </c>
      <c r="C25" s="274" t="e" cm="1">
        <f t="array" ref="C25">INDEX('Salary Detail (8)'!$I35:$BZ35,0,MATCH(1,('Salary Detail (8)'!$I$12:$BZ$12="New")*('Salary Detail (8)'!$I$74:$BZ$74='Budget Narrative (8)'!$G$2),0))</f>
        <v>#N/A</v>
      </c>
      <c r="D25" s="21"/>
      <c r="E25" s="11"/>
      <c r="F25" s="296"/>
      <c r="G25" s="7"/>
      <c r="H25" s="8"/>
      <c r="I25" s="8"/>
      <c r="J25" s="15"/>
    </row>
    <row r="26" spans="1:10">
      <c r="A26" s="765">
        <f>'Salary Detail (8)'!A36</f>
        <v>0</v>
      </c>
      <c r="B26" s="6" t="e">
        <f t="array" ref="B26">INDEX('Salary Detail (8)'!$I36:$BZ36,0,MATCH(1,('Salary Detail (8)'!$I$13:$BZ$13='Budget Narrative (8)'!$B$3)*('Salary Detail (8)'!$I$74:$BZ$74='Budget Narrative (8)'!$G$2),0))</f>
        <v>#N/A</v>
      </c>
      <c r="C26" s="274" t="e">
        <f t="array" ref="C26">INDEX('Salary Detail (8)'!$I36:$BZ36,0,MATCH(1,('Salary Detail (8)'!$I$12:$BZ$12="New")*('Salary Detail (8)'!$I$74:$BZ$74='Budget Narrative (8)'!$G$2),0))</f>
        <v>#N/A</v>
      </c>
      <c r="D26" s="21"/>
      <c r="E26" s="11"/>
      <c r="F26" s="296"/>
      <c r="G26" s="7"/>
      <c r="H26" s="8"/>
      <c r="I26" s="8"/>
      <c r="J26" s="15"/>
    </row>
    <row r="27" spans="1:10">
      <c r="A27" s="765">
        <f>'Salary Detail (8)'!A37</f>
        <v>0</v>
      </c>
      <c r="B27" s="6" t="e">
        <f t="array" ref="B27">INDEX('Salary Detail (8)'!$I37:$BZ37,0,MATCH(1,('Salary Detail (8)'!$I$13:$BZ$13='Budget Narrative (8)'!$B$3)*('Salary Detail (8)'!$I$74:$BZ$74='Budget Narrative (8)'!$G$2),0))</f>
        <v>#N/A</v>
      </c>
      <c r="C27" s="274" t="e">
        <f t="array" ref="C27">INDEX('Salary Detail (8)'!$I37:$BZ37,0,MATCH(1,('Salary Detail (8)'!$I$12:$BZ$12="New")*('Salary Detail (8)'!$I$74:$BZ$74='Budget Narrative (8)'!$G$2),0))</f>
        <v>#N/A</v>
      </c>
      <c r="D27" s="21"/>
      <c r="E27" s="11"/>
      <c r="F27" s="296"/>
      <c r="G27" s="7"/>
      <c r="H27" s="8"/>
      <c r="I27" s="8"/>
      <c r="J27" s="15"/>
    </row>
    <row r="28" spans="1:10">
      <c r="A28" s="765">
        <f>'Salary Detail (8)'!A38</f>
        <v>0</v>
      </c>
      <c r="B28" s="6" t="e">
        <f t="array" ref="B28">INDEX('Salary Detail (8)'!$I38:$BZ38,0,MATCH(1,('Salary Detail (8)'!$I$13:$BZ$13='Budget Narrative (8)'!$B$3)*('Salary Detail (8)'!$I$74:$BZ$74='Budget Narrative (8)'!$G$2),0))</f>
        <v>#N/A</v>
      </c>
      <c r="C28" s="274" t="e">
        <f t="array" ref="C28">INDEX('Salary Detail (8)'!$I38:$BZ38,0,MATCH(1,('Salary Detail (8)'!$I$12:$BZ$12="New")*('Salary Detail (8)'!$I$74:$BZ$74='Budget Narrative (8)'!$G$2),0))</f>
        <v>#N/A</v>
      </c>
      <c r="D28" s="21"/>
      <c r="E28" s="11"/>
      <c r="F28" s="296"/>
      <c r="G28" s="7"/>
      <c r="H28" s="8"/>
      <c r="I28" s="8"/>
      <c r="J28" s="15"/>
    </row>
    <row r="29" spans="1:10">
      <c r="A29" s="765">
        <f>'Salary Detail (8)'!A39</f>
        <v>0</v>
      </c>
      <c r="B29" s="6" t="e">
        <f t="array" ref="B29">INDEX('Salary Detail (8)'!$I39:$BZ39,0,MATCH(1,('Salary Detail (8)'!$I$13:$BZ$13='Budget Narrative (8)'!$B$3)*('Salary Detail (8)'!$I$74:$BZ$74='Budget Narrative (8)'!$G$2),0))</f>
        <v>#N/A</v>
      </c>
      <c r="C29" s="274" t="e">
        <f t="array" ref="C29">INDEX('Salary Detail (8)'!$I39:$BZ39,0,MATCH(1,('Salary Detail (8)'!$I$12:$BZ$12="New")*('Salary Detail (8)'!$I$74:$BZ$74='Budget Narrative (8)'!$G$2),0))</f>
        <v>#N/A</v>
      </c>
      <c r="D29" s="21"/>
      <c r="E29" s="11"/>
      <c r="F29" s="296"/>
      <c r="G29" s="7"/>
      <c r="H29" s="8"/>
      <c r="I29" s="8"/>
      <c r="J29" s="15"/>
    </row>
    <row r="30" spans="1:10">
      <c r="A30" s="765">
        <f>'Salary Detail (8)'!A40</f>
        <v>0</v>
      </c>
      <c r="B30" s="6" t="e">
        <f t="array" ref="B30">INDEX('Salary Detail (8)'!$I40:$BZ40,0,MATCH(1,('Salary Detail (8)'!$I$13:$BZ$13='Budget Narrative (8)'!$B$3)*('Salary Detail (8)'!$I$74:$BZ$74='Budget Narrative (8)'!$G$2),0))</f>
        <v>#N/A</v>
      </c>
      <c r="C30" s="274" t="e">
        <f t="array" ref="C30">INDEX('Salary Detail (8)'!$I40:$BZ40,0,MATCH(1,('Salary Detail (8)'!$I$12:$BZ$12="New")*('Salary Detail (8)'!$I$74:$BZ$74='Budget Narrative (8)'!$G$2),0))</f>
        <v>#N/A</v>
      </c>
      <c r="D30" s="21"/>
      <c r="E30" s="11"/>
      <c r="F30" s="296"/>
      <c r="G30" s="7"/>
      <c r="H30" s="8"/>
      <c r="I30" s="8"/>
      <c r="J30" s="15"/>
    </row>
    <row r="31" spans="1:10">
      <c r="A31" s="765">
        <f>'Salary Detail (8)'!A41</f>
        <v>0</v>
      </c>
      <c r="B31" s="6" t="e">
        <f t="array" ref="B31">INDEX('Salary Detail (8)'!$I41:$BZ41,0,MATCH(1,('Salary Detail (8)'!$I$13:$BZ$13='Budget Narrative (8)'!$B$3)*('Salary Detail (8)'!$I$74:$BZ$74='Budget Narrative (8)'!$G$2),0))</f>
        <v>#N/A</v>
      </c>
      <c r="C31" s="274" t="e">
        <f t="array" ref="C31">INDEX('Salary Detail (8)'!$I41:$BZ41,0,MATCH(1,('Salary Detail (8)'!$I$12:$BZ$12="New")*('Salary Detail (8)'!$I$74:$BZ$74='Budget Narrative (8)'!$G$2),0))</f>
        <v>#N/A</v>
      </c>
      <c r="D31" s="21"/>
      <c r="E31" s="11"/>
      <c r="F31" s="296"/>
      <c r="G31" s="7"/>
      <c r="H31" s="8"/>
      <c r="I31" s="8"/>
      <c r="J31" s="15"/>
    </row>
    <row r="32" spans="1:10">
      <c r="A32" s="765">
        <f>'Salary Detail (8)'!A42</f>
        <v>0</v>
      </c>
      <c r="B32" s="6" t="e">
        <f t="array" ref="B32">INDEX('Salary Detail (8)'!$I42:$BZ42,0,MATCH(1,('Salary Detail (8)'!$I$13:$BZ$13='Budget Narrative (8)'!$B$3)*('Salary Detail (8)'!$I$74:$BZ$74='Budget Narrative (8)'!$G$2),0))</f>
        <v>#N/A</v>
      </c>
      <c r="C32" s="274" t="e">
        <f t="array" ref="C32">INDEX('Salary Detail (8)'!$I42:$BZ42,0,MATCH(1,('Salary Detail (8)'!$I$12:$BZ$12="New")*('Salary Detail (8)'!$I$74:$BZ$74='Budget Narrative (8)'!$G$2),0))</f>
        <v>#N/A</v>
      </c>
      <c r="D32" s="21"/>
      <c r="E32" s="11"/>
      <c r="F32" s="296"/>
      <c r="G32" s="7"/>
      <c r="H32" s="8"/>
      <c r="I32" s="8"/>
      <c r="J32" s="15"/>
    </row>
    <row r="33" spans="1:10">
      <c r="A33" s="765">
        <f>'Salary Detail (8)'!A43</f>
        <v>0</v>
      </c>
      <c r="B33" s="6" t="e">
        <f t="array" ref="B33">INDEX('Salary Detail (8)'!$I43:$BZ43,0,MATCH(1,('Salary Detail (8)'!$I$13:$BZ$13='Budget Narrative (8)'!$B$3)*('Salary Detail (8)'!$I$74:$BZ$74='Budget Narrative (8)'!$G$2),0))</f>
        <v>#N/A</v>
      </c>
      <c r="C33" s="274" t="e">
        <f t="array" ref="C33">INDEX('Salary Detail (8)'!$I43:$BZ43,0,MATCH(1,('Salary Detail (8)'!$I$12:$BZ$12="New")*('Salary Detail (8)'!$I$74:$BZ$74='Budget Narrative (8)'!$G$2),0))</f>
        <v>#N/A</v>
      </c>
      <c r="D33" s="21"/>
      <c r="E33" s="11"/>
      <c r="F33" s="296"/>
      <c r="G33" s="7"/>
      <c r="H33" s="8"/>
      <c r="I33" s="8"/>
      <c r="J33" s="15"/>
    </row>
    <row r="34" spans="1:10">
      <c r="A34" s="765">
        <f>'Salary Detail (8)'!A44</f>
        <v>0</v>
      </c>
      <c r="B34" s="6" t="e">
        <f t="array" ref="B34">INDEX('Salary Detail (8)'!$I44:$BZ44,0,MATCH(1,('Salary Detail (8)'!$I$13:$BZ$13='Budget Narrative (8)'!$B$3)*('Salary Detail (8)'!$I$74:$BZ$74='Budget Narrative (8)'!$G$2),0))</f>
        <v>#N/A</v>
      </c>
      <c r="C34" s="274" t="e">
        <f t="array" ref="C34">INDEX('Salary Detail (8)'!$I44:$BZ44,0,MATCH(1,('Salary Detail (8)'!$I$12:$BZ$12="New")*('Salary Detail (8)'!$I$74:$BZ$74='Budget Narrative (8)'!$G$2),0))</f>
        <v>#N/A</v>
      </c>
      <c r="D34" s="21"/>
      <c r="E34" s="11"/>
      <c r="F34" s="296"/>
      <c r="G34" s="7"/>
      <c r="H34" s="8"/>
      <c r="I34" s="8"/>
      <c r="J34" s="15"/>
    </row>
    <row r="35" spans="1:10">
      <c r="A35" s="765">
        <f>'Salary Detail (8)'!A45</f>
        <v>0</v>
      </c>
      <c r="B35" s="6" t="e">
        <f t="array" ref="B35">INDEX('Salary Detail (8)'!$I45:$BZ45,0,MATCH(1,('Salary Detail (8)'!$I$13:$BZ$13='Budget Narrative (8)'!$B$3)*('Salary Detail (8)'!$I$74:$BZ$74='Budget Narrative (8)'!$G$2),0))</f>
        <v>#N/A</v>
      </c>
      <c r="C35" s="274" t="e">
        <f t="array" ref="C35">INDEX('Salary Detail (8)'!$I45:$BZ45,0,MATCH(1,('Salary Detail (8)'!$I$12:$BZ$12="New")*('Salary Detail (8)'!$I$74:$BZ$74='Budget Narrative (8)'!$G$2),0))</f>
        <v>#N/A</v>
      </c>
      <c r="D35" s="21"/>
      <c r="E35" s="11"/>
      <c r="F35" s="296"/>
      <c r="G35" s="7"/>
      <c r="H35" s="8"/>
      <c r="I35" s="8"/>
      <c r="J35" s="15"/>
    </row>
    <row r="36" spans="1:10">
      <c r="A36" s="765">
        <f>'Salary Detail (8)'!A46</f>
        <v>0</v>
      </c>
      <c r="B36" s="6" t="e">
        <f t="array" ref="B36">INDEX('Salary Detail (8)'!$I46:$BZ46,0,MATCH(1,('Salary Detail (8)'!$I$13:$BZ$13='Budget Narrative (8)'!$B$3)*('Salary Detail (8)'!$I$74:$BZ$74='Budget Narrative (8)'!$G$2),0))</f>
        <v>#N/A</v>
      </c>
      <c r="C36" s="274" t="e">
        <f t="array" ref="C36">INDEX('Salary Detail (8)'!$I46:$BZ46,0,MATCH(1,('Salary Detail (8)'!$I$12:$BZ$12="New")*('Salary Detail (8)'!$I$74:$BZ$74='Budget Narrative (8)'!$G$2),0))</f>
        <v>#N/A</v>
      </c>
      <c r="D36" s="21"/>
      <c r="E36" s="11"/>
      <c r="F36" s="296"/>
      <c r="G36" s="7"/>
      <c r="H36" s="8"/>
      <c r="I36" s="8"/>
      <c r="J36" s="15"/>
    </row>
    <row r="37" spans="1:10">
      <c r="A37" s="765">
        <f>'Salary Detail (8)'!A47</f>
        <v>0</v>
      </c>
      <c r="B37" s="6" t="e">
        <f t="array" ref="B37">INDEX('Salary Detail (8)'!$I47:$BZ47,0,MATCH(1,('Salary Detail (8)'!$I$13:$BZ$13='Budget Narrative (8)'!$B$3)*('Salary Detail (8)'!$I$74:$BZ$74='Budget Narrative (8)'!$G$2),0))</f>
        <v>#N/A</v>
      </c>
      <c r="C37" s="274" t="e">
        <f t="array" ref="C37">INDEX('Salary Detail (8)'!$I47:$BZ47,0,MATCH(1,('Salary Detail (8)'!$I$12:$BZ$12="New")*('Salary Detail (8)'!$I$74:$BZ$74='Budget Narrative (8)'!$G$2),0))</f>
        <v>#N/A</v>
      </c>
      <c r="D37" s="21"/>
      <c r="E37" s="11"/>
      <c r="F37" s="296"/>
      <c r="G37" s="7"/>
      <c r="H37" s="8"/>
      <c r="I37" s="8"/>
      <c r="J37" s="15"/>
    </row>
    <row r="38" spans="1:10">
      <c r="A38" s="765">
        <f>'Salary Detail (8)'!A48</f>
        <v>0</v>
      </c>
      <c r="B38" s="6" t="e">
        <f t="array" ref="B38">INDEX('Salary Detail (8)'!$I48:$BZ48,0,MATCH(1,('Salary Detail (8)'!$I$13:$BZ$13='Budget Narrative (8)'!$B$3)*('Salary Detail (8)'!$I$74:$BZ$74='Budget Narrative (8)'!$G$2),0))</f>
        <v>#N/A</v>
      </c>
      <c r="C38" s="274" t="e">
        <f t="array" ref="C38">INDEX('Salary Detail (8)'!$I48:$BZ48,0,MATCH(1,('Salary Detail (8)'!$I$12:$BZ$12="New")*('Salary Detail (8)'!$I$74:$BZ$74='Budget Narrative (8)'!$G$2),0))</f>
        <v>#N/A</v>
      </c>
      <c r="D38" s="21"/>
      <c r="E38" s="11"/>
      <c r="F38" s="296"/>
      <c r="G38" s="7"/>
      <c r="H38" s="8"/>
      <c r="I38" s="8"/>
      <c r="J38" s="15"/>
    </row>
    <row r="39" spans="1:10">
      <c r="A39" s="765">
        <f>'Salary Detail (8)'!A49</f>
        <v>0</v>
      </c>
      <c r="B39" s="6" t="e">
        <f t="array" ref="B39">INDEX('Salary Detail (8)'!$I49:$BZ49,0,MATCH(1,('Salary Detail (8)'!$I$13:$BZ$13='Budget Narrative (8)'!$B$3)*('Salary Detail (8)'!$I$74:$BZ$74='Budget Narrative (8)'!$G$2),0))</f>
        <v>#N/A</v>
      </c>
      <c r="C39" s="274" t="e">
        <f t="array" ref="C39">INDEX('Salary Detail (8)'!$I49:$BZ49,0,MATCH(1,('Salary Detail (8)'!$I$12:$BZ$12="New")*('Salary Detail (8)'!$I$74:$BZ$74='Budget Narrative (8)'!$G$2),0))</f>
        <v>#N/A</v>
      </c>
      <c r="D39" s="21"/>
      <c r="E39" s="11"/>
      <c r="F39" s="296"/>
      <c r="G39" s="7"/>
      <c r="H39" s="8"/>
      <c r="I39" s="8"/>
      <c r="J39" s="15"/>
    </row>
    <row r="40" spans="1:10">
      <c r="A40" s="765">
        <f>'Salary Detail (8)'!A50</f>
        <v>0</v>
      </c>
      <c r="B40" s="6" t="e">
        <f t="array" ref="B40">INDEX('Salary Detail (8)'!$I50:$BZ50,0,MATCH(1,('Salary Detail (8)'!$I$13:$BZ$13='Budget Narrative (8)'!$B$3)*('Salary Detail (8)'!$I$74:$BZ$74='Budget Narrative (8)'!$G$2),0))</f>
        <v>#N/A</v>
      </c>
      <c r="C40" s="274" t="e">
        <f t="array" ref="C40">INDEX('Salary Detail (8)'!$I50:$BZ50,0,MATCH(1,('Salary Detail (8)'!$I$12:$BZ$12="New")*('Salary Detail (8)'!$I$74:$BZ$74='Budget Narrative (8)'!$G$2),0))</f>
        <v>#N/A</v>
      </c>
      <c r="D40" s="21"/>
      <c r="F40" s="296"/>
    </row>
    <row r="41" spans="1:10">
      <c r="A41" s="765">
        <f>'Salary Detail (8)'!A51</f>
        <v>0</v>
      </c>
      <c r="B41" s="6" t="e">
        <f t="array" ref="B41">INDEX('Salary Detail (8)'!$I51:$BZ51,0,MATCH(1,('Salary Detail (8)'!$I$13:$BZ$13='Budget Narrative (8)'!$B$3)*('Salary Detail (8)'!$I$74:$BZ$74='Budget Narrative (8)'!$G$2),0))</f>
        <v>#N/A</v>
      </c>
      <c r="C41" s="274" t="e">
        <f t="array" ref="C41">INDEX('Salary Detail (8)'!$I51:$BZ51,0,MATCH(1,('Salary Detail (8)'!$I$12:$BZ$12="New")*('Salary Detail (8)'!$I$74:$BZ$74='Budget Narrative (8)'!$G$2),0))</f>
        <v>#N/A</v>
      </c>
      <c r="D41" s="21"/>
      <c r="F41" s="296"/>
    </row>
    <row r="42" spans="1:10" ht="15.6" customHeight="1">
      <c r="A42" s="765">
        <f>'Salary Detail (8)'!A52</f>
        <v>0</v>
      </c>
      <c r="B42" s="6" t="e">
        <f t="array" ref="B42">INDEX('Salary Detail (8)'!$I52:$BZ52,0,MATCH(1,('Salary Detail (8)'!$I$13:$BZ$13='Budget Narrative (8)'!$B$3)*('Salary Detail (8)'!$I$74:$BZ$74='Budget Narrative (8)'!$G$2),0))</f>
        <v>#N/A</v>
      </c>
      <c r="C42" s="274" t="e">
        <f t="array" ref="C42">INDEX('Salary Detail (8)'!$I52:$BZ52,0,MATCH(1,('Salary Detail (8)'!$I$12:$BZ$12="New")*('Salary Detail (8)'!$I$74:$BZ$74='Budget Narrative (8)'!$G$2),0))</f>
        <v>#N/A</v>
      </c>
      <c r="D42" s="21"/>
      <c r="E42" s="11"/>
      <c r="F42" s="296"/>
      <c r="G42" s="7"/>
      <c r="H42" s="8"/>
      <c r="I42" s="8"/>
      <c r="J42" s="15"/>
    </row>
    <row r="43" spans="1:10" ht="15.6" customHeight="1">
      <c r="A43" s="765">
        <f>'Salary Detail (8)'!A53</f>
        <v>0</v>
      </c>
      <c r="B43" s="6" t="e">
        <f t="array" ref="B43">INDEX('Salary Detail (8)'!$I53:$BZ53,0,MATCH(1,('Salary Detail (8)'!$I$13:$BZ$13='Budget Narrative (8)'!$B$3)*('Salary Detail (8)'!$I$74:$BZ$74='Budget Narrative (8)'!$G$2),0))</f>
        <v>#N/A</v>
      </c>
      <c r="C43" s="274" t="e">
        <f t="array" ref="C43">INDEX('Salary Detail (8)'!$I53:$BZ53,0,MATCH(1,('Salary Detail (8)'!$I$12:$BZ$12="New")*('Salary Detail (8)'!$I$74:$BZ$74='Budget Narrative (8)'!$G$2),0))</f>
        <v>#N/A</v>
      </c>
      <c r="D43" s="21"/>
      <c r="E43" s="11"/>
      <c r="F43" s="296"/>
      <c r="G43" s="7"/>
      <c r="H43" s="8"/>
      <c r="I43" s="8"/>
      <c r="J43" s="15"/>
    </row>
    <row r="44" spans="1:10" ht="15.6" customHeight="1">
      <c r="A44" s="765">
        <f>'Salary Detail (8)'!A54</f>
        <v>0</v>
      </c>
      <c r="B44" s="6" t="e">
        <f t="array" ref="B44">INDEX('Salary Detail (8)'!$I54:$BZ54,0,MATCH(1,('Salary Detail (8)'!$I$13:$BZ$13='Budget Narrative (8)'!$B$3)*('Salary Detail (8)'!$I$74:$BZ$74='Budget Narrative (8)'!$G$2),0))</f>
        <v>#N/A</v>
      </c>
      <c r="C44" s="274" t="e">
        <f t="array" ref="C44">INDEX('Salary Detail (8)'!$I54:$BZ54,0,MATCH(1,('Salary Detail (8)'!$I$12:$BZ$12="New")*('Salary Detail (8)'!$I$74:$BZ$74='Budget Narrative (8)'!$G$2),0))</f>
        <v>#N/A</v>
      </c>
      <c r="D44" s="21"/>
      <c r="E44" s="11"/>
      <c r="F44" s="296"/>
      <c r="G44" s="7"/>
      <c r="H44" s="8"/>
      <c r="I44" s="8"/>
      <c r="J44" s="15"/>
    </row>
    <row r="45" spans="1:10" ht="15.6" customHeight="1">
      <c r="A45" s="767">
        <f>'Salary Detail (8)'!A55</f>
        <v>0</v>
      </c>
      <c r="B45" s="6" t="e">
        <f t="array" ref="B45">INDEX('Salary Detail (8)'!$I55:$BZ55,0,MATCH(1,('Salary Detail (8)'!$I$13:$BZ$13='Budget Narrative (8)'!$B$3)*('Salary Detail (8)'!$I$74:$BZ$74='Budget Narrative (8)'!$G$2),0))</f>
        <v>#N/A</v>
      </c>
      <c r="C45" s="274" t="e">
        <f t="array" ref="C45">INDEX('Salary Detail (8)'!$I55:$BZ55,0,MATCH(1,('Salary Detail (8)'!$I$12:$BZ$12="New")*('Salary Detail (8)'!$I$74:$BZ$74='Budget Narrative (8)'!$G$2),0))</f>
        <v>#N/A</v>
      </c>
      <c r="D45" s="246"/>
      <c r="E45" s="247"/>
      <c r="F45" s="296"/>
      <c r="G45" s="7"/>
      <c r="H45" s="8"/>
      <c r="I45" s="8"/>
      <c r="J45" s="15"/>
    </row>
    <row r="46" spans="1:10" ht="15.6" customHeight="1">
      <c r="A46" s="767" t="s">
        <v>308</v>
      </c>
      <c r="B46" s="291" t="e">
        <f>SUM(B4:B45)</f>
        <v>#N/A</v>
      </c>
      <c r="C46" s="251" t="e">
        <f>SUM(C4:C45)</f>
        <v>#N/A</v>
      </c>
      <c r="D46" s="246"/>
      <c r="E46" s="247"/>
      <c r="F46" s="297"/>
      <c r="G46" s="7"/>
      <c r="H46" s="8"/>
      <c r="I46" s="8"/>
      <c r="J46" s="15"/>
    </row>
    <row r="47" spans="1:10" ht="26.25" thickBot="1">
      <c r="A47" s="298" t="s">
        <v>309</v>
      </c>
      <c r="B47" s="299"/>
      <c r="C47" s="300" t="e">
        <f t="array" ref="C47">INDEX('Salary Detail (8)'!$I60:$BZ60,0,MATCH(1,('Salary Detail (8)'!$I$12:$BZ$12="New")*('Salary Detail (8)'!$I$74:$BZ$74='Budget Narrative (8)'!$G$2),0))</f>
        <v>#N/A</v>
      </c>
      <c r="D47" s="301" t="s">
        <v>310</v>
      </c>
      <c r="E47" s="302"/>
      <c r="F47" s="303"/>
      <c r="G47" s="633"/>
      <c r="H47" s="8"/>
      <c r="I47" s="8"/>
      <c r="J47" s="4"/>
    </row>
    <row r="48" spans="1:10" ht="13.5" thickBot="1">
      <c r="A48" s="327" t="s">
        <v>311</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91" t="s">
        <v>312</v>
      </c>
      <c r="B50" s="1292"/>
      <c r="C50" s="294" t="s">
        <v>283</v>
      </c>
      <c r="D50" s="293" t="s">
        <v>305</v>
      </c>
      <c r="E50" s="295" t="s">
        <v>306</v>
      </c>
      <c r="F50" s="278"/>
    </row>
    <row r="51" spans="1:10">
      <c r="A51" s="1278" t="str">
        <f>'Operating Detail (8)'!A14</f>
        <v>Rental of Property</v>
      </c>
      <c r="B51" s="1279"/>
      <c r="C51" s="338" t="e">
        <f t="array" ref="C51">INDEX('Operating Detail (8)'!$B14:$AE14,0,MATCH(1,('Operating Detail (8)'!$B$12:$AE$12="New")*('Operating Detail (8)'!$B$121:$AE$121='Budget Narrative (8)'!$G$2),0))</f>
        <v>#N/A</v>
      </c>
      <c r="D51" s="21"/>
      <c r="E51" s="304"/>
      <c r="F51" s="766"/>
      <c r="H51" s="12"/>
      <c r="I51" s="12"/>
      <c r="J51" s="4"/>
    </row>
    <row r="52" spans="1:10">
      <c r="A52" s="1278" t="str">
        <f>'Operating Detail (8)'!A15</f>
        <v xml:space="preserve">Utilities(Elec, Water, Gas, Phone, Scavenger) </v>
      </c>
      <c r="B52" s="1279"/>
      <c r="C52" s="338" t="e">
        <f t="array" ref="C52">INDEX('Operating Detail (8)'!$B15:$AE15,0,MATCH(1,('Operating Detail (8)'!$B$12:$AE$12="New")*('Operating Detail (8)'!$B$121:$AE$121='Budget Narrative (8)'!$G$2),0))</f>
        <v>#N/A</v>
      </c>
      <c r="D52" s="21"/>
      <c r="E52" s="305"/>
      <c r="F52" s="766"/>
      <c r="H52" s="12"/>
      <c r="I52" s="12"/>
      <c r="J52" s="4"/>
    </row>
    <row r="53" spans="1:10">
      <c r="A53" s="1278" t="str">
        <f>'Operating Detail (8)'!A16</f>
        <v>Office Supplies, Postage</v>
      </c>
      <c r="B53" s="1279"/>
      <c r="C53" s="338" t="e">
        <f t="array" ref="C53">INDEX('Operating Detail (8)'!$B16:$AE16,0,MATCH(1,('Operating Detail (8)'!$B$12:$AE$12="New")*('Operating Detail (8)'!$B$121:$AE$121='Budget Narrative (8)'!$G$2),0))</f>
        <v>#N/A</v>
      </c>
      <c r="D53" s="21"/>
      <c r="E53" s="306"/>
      <c r="F53" s="766"/>
      <c r="G53" s="3"/>
      <c r="H53" s="8"/>
      <c r="I53" s="8"/>
      <c r="J53" s="15"/>
    </row>
    <row r="54" spans="1:10">
      <c r="A54" s="1278" t="str">
        <f>'Operating Detail (8)'!A17</f>
        <v>Building Maintenance Supplies and Repair</v>
      </c>
      <c r="B54" s="1279"/>
      <c r="C54" s="338" t="e">
        <f t="array" ref="C54">INDEX('Operating Detail (8)'!$B17:$AE17,0,MATCH(1,('Operating Detail (8)'!$B$12:$AE$12="New")*('Operating Detail (8)'!$B$121:$AE$121='Budget Narrative (8)'!$G$2),0))</f>
        <v>#N/A</v>
      </c>
      <c r="D54" s="21"/>
      <c r="E54" s="306"/>
      <c r="F54" s="766"/>
      <c r="G54" s="3"/>
      <c r="H54" s="8"/>
      <c r="I54" s="8"/>
      <c r="J54" s="15"/>
    </row>
    <row r="55" spans="1:10">
      <c r="A55" s="1278" t="str">
        <f>'Operating Detail (8)'!A18</f>
        <v>Printing and Reproduction</v>
      </c>
      <c r="B55" s="1279"/>
      <c r="C55" s="338" t="e">
        <f t="array" ref="C55">INDEX('Operating Detail (8)'!$B18:$AE18,0,MATCH(1,('Operating Detail (8)'!$B$12:$AE$12="New")*('Operating Detail (8)'!$B$121:$AE$121='Budget Narrative (8)'!$G$2),0))</f>
        <v>#N/A</v>
      </c>
      <c r="D55" s="21"/>
      <c r="E55" s="305"/>
      <c r="F55" s="766"/>
      <c r="H55" s="12"/>
      <c r="I55" s="12"/>
      <c r="J55" s="15"/>
    </row>
    <row r="56" spans="1:10">
      <c r="A56" s="1278" t="str">
        <f>'Operating Detail (8)'!A19</f>
        <v>Insurance</v>
      </c>
      <c r="B56" s="1279"/>
      <c r="C56" s="338" t="e">
        <f t="array" ref="C56">INDEX('Operating Detail (8)'!$B19:$AE19,0,MATCH(1,('Operating Detail (8)'!$B$12:$AE$12="New")*('Operating Detail (8)'!$B$121:$AE$121='Budget Narrative (8)'!$G$2),0))</f>
        <v>#N/A</v>
      </c>
      <c r="D56" s="21"/>
      <c r="E56" s="305"/>
      <c r="F56" s="766"/>
      <c r="H56" s="12"/>
      <c r="I56" s="12"/>
      <c r="J56" s="15"/>
    </row>
    <row r="57" spans="1:10">
      <c r="A57" s="1278" t="str">
        <f>'Operating Detail (8)'!A20</f>
        <v>Staff Training</v>
      </c>
      <c r="B57" s="1279"/>
      <c r="C57" s="338" t="e">
        <f t="array" ref="C57">INDEX('Operating Detail (8)'!$B20:$AE20,0,MATCH(1,('Operating Detail (8)'!$B$12:$AE$12="New")*('Operating Detail (8)'!$B$121:$AE$121='Budget Narrative (8)'!$G$2),0))</f>
        <v>#N/A</v>
      </c>
      <c r="D57" s="21"/>
      <c r="E57" s="305"/>
      <c r="F57" s="766"/>
      <c r="H57" s="12"/>
      <c r="I57" s="12"/>
      <c r="J57" s="15"/>
    </row>
    <row r="58" spans="1:10">
      <c r="A58" s="1278" t="str">
        <f>'Operating Detail (8)'!A21</f>
        <v>Staff Travel-(Local &amp; Out of Town)</v>
      </c>
      <c r="B58" s="1279"/>
      <c r="C58" s="338" t="e">
        <f t="array" ref="C58">INDEX('Operating Detail (8)'!$B21:$AE21,0,MATCH(1,('Operating Detail (8)'!$B$12:$AE$12="New")*('Operating Detail (8)'!$B$121:$AE$121='Budget Narrative (8)'!$G$2),0))</f>
        <v>#N/A</v>
      </c>
      <c r="D58" s="21"/>
      <c r="E58" s="305"/>
      <c r="F58" s="766"/>
      <c r="H58" s="12"/>
      <c r="I58" s="12"/>
      <c r="J58" s="15"/>
    </row>
    <row r="59" spans="1:10">
      <c r="A59" s="1278" t="str">
        <f>'Operating Detail (8)'!A22</f>
        <v>Rental of Equipment</v>
      </c>
      <c r="B59" s="1279"/>
      <c r="C59" s="338" t="e">
        <f t="array" ref="C59">INDEX('Operating Detail (8)'!$B22:$AE22,0,MATCH(1,('Operating Detail (8)'!$B$12:$AE$12="New")*('Operating Detail (8)'!$B$121:$AE$121='Budget Narrative (8)'!$G$2),0))</f>
        <v>#N/A</v>
      </c>
      <c r="D59" s="21"/>
      <c r="E59" s="305"/>
      <c r="F59" s="766"/>
      <c r="H59" s="12"/>
      <c r="I59" s="12"/>
      <c r="J59" s="15"/>
    </row>
    <row r="60" spans="1:10">
      <c r="A60" s="1278">
        <f>'Operating Detail (8)'!A23</f>
        <v>0</v>
      </c>
      <c r="B60" s="1279"/>
      <c r="C60" s="338" t="e">
        <f t="array" ref="C60">INDEX('Operating Detail (8)'!$B23:$AE23,0,MATCH(1,('Operating Detail (8)'!$B$12:$AE$12="New")*('Operating Detail (8)'!$B$121:$AE$121='Budget Narrative (8)'!$G$2),0))</f>
        <v>#N/A</v>
      </c>
      <c r="D60" s="21"/>
      <c r="E60" s="307"/>
      <c r="F60" s="766"/>
      <c r="H60" s="12"/>
      <c r="I60" s="12"/>
      <c r="J60" s="15"/>
    </row>
    <row r="61" spans="1:10">
      <c r="A61" s="1278">
        <f>'Operating Detail (8)'!A24</f>
        <v>0</v>
      </c>
      <c r="B61" s="1279"/>
      <c r="C61" s="338" t="e">
        <f t="array" ref="C61">INDEX('Operating Detail (8)'!$B24:$AE24,0,MATCH(1,('Operating Detail (8)'!$B$12:$AE$12="New")*('Operating Detail (8)'!$B$121:$AE$121='Budget Narrative (8)'!$G$2),0))</f>
        <v>#N/A</v>
      </c>
      <c r="D61" s="21"/>
      <c r="E61" s="308"/>
      <c r="F61" s="766"/>
      <c r="G61" s="3"/>
      <c r="H61" s="8"/>
      <c r="I61" s="8"/>
      <c r="J61" s="15"/>
    </row>
    <row r="62" spans="1:10">
      <c r="A62" s="1278">
        <f>'Operating Detail (8)'!A25</f>
        <v>0</v>
      </c>
      <c r="B62" s="1279"/>
      <c r="C62" s="338" t="e">
        <f t="array" ref="C62">INDEX('Operating Detail (8)'!$B25:$AE25,0,MATCH(1,('Operating Detail (8)'!$B$12:$AE$12="New")*('Operating Detail (8)'!$B$121:$AE$121='Budget Narrative (8)'!$G$2),0))</f>
        <v>#N/A</v>
      </c>
      <c r="D62" s="21"/>
      <c r="E62" s="308"/>
      <c r="F62" s="766"/>
      <c r="G62" s="3"/>
      <c r="H62" s="8"/>
      <c r="I62" s="8"/>
      <c r="J62" s="15"/>
    </row>
    <row r="63" spans="1:10">
      <c r="A63" s="1278">
        <f>'Operating Detail (8)'!A26</f>
        <v>0</v>
      </c>
      <c r="B63" s="1279"/>
      <c r="C63" s="338" t="e">
        <f t="array" ref="C63">INDEX('Operating Detail (8)'!$B26:$AE26,0,MATCH(1,('Operating Detail (8)'!$B$12:$AE$12="New")*('Operating Detail (8)'!$B$121:$AE$121='Budget Narrative (8)'!$G$2),0))</f>
        <v>#N/A</v>
      </c>
      <c r="D63" s="21"/>
      <c r="E63" s="308"/>
      <c r="F63" s="766"/>
      <c r="G63" s="3"/>
      <c r="H63" s="8"/>
      <c r="I63" s="8"/>
      <c r="J63" s="15"/>
    </row>
    <row r="64" spans="1:10">
      <c r="A64" s="1278">
        <f>'Operating Detail (8)'!A27</f>
        <v>0</v>
      </c>
      <c r="B64" s="1279"/>
      <c r="C64" s="338" t="e">
        <f t="array" ref="C64">INDEX('Operating Detail (8)'!$B27:$AE27,0,MATCH(1,('Operating Detail (8)'!$B$12:$AE$12="New")*('Operating Detail (8)'!$B$121:$AE$121='Budget Narrative (8)'!$G$2),0))</f>
        <v>#N/A</v>
      </c>
      <c r="D64" s="21"/>
      <c r="E64" s="309"/>
      <c r="F64" s="766"/>
      <c r="G64" s="3"/>
      <c r="H64" s="8"/>
      <c r="I64" s="8"/>
      <c r="J64" s="15"/>
    </row>
    <row r="65" spans="1:10">
      <c r="A65" s="1278">
        <f>'Operating Detail (8)'!A28</f>
        <v>0</v>
      </c>
      <c r="B65" s="1279"/>
      <c r="C65" s="338" t="e">
        <f t="array" ref="C65">INDEX('Operating Detail (8)'!$B28:$AE28,0,MATCH(1,('Operating Detail (8)'!$B$12:$AE$12="New")*('Operating Detail (8)'!$B$121:$AE$121='Budget Narrative (8)'!$G$2),0))</f>
        <v>#N/A</v>
      </c>
      <c r="D65" s="21"/>
      <c r="E65" s="308"/>
      <c r="F65" s="766"/>
      <c r="G65" s="3"/>
    </row>
    <row r="66" spans="1:10">
      <c r="A66" s="1278">
        <f>'Operating Detail (8)'!A29</f>
        <v>0</v>
      </c>
      <c r="B66" s="1279"/>
      <c r="C66" s="338" t="e">
        <f t="array" ref="C66">INDEX('Operating Detail (8)'!$B29:$AE29,0,MATCH(1,('Operating Detail (8)'!$B$12:$AE$12="New")*('Operating Detail (8)'!$B$121:$AE$121='Budget Narrative (8)'!$G$2),0))</f>
        <v>#N/A</v>
      </c>
      <c r="D66" s="21"/>
      <c r="E66" s="308"/>
      <c r="F66" s="766"/>
      <c r="G66" s="3"/>
      <c r="H66" s="8"/>
      <c r="I66" s="8"/>
      <c r="J66" s="15"/>
    </row>
    <row r="67" spans="1:10">
      <c r="A67" s="1278">
        <f>'Operating Detail (8)'!A30</f>
        <v>0</v>
      </c>
      <c r="B67" s="1279"/>
      <c r="C67" s="338" t="e">
        <f t="array" ref="C67">INDEX('Operating Detail (8)'!$B30:$AE30,0,MATCH(1,('Operating Detail (8)'!$B$12:$AE$12="New")*('Operating Detail (8)'!$B$121:$AE$121='Budget Narrative (8)'!$G$2),0))</f>
        <v>#N/A</v>
      </c>
      <c r="D67" s="21"/>
      <c r="E67" s="308"/>
      <c r="F67" s="766"/>
      <c r="G67" s="3"/>
      <c r="H67" s="8"/>
      <c r="I67" s="8"/>
      <c r="J67" s="15"/>
    </row>
    <row r="68" spans="1:10">
      <c r="A68" s="1278">
        <f>'Operating Detail (8)'!A31</f>
        <v>0</v>
      </c>
      <c r="B68" s="1279"/>
      <c r="C68" s="338" t="e">
        <f t="array" ref="C68">INDEX('Operating Detail (8)'!$B31:$AE31,0,MATCH(1,('Operating Detail (8)'!$B$12:$AE$12="New")*('Operating Detail (8)'!$B$121:$AE$121='Budget Narrative (8)'!$G$2),0))</f>
        <v>#N/A</v>
      </c>
      <c r="D68" s="21"/>
      <c r="E68" s="308"/>
      <c r="F68" s="766"/>
      <c r="G68" s="3"/>
      <c r="H68" s="8"/>
      <c r="I68" s="8"/>
      <c r="J68" s="15"/>
    </row>
    <row r="69" spans="1:10">
      <c r="A69" s="1278">
        <f>'Operating Detail (8)'!A32</f>
        <v>0</v>
      </c>
      <c r="B69" s="1279"/>
      <c r="C69" s="338" t="e">
        <f t="array" ref="C69">INDEX('Operating Detail (8)'!$B32:$AE32,0,MATCH(1,('Operating Detail (8)'!$B$12:$AE$12="New")*('Operating Detail (8)'!$B$121:$AE$121='Budget Narrative (8)'!$G$2),0))</f>
        <v>#N/A</v>
      </c>
      <c r="D69" s="21"/>
      <c r="E69" s="308"/>
      <c r="F69" s="766"/>
      <c r="G69" s="3"/>
      <c r="H69" s="8"/>
      <c r="I69" s="8"/>
    </row>
    <row r="70" spans="1:10">
      <c r="A70" s="1278">
        <f>'Operating Detail (8)'!A33</f>
        <v>0</v>
      </c>
      <c r="B70" s="1279"/>
      <c r="C70" s="338" t="e">
        <f t="array" ref="C70">INDEX('Operating Detail (8)'!$B33:$AE33,0,MATCH(1,('Operating Detail (8)'!$B$12:$AE$12="New")*('Operating Detail (8)'!$B$121:$AE$121='Budget Narrative (8)'!$G$2),0))</f>
        <v>#N/A</v>
      </c>
      <c r="D70" s="21"/>
      <c r="E70" s="308"/>
      <c r="F70" s="766"/>
      <c r="G70" s="3"/>
      <c r="H70" s="8"/>
      <c r="I70" s="8"/>
      <c r="J70" s="15"/>
    </row>
    <row r="71" spans="1:10">
      <c r="A71" s="1278">
        <f>'Operating Detail (8)'!A34</f>
        <v>0</v>
      </c>
      <c r="B71" s="1279"/>
      <c r="C71" s="338" t="e">
        <f t="array" ref="C71">INDEX('Operating Detail (8)'!$B34:$AE34,0,MATCH(1,('Operating Detail (8)'!$B$12:$AE$12="New")*('Operating Detail (8)'!$B$121:$AE$121='Budget Narrative (8)'!$G$2),0))</f>
        <v>#N/A</v>
      </c>
      <c r="D71" s="21"/>
      <c r="E71" s="310"/>
      <c r="F71" s="766"/>
      <c r="G71" s="3"/>
      <c r="H71" s="8"/>
      <c r="I71" s="8"/>
      <c r="J71" s="15"/>
    </row>
    <row r="72" spans="1:10">
      <c r="A72" s="1278">
        <f>'Operating Detail (8)'!A35</f>
        <v>0</v>
      </c>
      <c r="B72" s="1279"/>
      <c r="C72" s="338" t="e">
        <f t="array" ref="C72">INDEX('Operating Detail (8)'!$B35:$AE35,0,MATCH(1,('Operating Detail (8)'!$B$12:$AE$12="New")*('Operating Detail (8)'!$B$121:$AE$121='Budget Narrative (8)'!$G$2),0))</f>
        <v>#N/A</v>
      </c>
      <c r="D72" s="21"/>
      <c r="E72" s="308"/>
      <c r="F72" s="766"/>
      <c r="G72" s="3"/>
      <c r="H72" s="8"/>
      <c r="I72" s="8"/>
      <c r="J72" s="15"/>
    </row>
    <row r="73" spans="1:10">
      <c r="A73" s="1278">
        <f>'Operating Detail (8)'!A36</f>
        <v>0</v>
      </c>
      <c r="B73" s="1279"/>
      <c r="C73" s="338" t="e">
        <f t="array" ref="C73">INDEX('Operating Detail (8)'!$B36:$AE36,0,MATCH(1,('Operating Detail (8)'!$B$12:$AE$12="New")*('Operating Detail (8)'!$B$121:$AE$121='Budget Narrative (8)'!$G$2),0))</f>
        <v>#N/A</v>
      </c>
      <c r="D73" s="21"/>
      <c r="E73" s="308"/>
      <c r="F73" s="766"/>
    </row>
    <row r="74" spans="1:10">
      <c r="A74" s="1278">
        <f>'Operating Detail (8)'!A37</f>
        <v>0</v>
      </c>
      <c r="B74" s="1279"/>
      <c r="C74" s="338" t="e">
        <f t="array" ref="C74">INDEX('Operating Detail (8)'!$B37:$AE37,0,MATCH(1,('Operating Detail (8)'!$B$12:$AE$12="New")*('Operating Detail (8)'!$B$121:$AE$121='Budget Narrative (8)'!$G$2),0))</f>
        <v>#N/A</v>
      </c>
      <c r="D74" s="21"/>
      <c r="E74" s="308"/>
      <c r="F74" s="766"/>
      <c r="G74" s="3"/>
      <c r="H74" s="8"/>
      <c r="I74" s="8"/>
      <c r="J74" s="4"/>
    </row>
    <row r="75" spans="1:10">
      <c r="A75" s="1278">
        <f>'Operating Detail (8)'!A38</f>
        <v>0</v>
      </c>
      <c r="B75" s="1279"/>
      <c r="C75" s="338" t="e">
        <f t="array" ref="C75">INDEX('Operating Detail (8)'!$B38:$AE38,0,MATCH(1,('Operating Detail (8)'!$B$12:$AE$12="New")*('Operating Detail (8)'!$B$121:$AE$121='Budget Narrative (8)'!$G$2),0))</f>
        <v>#N/A</v>
      </c>
      <c r="D75" s="21"/>
      <c r="E75" s="308"/>
      <c r="F75" s="766"/>
      <c r="G75" s="3"/>
      <c r="H75" s="8"/>
      <c r="I75" s="8"/>
      <c r="J75" s="4"/>
    </row>
    <row r="76" spans="1:10">
      <c r="A76" s="1278">
        <f>'Operating Detail (8)'!A39</f>
        <v>0</v>
      </c>
      <c r="B76" s="1279"/>
      <c r="C76" s="338" t="e">
        <f t="array" ref="C76">INDEX('Operating Detail (8)'!$B39:$AE39,0,MATCH(1,('Operating Detail (8)'!$B$12:$AE$12="New")*('Operating Detail (8)'!$B$121:$AE$121='Budget Narrative (8)'!$G$2),0))</f>
        <v>#N/A</v>
      </c>
      <c r="D76" s="21"/>
      <c r="E76" s="308"/>
      <c r="F76" s="766"/>
      <c r="G76" s="3"/>
      <c r="H76" s="8"/>
      <c r="I76" s="8"/>
      <c r="J76" s="4"/>
    </row>
    <row r="77" spans="1:10">
      <c r="A77" s="1278">
        <f>'Operating Detail (8)'!A40</f>
        <v>0</v>
      </c>
      <c r="B77" s="1279"/>
      <c r="C77" s="338" t="e">
        <f t="array" ref="C77">INDEX('Operating Detail (8)'!$B40:$AE40,0,MATCH(1,('Operating Detail (8)'!$B$12:$AE$12="New")*('Operating Detail (8)'!$B$121:$AE$121='Budget Narrative (8)'!$G$2),0))</f>
        <v>#N/A</v>
      </c>
      <c r="D77" s="21"/>
      <c r="E77" s="308"/>
      <c r="F77" s="766"/>
      <c r="G77" s="3"/>
    </row>
    <row r="78" spans="1:10">
      <c r="A78" s="1278">
        <f>'Operating Detail (8)'!A41</f>
        <v>0</v>
      </c>
      <c r="B78" s="1279"/>
      <c r="C78" s="338" t="e">
        <f t="array" ref="C78">INDEX('Operating Detail (8)'!$B41:$AE41,0,MATCH(1,('Operating Detail (8)'!$B$12:$AE$12="New")*('Operating Detail (8)'!$B$121:$AE$121='Budget Narrative (8)'!$G$2),0))</f>
        <v>#N/A</v>
      </c>
      <c r="D78" s="21"/>
      <c r="E78" s="308"/>
      <c r="F78" s="766"/>
      <c r="G78" s="3"/>
      <c r="H78" s="8"/>
      <c r="I78" s="8"/>
      <c r="J78" s="15"/>
    </row>
    <row r="79" spans="1:10">
      <c r="A79" s="1278">
        <f>'Operating Detail (8)'!A42</f>
        <v>0</v>
      </c>
      <c r="B79" s="1279"/>
      <c r="C79" s="338" t="e">
        <f t="array" ref="C79">INDEX('Operating Detail (8)'!$B42:$AE42,0,MATCH(1,('Operating Detail (8)'!$B$12:$AE$12="New")*('Operating Detail (8)'!$B$121:$AE$121='Budget Narrative (8)'!$G$2),0))</f>
        <v>#N/A</v>
      </c>
      <c r="D79" s="21"/>
      <c r="E79" s="308"/>
      <c r="F79" s="766"/>
      <c r="G79" s="3"/>
      <c r="H79" s="8"/>
      <c r="I79" s="8"/>
      <c r="J79" s="15"/>
    </row>
    <row r="80" spans="1:10">
      <c r="A80" s="1278">
        <f>'Operating Detail (8)'!A43</f>
        <v>0</v>
      </c>
      <c r="B80" s="1279"/>
      <c r="C80" s="338" t="e">
        <f t="array" ref="C80">INDEX('Operating Detail (8)'!$B43:$AE43,0,MATCH(1,('Operating Detail (8)'!$B$12:$AE$12="New")*('Operating Detail (8)'!$B$121:$AE$121='Budget Narrative (8)'!$G$2),0))</f>
        <v>#N/A</v>
      </c>
      <c r="D80" s="21"/>
      <c r="E80" s="308"/>
      <c r="F80" s="766"/>
      <c r="G80" s="3"/>
      <c r="H80" s="8"/>
      <c r="I80" s="8"/>
      <c r="J80" s="15"/>
    </row>
    <row r="81" spans="1:10">
      <c r="A81" s="1278">
        <f>'Operating Detail (8)'!A44</f>
        <v>0</v>
      </c>
      <c r="B81" s="1279"/>
      <c r="C81" s="338" t="e">
        <f t="array" ref="C81">INDEX('Operating Detail (8)'!$B44:$AE44,0,MATCH(1,('Operating Detail (8)'!$B$12:$AE$12="New")*('Operating Detail (8)'!$B$121:$AE$121='Budget Narrative (8)'!$G$2),0))</f>
        <v>#N/A</v>
      </c>
      <c r="D81" s="21"/>
      <c r="E81" s="308"/>
      <c r="F81" s="766"/>
      <c r="G81" s="3"/>
      <c r="H81" s="8"/>
      <c r="I81" s="8"/>
      <c r="J81" s="15"/>
    </row>
    <row r="82" spans="1:10">
      <c r="A82" s="1278">
        <f>'Operating Detail (8)'!A45</f>
        <v>0</v>
      </c>
      <c r="B82" s="1279"/>
      <c r="C82" s="338" t="e">
        <f t="array" ref="C82">INDEX('Operating Detail (8)'!$B45:$AE45,0,MATCH(1,('Operating Detail (8)'!$B$12:$AE$12="New")*('Operating Detail (8)'!$B$121:$AE$121='Budget Narrative (8)'!$G$2),0))</f>
        <v>#N/A</v>
      </c>
      <c r="D82" s="21"/>
      <c r="E82" s="308"/>
      <c r="F82" s="766"/>
      <c r="G82" s="3"/>
      <c r="H82" s="8"/>
      <c r="I82" s="8"/>
      <c r="J82" s="15"/>
    </row>
    <row r="83" spans="1:10">
      <c r="A83" s="1278">
        <f>'Operating Detail (8)'!A46</f>
        <v>0</v>
      </c>
      <c r="B83" s="1279"/>
      <c r="C83" s="338" t="e">
        <f t="array" ref="C83">INDEX('Operating Detail (8)'!$B46:$AE46,0,MATCH(1,('Operating Detail (8)'!$B$12:$AE$12="New")*('Operating Detail (8)'!$B$121:$AE$121='Budget Narrative (8)'!$G$2),0))</f>
        <v>#N/A</v>
      </c>
      <c r="D83" s="21"/>
      <c r="E83" s="308"/>
      <c r="F83" s="766"/>
      <c r="G83" s="3"/>
      <c r="H83" s="8"/>
      <c r="I83" s="8"/>
      <c r="J83" s="15"/>
    </row>
    <row r="84" spans="1:10">
      <c r="A84" s="1278">
        <f>'Operating Detail (8)'!A47</f>
        <v>0</v>
      </c>
      <c r="B84" s="1279"/>
      <c r="C84" s="338" t="e">
        <f t="array" ref="C84">INDEX('Operating Detail (8)'!$B47:$AE47,0,MATCH(1,('Operating Detail (8)'!$B$12:$AE$12="New")*('Operating Detail (8)'!$B$121:$AE$121='Budget Narrative (8)'!$G$2),0))</f>
        <v>#N/A</v>
      </c>
      <c r="D84" s="21"/>
      <c r="E84" s="308"/>
      <c r="F84" s="766"/>
      <c r="G84" s="3"/>
      <c r="H84" s="8"/>
      <c r="I84" s="8"/>
      <c r="J84" s="15"/>
    </row>
    <row r="85" spans="1:10">
      <c r="A85" s="1278">
        <f>'Operating Detail (8)'!A48</f>
        <v>0</v>
      </c>
      <c r="B85" s="1279"/>
      <c r="C85" s="338" t="e">
        <f t="array" ref="C85">INDEX('Operating Detail (8)'!$B48:$AE48,0,MATCH(1,('Operating Detail (8)'!$B$12:$AE$12="New")*('Operating Detail (8)'!$B$121:$AE$121='Budget Narrative (8)'!$G$2),0))</f>
        <v>#N/A</v>
      </c>
      <c r="D85" s="21"/>
      <c r="E85" s="308"/>
      <c r="F85" s="766"/>
      <c r="G85" s="3"/>
      <c r="H85" s="8"/>
      <c r="I85" s="8"/>
      <c r="J85" s="15"/>
    </row>
    <row r="86" spans="1:10">
      <c r="A86" s="1278">
        <f>'Operating Detail (8)'!A49</f>
        <v>0</v>
      </c>
      <c r="B86" s="1279"/>
      <c r="C86" s="338" t="e">
        <f t="array" ref="C86">INDEX('Operating Detail (8)'!$B49:$AE49,0,MATCH(1,('Operating Detail (8)'!$B$12:$AE$12="New")*('Operating Detail (8)'!$B$121:$AE$121='Budget Narrative (8)'!$G$2),0))</f>
        <v>#N/A</v>
      </c>
      <c r="D86" s="21"/>
      <c r="E86" s="308"/>
      <c r="F86" s="766"/>
      <c r="G86" s="3"/>
      <c r="H86" s="8"/>
      <c r="I86" s="8"/>
      <c r="J86" s="15"/>
    </row>
    <row r="87" spans="1:10">
      <c r="A87" s="1278">
        <f>'Operating Detail (8)'!A50</f>
        <v>0</v>
      </c>
      <c r="B87" s="1279"/>
      <c r="C87" s="338" t="e">
        <f t="array" ref="C87">INDEX('Operating Detail (8)'!$B50:$AE50,0,MATCH(1,('Operating Detail (8)'!$B$12:$AE$12="New")*('Operating Detail (8)'!$B$121:$AE$121='Budget Narrative (8)'!$G$2),0))</f>
        <v>#N/A</v>
      </c>
      <c r="D87" s="21"/>
      <c r="E87" s="308"/>
      <c r="F87" s="766"/>
      <c r="G87" s="3"/>
      <c r="H87" s="8"/>
      <c r="I87" s="8"/>
      <c r="J87" s="15"/>
    </row>
    <row r="88" spans="1:10">
      <c r="A88" s="1278">
        <f>'Operating Detail (8)'!A51</f>
        <v>0</v>
      </c>
      <c r="B88" s="1279"/>
      <c r="C88" s="338" t="e">
        <f t="array" ref="C88">INDEX('Operating Detail (8)'!$B51:$AE51,0,MATCH(1,('Operating Detail (8)'!$B$12:$AE$12="New")*('Operating Detail (8)'!$B$121:$AE$121='Budget Narrative (8)'!$G$2),0))</f>
        <v>#N/A</v>
      </c>
      <c r="D88" s="15"/>
      <c r="E88" s="308"/>
      <c r="F88" s="766"/>
      <c r="G88" s="3"/>
      <c r="H88" s="8"/>
      <c r="I88" s="8"/>
      <c r="J88" s="15"/>
    </row>
    <row r="89" spans="1:10">
      <c r="A89" s="1278">
        <f>'Operating Detail (8)'!A52</f>
        <v>0</v>
      </c>
      <c r="B89" s="1279"/>
      <c r="C89" s="338" t="e">
        <f t="array" ref="C89">INDEX('Operating Detail (8)'!$B52:$AE52,0,MATCH(1,('Operating Detail (8)'!$B$12:$AE$12="New")*('Operating Detail (8)'!$B$121:$AE$121='Budget Narrative (8)'!$G$2),0))</f>
        <v>#N/A</v>
      </c>
      <c r="D89" s="15"/>
      <c r="E89" s="308"/>
      <c r="F89" s="766"/>
      <c r="G89" s="3"/>
      <c r="H89" s="8"/>
      <c r="I89" s="8"/>
      <c r="J89" s="15"/>
    </row>
    <row r="90" spans="1:10">
      <c r="A90" s="1278">
        <f>'Operating Detail (8)'!A53</f>
        <v>0</v>
      </c>
      <c r="B90" s="1279"/>
      <c r="C90" s="338" t="e">
        <f t="array" ref="C90">INDEX('Operating Detail (8)'!$B53:$AE53,0,MATCH(1,('Operating Detail (8)'!$B$12:$AE$12="New")*('Operating Detail (8)'!$B$121:$AE$121='Budget Narrative (8)'!$G$2),0))</f>
        <v>#N/A</v>
      </c>
      <c r="D90" s="15"/>
      <c r="E90" s="308"/>
      <c r="F90" s="766"/>
      <c r="G90" s="3"/>
      <c r="H90" s="8"/>
      <c r="I90" s="8"/>
      <c r="J90" s="15"/>
    </row>
    <row r="91" spans="1:10">
      <c r="A91" s="1278">
        <f>'Operating Detail (8)'!A54</f>
        <v>0</v>
      </c>
      <c r="B91" s="1279"/>
      <c r="C91" s="338" t="e">
        <f t="array" ref="C91">INDEX('Operating Detail (8)'!$B54:$AE54,0,MATCH(1,('Operating Detail (8)'!$B$12:$AE$12="New")*('Operating Detail (8)'!$B$121:$AE$121='Budget Narrative (8)'!$G$2),0))</f>
        <v>#N/A</v>
      </c>
      <c r="D91" s="15"/>
      <c r="E91" s="308"/>
      <c r="F91" s="766"/>
      <c r="G91" s="3"/>
      <c r="H91" s="8"/>
      <c r="I91" s="8"/>
      <c r="J91" s="15"/>
    </row>
    <row r="92" spans="1:10">
      <c r="A92" s="1278">
        <f>'Operating Detail (8)'!A55</f>
        <v>0</v>
      </c>
      <c r="B92" s="1279"/>
      <c r="C92" s="338" t="e">
        <f t="array" ref="C92">INDEX('Operating Detail (8)'!$B55:$AE55,0,MATCH(1,('Operating Detail (8)'!$B$12:$AE$12="New")*('Operating Detail (8)'!$B$121:$AE$121='Budget Narrative (8)'!$G$2),0))</f>
        <v>#N/A</v>
      </c>
      <c r="D92" s="15"/>
      <c r="E92" s="308"/>
      <c r="F92" s="766"/>
      <c r="G92" s="3"/>
      <c r="H92" s="8"/>
      <c r="I92" s="8"/>
      <c r="J92" s="15"/>
    </row>
    <row r="93" spans="1:10">
      <c r="A93" s="1278" t="str">
        <f>'Operating Detail (8)'!A56</f>
        <v>Consultants</v>
      </c>
      <c r="B93" s="1279"/>
      <c r="C93" s="338" t="e">
        <f t="array" ref="C93">INDEX('Operating Detail (8)'!$B56:$AE56,0,MATCH(1,('Operating Detail (8)'!$B$12:$AE$12="New")*('Operating Detail (8)'!$B$121:$AE$121='Budget Narrative (8)'!$G$2),0))</f>
        <v>#N/A</v>
      </c>
      <c r="D93" s="15"/>
      <c r="E93" s="308"/>
      <c r="F93" s="766"/>
      <c r="G93" s="3"/>
      <c r="H93" s="8"/>
      <c r="I93" s="8"/>
      <c r="J93" s="15"/>
    </row>
    <row r="94" spans="1:10">
      <c r="A94" s="1278">
        <f>'Operating Detail (8)'!A57</f>
        <v>0</v>
      </c>
      <c r="B94" s="1279"/>
      <c r="C94" s="338" t="e">
        <f t="array" ref="C94">INDEX('Operating Detail (8)'!$B57:$AE57,0,MATCH(1,('Operating Detail (8)'!$B$12:$AE$12="New")*('Operating Detail (8)'!$B$121:$AE$121='Budget Narrative (8)'!$G$2),0))</f>
        <v>#N/A</v>
      </c>
      <c r="D94" s="15"/>
      <c r="E94" s="308"/>
      <c r="F94" s="766"/>
      <c r="G94" s="3"/>
      <c r="H94" s="8"/>
      <c r="I94" s="8"/>
      <c r="J94" s="15"/>
    </row>
    <row r="95" spans="1:10">
      <c r="A95" s="1278">
        <f>'Operating Detail (8)'!A58</f>
        <v>0</v>
      </c>
      <c r="B95" s="1279"/>
      <c r="C95" s="338" t="e">
        <f t="array" ref="C95">INDEX('Operating Detail (8)'!$B58:$AE58,0,MATCH(1,('Operating Detail (8)'!$B$12:$AE$12="New")*('Operating Detail (8)'!$B$121:$AE$121='Budget Narrative (8)'!$G$2),0))</f>
        <v>#N/A</v>
      </c>
      <c r="D95" s="15"/>
      <c r="E95" s="308"/>
      <c r="F95" s="766"/>
      <c r="G95" s="3"/>
      <c r="H95" s="8"/>
      <c r="I95" s="8"/>
      <c r="J95" s="15"/>
    </row>
    <row r="96" spans="1:10">
      <c r="A96" s="1278">
        <f>'Operating Detail (8)'!A59</f>
        <v>0</v>
      </c>
      <c r="B96" s="1279"/>
      <c r="C96" s="338" t="e">
        <f t="array" ref="C96">INDEX('Operating Detail (8)'!$B59:$AE59,0,MATCH(1,('Operating Detail (8)'!$B$12:$AE$12="New")*('Operating Detail (8)'!$B$121:$AE$121='Budget Narrative (8)'!$G$2),0))</f>
        <v>#N/A</v>
      </c>
      <c r="D96" s="15"/>
      <c r="E96" s="308"/>
      <c r="F96" s="766"/>
      <c r="G96" s="3"/>
      <c r="H96" s="8"/>
      <c r="I96" s="8"/>
      <c r="J96" s="15"/>
    </row>
    <row r="97" spans="1:10">
      <c r="A97" s="1278" t="e">
        <f>'Operating Detail (8)'!#REF!</f>
        <v>#REF!</v>
      </c>
      <c r="B97" s="1279"/>
      <c r="C97" s="338" t="e">
        <f t="array" ref="C97">INDEX('Operating Detail (8)'!#REF!,0,MATCH(1,('Operating Detail (8)'!$B$12:$AE$12="New")*('Operating Detail (8)'!$B$121:$AE$121='Budget Narrative (8)'!$G$2),0))</f>
        <v>#REF!</v>
      </c>
      <c r="D97" s="15"/>
      <c r="E97" s="308"/>
      <c r="F97" s="766"/>
      <c r="G97" s="3"/>
      <c r="H97" s="8"/>
      <c r="I97" s="8"/>
      <c r="J97" s="15"/>
    </row>
    <row r="98" spans="1:10">
      <c r="A98" s="1278">
        <f>'Operating Detail (8)'!A60</f>
        <v>0</v>
      </c>
      <c r="B98" s="1279"/>
      <c r="C98" s="338" t="e">
        <f t="array" ref="C98">INDEX('Operating Detail (8)'!$B60:$AE60,0,MATCH(1,('Operating Detail (8)'!$B$12:$AE$12="New")*('Operating Detail (8)'!$B$121:$AE$121='Budget Narrative (8)'!$G$2),0))</f>
        <v>#N/A</v>
      </c>
      <c r="D98" s="15"/>
      <c r="E98" s="308"/>
      <c r="F98" s="766"/>
      <c r="G98" s="3"/>
      <c r="H98" s="8"/>
      <c r="I98" s="8"/>
      <c r="J98" s="15"/>
    </row>
    <row r="99" spans="1:10">
      <c r="A99" s="1278">
        <f>'Operating Detail (8)'!A61</f>
        <v>0</v>
      </c>
      <c r="B99" s="1279"/>
      <c r="C99" s="338" t="e">
        <f t="array" ref="C99">INDEX('Operating Detail (8)'!$B61:$AE61,0,MATCH(1,('Operating Detail (8)'!$B$12:$AE$12="New")*('Operating Detail (8)'!$B$121:$AE$121='Budget Narrative (8)'!$G$2),0))</f>
        <v>#N/A</v>
      </c>
      <c r="D99" s="15"/>
      <c r="E99" s="308"/>
      <c r="F99" s="766"/>
      <c r="G99" s="3"/>
      <c r="H99" s="8"/>
      <c r="I99" s="8"/>
      <c r="J99" s="15"/>
    </row>
    <row r="100" spans="1:10">
      <c r="A100" s="1278">
        <f>'Operating Detail (8)'!A62</f>
        <v>0</v>
      </c>
      <c r="B100" s="1279"/>
      <c r="C100" s="338" t="e">
        <f t="array" ref="C100">INDEX('Operating Detail (8)'!$B62:$AE62,0,MATCH(1,('Operating Detail (8)'!$B$12:$AE$12="New")*('Operating Detail (8)'!$B$121:$AE$121='Budget Narrative (8)'!$G$2),0))</f>
        <v>#N/A</v>
      </c>
      <c r="D100" s="15"/>
      <c r="E100" s="308"/>
      <c r="F100" s="766"/>
      <c r="G100" s="3"/>
      <c r="H100" s="8"/>
      <c r="I100" s="8"/>
      <c r="J100" s="15"/>
    </row>
    <row r="101" spans="1:10">
      <c r="A101" s="1278">
        <f>'Operating Detail (8)'!A63</f>
        <v>0</v>
      </c>
      <c r="B101" s="1279"/>
      <c r="C101" s="338" t="e">
        <f t="array" ref="C101">INDEX('Operating Detail (8)'!$B63:$AE63,0,MATCH(1,('Operating Detail (8)'!$B$12:$AE$12="New")*('Operating Detail (8)'!$B$121:$AE$121='Budget Narrative (8)'!$G$2),0))</f>
        <v>#N/A</v>
      </c>
      <c r="D101" s="15"/>
      <c r="E101" s="308"/>
      <c r="F101" s="766"/>
      <c r="G101" s="3"/>
      <c r="H101" s="8"/>
      <c r="I101" s="8"/>
      <c r="J101" s="15"/>
    </row>
    <row r="102" spans="1:10">
      <c r="A102" s="1278">
        <f>'Operating Detail (8)'!A64</f>
        <v>0</v>
      </c>
      <c r="B102" s="1279"/>
      <c r="C102" s="338" t="e">
        <f t="array" ref="C102">INDEX('Operating Detail (8)'!$B64:$AE64,0,MATCH(1,('Operating Detail (8)'!$B$12:$AE$12="New")*('Operating Detail (8)'!$B$121:$AE$121='Budget Narrative (8)'!$G$2),0))</f>
        <v>#N/A</v>
      </c>
      <c r="D102" s="15"/>
      <c r="E102" s="308"/>
      <c r="F102" s="766"/>
      <c r="G102" s="3"/>
      <c r="H102" s="8"/>
      <c r="I102" s="8"/>
      <c r="J102" s="15"/>
    </row>
    <row r="103" spans="1:10">
      <c r="A103" s="1278">
        <f>'Operating Detail (8)'!A65</f>
        <v>0</v>
      </c>
      <c r="B103" s="1279"/>
      <c r="C103" s="338" t="e">
        <f t="array" ref="C103">INDEX('Operating Detail (8)'!$B65:$AE65,0,MATCH(1,('Operating Detail (8)'!$B$12:$AE$12="New")*('Operating Detail (8)'!$B$121:$AE$121='Budget Narrative (8)'!$G$2),0))</f>
        <v>#N/A</v>
      </c>
      <c r="D103" s="15"/>
      <c r="E103" s="308"/>
      <c r="F103" s="766"/>
      <c r="G103" s="3"/>
      <c r="H103" s="8"/>
      <c r="I103" s="8"/>
      <c r="J103" s="15"/>
    </row>
    <row r="104" spans="1:10">
      <c r="A104" s="1278">
        <f>'Operating Detail (8)'!A66</f>
        <v>0</v>
      </c>
      <c r="B104" s="1279"/>
      <c r="C104" s="338" t="e">
        <f t="array" ref="C104">INDEX('Operating Detail (8)'!$B66:$AE66,0,MATCH(1,('Operating Detail (8)'!$B$12:$AE$12="New")*('Operating Detail (8)'!$B$121:$AE$121='Budget Narrative (8)'!$G$2),0))</f>
        <v>#N/A</v>
      </c>
      <c r="D104" s="15"/>
      <c r="E104" s="308"/>
      <c r="F104" s="766"/>
      <c r="G104" s="3"/>
      <c r="H104" s="8"/>
      <c r="I104" s="8"/>
      <c r="J104" s="15"/>
    </row>
    <row r="105" spans="1:10">
      <c r="A105" s="1312">
        <f>'Operating Detail (8)'!A67</f>
        <v>0</v>
      </c>
      <c r="B105" s="1313"/>
      <c r="C105" s="490"/>
      <c r="D105" s="248"/>
      <c r="E105" s="311"/>
      <c r="F105" s="766"/>
      <c r="G105" s="3"/>
      <c r="H105" s="8"/>
      <c r="I105" s="8"/>
      <c r="J105" s="15"/>
    </row>
    <row r="106" spans="1:10">
      <c r="A106" s="1294" t="str">
        <f>'Operating Detail (8)'!A68</f>
        <v>TOTAL OPERATING EXPENSES</v>
      </c>
      <c r="B106" s="1295"/>
      <c r="C106" s="251" t="e">
        <f>SUM(C51:C105)</f>
        <v>#N/A</v>
      </c>
      <c r="D106" s="15"/>
      <c r="E106" s="308"/>
      <c r="F106" s="3"/>
      <c r="G106" s="3"/>
      <c r="H106" s="8"/>
      <c r="I106" s="8"/>
      <c r="J106" s="15"/>
    </row>
    <row r="107" spans="1:10" ht="13.5" thickBot="1">
      <c r="A107" s="312" t="s">
        <v>313</v>
      </c>
      <c r="B107" s="313" t="e">
        <f t="array" ref="B107">INDEX('Summary (8)'!E26:AH26,0,MATCH(1,('Summary (8)'!$E$21:$AH$21="New")*('Summary (8)'!$E$88:$AH$88='Budget Narrative (8)'!$G$2),0))</f>
        <v>#N/A</v>
      </c>
      <c r="C107" s="314" t="e">
        <f t="array" ref="C107">INDEX('Summary (8)'!E27:AH27,0,MATCH(1,('Summary (8)'!$E$21:$AH$21="New")*('Summary (8)'!$E$88:$AH$88='Budget Narrative (8)'!$G$2),0))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91" t="s">
        <v>314</v>
      </c>
      <c r="B110" s="1292"/>
      <c r="C110" s="294" t="s">
        <v>315</v>
      </c>
      <c r="D110" s="293" t="s">
        <v>305</v>
      </c>
      <c r="E110" s="295" t="s">
        <v>306</v>
      </c>
      <c r="F110" s="278"/>
    </row>
    <row r="111" spans="1:10">
      <c r="A111" s="1278">
        <f>'Operating Detail (8)'!A71</f>
        <v>0</v>
      </c>
      <c r="B111" s="1279"/>
      <c r="C111" s="338" t="e">
        <f t="array" ref="C111">INDEX('Operating Detail (8)'!$B71:$AE71,0,MATCH(1,('Operating Detail (8)'!$B$12:$AE$12="New")*('Operating Detail (8)'!$B$121:$AE$121='Budget Narrative (8)'!$G$2),0))</f>
        <v>#N/A</v>
      </c>
      <c r="D111" s="21"/>
      <c r="E111" s="304"/>
      <c r="F111" s="766"/>
    </row>
    <row r="112" spans="1:10">
      <c r="A112" s="1278" t="str">
        <f>'Operating Detail (8)'!A81</f>
        <v>Subcontractors</v>
      </c>
      <c r="B112" s="1279"/>
      <c r="C112" s="338" t="e">
        <f t="array" ref="C112">INDEX('Operating Detail (8)'!$B81:$AE81,0,MATCH(1,('Operating Detail (8)'!$B$12:$AE$12="New")*('Operating Detail (8)'!$B$121:$AE$121='Budget Narrative (8)'!$G$2),0))</f>
        <v>#N/A</v>
      </c>
      <c r="D112" s="21"/>
      <c r="E112" s="305"/>
      <c r="F112" s="766"/>
    </row>
    <row r="113" spans="1:6">
      <c r="A113" s="1278">
        <f>'Operating Detail (8)'!A82</f>
        <v>0</v>
      </c>
      <c r="B113" s="1279"/>
      <c r="C113" s="338" t="e">
        <f t="array" ref="C113">INDEX('Operating Detail (8)'!$B82:$AE82,0,MATCH(1,('Operating Detail (8)'!$B$12:$AE$12="New")*('Operating Detail (8)'!$B$121:$AE$121='Budget Narrative (8)'!$G$2),0))</f>
        <v>#N/A</v>
      </c>
      <c r="D113" s="21"/>
      <c r="E113" s="306"/>
      <c r="F113" s="766"/>
    </row>
    <row r="114" spans="1:6">
      <c r="A114" s="1278">
        <f>'Operating Detail (8)'!A83</f>
        <v>0</v>
      </c>
      <c r="B114" s="1279"/>
      <c r="C114" s="338" t="e">
        <f t="array" ref="C114">INDEX('Operating Detail (8)'!$B83:$AE83,0,MATCH(1,('Operating Detail (8)'!$B$12:$AE$12="New")*('Operating Detail (8)'!$B$121:$AE$121='Budget Narrative (8)'!$G$2),0))</f>
        <v>#N/A</v>
      </c>
      <c r="D114" s="21"/>
      <c r="E114" s="306"/>
      <c r="F114" s="766"/>
    </row>
    <row r="115" spans="1:6">
      <c r="A115" s="1278">
        <f>'Operating Detail (8)'!A84</f>
        <v>0</v>
      </c>
      <c r="B115" s="1279"/>
      <c r="C115" s="338" t="e">
        <f t="array" ref="C115">INDEX('Operating Detail (8)'!$B84:$AE84,0,MATCH(1,('Operating Detail (8)'!$B$12:$AE$12="New")*('Operating Detail (8)'!$B$121:$AE$121='Budget Narrative (8)'!$G$2),0))</f>
        <v>#N/A</v>
      </c>
      <c r="D115" s="21"/>
      <c r="E115" s="305"/>
      <c r="F115" s="766"/>
    </row>
    <row r="116" spans="1:6">
      <c r="A116" s="1278">
        <f>'Operating Detail (8)'!A85</f>
        <v>0</v>
      </c>
      <c r="B116" s="1279"/>
      <c r="C116" s="338" t="e">
        <f t="array" ref="C116">INDEX('Operating Detail (8)'!$B85:$AE85,0,MATCH(1,('Operating Detail (8)'!$B$12:$AE$12="New")*('Operating Detail (8)'!$B$121:$AE$121='Budget Narrative (8)'!$G$2),0))</f>
        <v>#N/A</v>
      </c>
      <c r="D116" s="21"/>
      <c r="E116" s="305"/>
      <c r="F116" s="766"/>
    </row>
    <row r="117" spans="1:6">
      <c r="A117" s="1278">
        <f>'Operating Detail (8)'!A86</f>
        <v>0</v>
      </c>
      <c r="B117" s="1279"/>
      <c r="C117" s="338" t="e">
        <f t="array" ref="C117">INDEX('Operating Detail (8)'!$B86:$AE86,0,MATCH(1,('Operating Detail (8)'!$B$12:$AE$12="New")*('Operating Detail (8)'!$B$121:$AE$121='Budget Narrative (8)'!$G$2),0))</f>
        <v>#N/A</v>
      </c>
      <c r="D117" s="21"/>
      <c r="E117" s="305"/>
      <c r="F117" s="766"/>
    </row>
    <row r="118" spans="1:6">
      <c r="A118" s="1278">
        <f>'Operating Detail (8)'!A87</f>
        <v>0</v>
      </c>
      <c r="B118" s="1279"/>
      <c r="C118" s="338" t="e">
        <f t="array" ref="C118">INDEX('Operating Detail (8)'!$B87:$AE87,0,MATCH(1,('Operating Detail (8)'!$B$12:$AE$12="New")*('Operating Detail (8)'!$B$121:$AE$121='Budget Narrative (8)'!$G$2),0))</f>
        <v>#N/A</v>
      </c>
      <c r="D118" s="21"/>
      <c r="E118" s="305"/>
      <c r="F118" s="766"/>
    </row>
    <row r="119" spans="1:6">
      <c r="A119" s="1278">
        <f>'Operating Detail (8)'!A88</f>
        <v>0</v>
      </c>
      <c r="B119" s="1279"/>
      <c r="C119" s="338" t="e">
        <f t="array" ref="C119">INDEX('Operating Detail (8)'!$B88:$AE88,0,MATCH(1,('Operating Detail (8)'!$B$12:$AE$12="New")*('Operating Detail (8)'!$B$121:$AE$121='Budget Narrative (8)'!$G$2),0))</f>
        <v>#N/A</v>
      </c>
      <c r="E119" s="307"/>
    </row>
    <row r="120" spans="1:6">
      <c r="A120" s="1278">
        <f>'Operating Detail (8)'!A89</f>
        <v>0</v>
      </c>
      <c r="B120" s="1279"/>
      <c r="C120" s="338" t="e">
        <f t="array" ref="C120">INDEX('Operating Detail (8)'!$B89:$AE89,0,MATCH(1,('Operating Detail (8)'!$B$12:$AE$12="New")*('Operating Detail (8)'!$B$121:$AE$121='Budget Narrative (8)'!$G$2),0))</f>
        <v>#N/A</v>
      </c>
      <c r="E120" s="307"/>
    </row>
    <row r="121" spans="1:6">
      <c r="A121" s="1278">
        <f>'Operating Detail (8)'!A90</f>
        <v>0</v>
      </c>
      <c r="B121" s="1279"/>
      <c r="C121" s="338" t="e">
        <f t="array" ref="C121">INDEX('Operating Detail (8)'!$B90:$AE90,0,MATCH(1,('Operating Detail (8)'!$B$12:$AE$12="New")*('Operating Detail (8)'!$B$121:$AE$121='Budget Narrative (8)'!$G$2),0))</f>
        <v>#N/A</v>
      </c>
      <c r="E121" s="307"/>
    </row>
    <row r="122" spans="1:6">
      <c r="A122" s="1278" t="str">
        <f>'Operating Detail (8)'!A91</f>
        <v>Subcontractor indirect (First $25k only)</v>
      </c>
      <c r="B122" s="1279"/>
      <c r="C122" s="338" t="e">
        <f t="array" ref="C122">INDEX('Operating Detail (8)'!$B91:$AE91,0,MATCH(1,('Operating Detail (8)'!$B$12:$AE$12="New")*('Operating Detail (8)'!$B$121:$AE$121='Budget Narrative (8)'!$G$2),0))</f>
        <v>#N/A</v>
      </c>
      <c r="E122" s="307"/>
    </row>
    <row r="123" spans="1:6">
      <c r="A123" s="1278"/>
      <c r="B123" s="1279"/>
      <c r="C123" s="338"/>
      <c r="E123" s="307"/>
    </row>
    <row r="124" spans="1:6" ht="13.5" thickBot="1">
      <c r="A124" s="1284" t="str">
        <f>'Operating Detail (8)'!A93</f>
        <v>TOTAL OTHER EXPENSES</v>
      </c>
      <c r="B124" s="1285"/>
      <c r="C124" s="314" t="e">
        <f>SUM(C111:C122)</f>
        <v>#N/A</v>
      </c>
      <c r="D124" s="315"/>
      <c r="E124" s="317"/>
      <c r="F124" s="3"/>
    </row>
    <row r="125" spans="1:6">
      <c r="A125" s="1279">
        <f>'Operating Detail (8)'!A94</f>
        <v>0</v>
      </c>
      <c r="B125" s="1279"/>
      <c r="C125" s="338"/>
    </row>
    <row r="126" spans="1:6" ht="13.5" thickBot="1">
      <c r="A126" s="766"/>
      <c r="B126" s="766"/>
      <c r="C126" s="338"/>
    </row>
    <row r="127" spans="1:6" ht="12.75" customHeight="1">
      <c r="A127" s="1291" t="str">
        <f>'Operating Detail (8)'!A95</f>
        <v>CAPITAL EXPENSES</v>
      </c>
      <c r="B127" s="1292"/>
      <c r="C127" s="294" t="s">
        <v>315</v>
      </c>
      <c r="D127" s="293" t="s">
        <v>305</v>
      </c>
      <c r="E127" s="295" t="s">
        <v>306</v>
      </c>
    </row>
    <row r="128" spans="1:6">
      <c r="A128" s="1278">
        <f>'Operating Detail (8)'!A96</f>
        <v>0</v>
      </c>
      <c r="B128" s="1279"/>
      <c r="C128" s="338" t="e">
        <f t="array" ref="C128">INDEX('Operating Detail (8)'!$B96:$AE96,0,MATCH(1,('Operating Detail (8)'!$B$12:$AE$12="New")*('Operating Detail (8)'!$B$121:$AE$121='Budget Narrative (8)'!$G$2),0))</f>
        <v>#N/A</v>
      </c>
      <c r="E128" s="307"/>
    </row>
    <row r="129" spans="1:6">
      <c r="A129" s="1278">
        <f>'Operating Detail (8)'!A97</f>
        <v>0</v>
      </c>
      <c r="B129" s="1279"/>
      <c r="C129" s="338" t="e">
        <f t="array" ref="C129">INDEX('Operating Detail (8)'!$B97:$AE97,0,MATCH(1,('Operating Detail (8)'!$B$12:$AE$12="New")*('Operating Detail (8)'!$B$121:$AE$121='Budget Narrative (8)'!$G$2),0))</f>
        <v>#N/A</v>
      </c>
      <c r="E129" s="307"/>
    </row>
    <row r="130" spans="1:6">
      <c r="A130" s="1278">
        <f>'Operating Detail (8)'!A98</f>
        <v>0</v>
      </c>
      <c r="B130" s="1279"/>
      <c r="C130" s="338" t="e">
        <f t="array" ref="C130">INDEX('Operating Detail (8)'!$B98:$AE98,0,MATCH(1,('Operating Detail (8)'!$B$12:$AE$12="New")*('Operating Detail (8)'!$B$121:$AE$121='Budget Narrative (8)'!$G$2),0))</f>
        <v>#N/A</v>
      </c>
      <c r="E130" s="307"/>
    </row>
    <row r="131" spans="1:6">
      <c r="A131" s="1278">
        <f>'Operating Detail (8)'!A99</f>
        <v>0</v>
      </c>
      <c r="B131" s="1279"/>
      <c r="C131" s="338" t="e">
        <f t="array" ref="C131">INDEX('Operating Detail (8)'!$B99:$AE99,0,MATCH(1,('Operating Detail (8)'!$B$12:$AE$12="New")*('Operating Detail (8)'!$B$121:$AE$121='Budget Narrative (8)'!$G$2),0))</f>
        <v>#N/A</v>
      </c>
      <c r="E131" s="307"/>
    </row>
    <row r="132" spans="1:6">
      <c r="A132" s="1278">
        <f>'Operating Detail (8)'!A100</f>
        <v>0</v>
      </c>
      <c r="B132" s="1279"/>
      <c r="C132" s="338" t="e">
        <f t="array" ref="C132">INDEX('Operating Detail (8)'!$B100:$AE100,0,MATCH(1,('Operating Detail (8)'!$B$12:$AE$12="New")*('Operating Detail (8)'!$B$121:$AE$121='Budget Narrative (8)'!$G$2),0))</f>
        <v>#N/A</v>
      </c>
      <c r="E132" s="307"/>
    </row>
    <row r="133" spans="1:6">
      <c r="A133" s="1278">
        <f>'Operating Detail (8)'!A101</f>
        <v>0</v>
      </c>
      <c r="B133" s="1279"/>
      <c r="C133" s="338" t="e">
        <f t="array" ref="C133">INDEX('Operating Detail (8)'!$B101:$AE101,0,MATCH(1,('Operating Detail (8)'!$B$12:$AE$12="New")*('Operating Detail (8)'!$B$121:$AE$121='Budget Narrative (8)'!$G$2),0))</f>
        <v>#N/A</v>
      </c>
      <c r="E133" s="307"/>
    </row>
    <row r="134" spans="1:6">
      <c r="A134" s="1278">
        <f>'Operating Detail (8)'!A102</f>
        <v>0</v>
      </c>
      <c r="B134" s="1279"/>
      <c r="C134" s="338" t="e">
        <f t="array" ref="C134">INDEX('Operating Detail (8)'!$B102:$AE102,0,MATCH(1,('Operating Detail (8)'!$B$12:$AE$12="New")*('Operating Detail (8)'!$B$121:$AE$121='Budget Narrative (8)'!$G$2),0))</f>
        <v>#N/A</v>
      </c>
      <c r="E134" s="307"/>
    </row>
    <row r="135" spans="1:6">
      <c r="A135" s="1278">
        <f>'Operating Detail (8)'!A103</f>
        <v>0</v>
      </c>
      <c r="B135" s="1279"/>
      <c r="C135" s="338"/>
      <c r="E135" s="307"/>
    </row>
    <row r="136" spans="1:6" ht="13.5" thickBot="1">
      <c r="A136" s="1284" t="str">
        <f>'Operating Detail (8)'!A104</f>
        <v>TOTAL CAPITAL EXPENSES</v>
      </c>
      <c r="B136" s="1285"/>
      <c r="C136" s="314" t="e">
        <f>SUM(C128:C134)</f>
        <v>#N/A</v>
      </c>
      <c r="D136" s="315"/>
      <c r="E136" s="317"/>
      <c r="F136" s="3"/>
    </row>
    <row r="137" spans="1:6">
      <c r="A137" s="1279"/>
      <c r="B137" s="1279"/>
      <c r="C137" s="338"/>
    </row>
    <row r="138" spans="1:6" ht="13.5" thickBot="1">
      <c r="A138" s="1279"/>
      <c r="B138" s="1279"/>
      <c r="C138" s="338"/>
    </row>
    <row r="139" spans="1:6">
      <c r="A139" s="1291" t="s">
        <v>263</v>
      </c>
      <c r="B139" s="1292"/>
      <c r="C139" s="294" t="s">
        <v>315</v>
      </c>
      <c r="D139" s="293" t="s">
        <v>305</v>
      </c>
      <c r="E139" s="295" t="s">
        <v>306</v>
      </c>
    </row>
    <row r="140" spans="1:6">
      <c r="A140" s="1278"/>
      <c r="B140" s="1279"/>
      <c r="C140" s="338"/>
      <c r="E140" s="307"/>
    </row>
    <row r="141" spans="1:6">
      <c r="A141" s="1278"/>
      <c r="B141" s="1279"/>
      <c r="C141" s="338"/>
      <c r="E141" s="307"/>
    </row>
    <row r="142" spans="1:6">
      <c r="A142" s="1278"/>
      <c r="B142" s="1279"/>
      <c r="C142" s="338"/>
      <c r="E142" s="307"/>
    </row>
    <row r="143" spans="1:6">
      <c r="A143" s="1278"/>
      <c r="B143" s="1279"/>
      <c r="C143" s="338"/>
      <c r="E143" s="307"/>
    </row>
    <row r="144" spans="1:6">
      <c r="A144" s="1278"/>
      <c r="B144" s="1279"/>
      <c r="C144" s="338"/>
      <c r="E144" s="307"/>
    </row>
    <row r="145" spans="1:5">
      <c r="A145" s="1278"/>
      <c r="B145" s="1279"/>
      <c r="C145" s="338"/>
      <c r="E145" s="307"/>
    </row>
    <row r="146" spans="1:5">
      <c r="A146" s="1278"/>
      <c r="B146" s="1279"/>
      <c r="C146" s="338"/>
      <c r="E146" s="307"/>
    </row>
    <row r="147" spans="1:5">
      <c r="A147" s="1278"/>
      <c r="B147" s="1279"/>
      <c r="C147" s="338"/>
      <c r="E147" s="307"/>
    </row>
    <row r="148" spans="1:5">
      <c r="A148" s="1278"/>
      <c r="B148" s="1279"/>
      <c r="C148" s="338"/>
      <c r="E148" s="307"/>
    </row>
    <row r="149" spans="1:5">
      <c r="A149" s="1278"/>
      <c r="B149" s="1279"/>
      <c r="C149" s="338"/>
      <c r="E149" s="307"/>
    </row>
    <row r="150" spans="1:5">
      <c r="A150" s="1278"/>
      <c r="B150" s="1279"/>
      <c r="C150" s="338"/>
      <c r="E150" s="307"/>
    </row>
    <row r="151" spans="1:5">
      <c r="A151" s="1278"/>
      <c r="B151" s="1279"/>
      <c r="C151" s="338"/>
      <c r="E151" s="307"/>
    </row>
    <row r="152" spans="1:5">
      <c r="A152" s="1278"/>
      <c r="B152" s="1279"/>
      <c r="C152" s="338"/>
      <c r="E152" s="307"/>
    </row>
    <row r="153" spans="1:5">
      <c r="A153" s="1278"/>
      <c r="B153" s="1279"/>
      <c r="C153" s="338"/>
      <c r="E153" s="307"/>
    </row>
    <row r="154" spans="1:5">
      <c r="A154" s="1278"/>
      <c r="B154" s="1279"/>
      <c r="C154" s="338"/>
      <c r="E154" s="307"/>
    </row>
    <row r="155" spans="1:5">
      <c r="A155" s="1278"/>
      <c r="B155" s="1279"/>
      <c r="C155" s="338"/>
      <c r="E155" s="307"/>
    </row>
    <row r="156" spans="1:5">
      <c r="A156" s="1278"/>
      <c r="B156" s="1279"/>
      <c r="C156" s="338"/>
      <c r="E156" s="307"/>
    </row>
    <row r="157" spans="1:5">
      <c r="A157" s="1278"/>
      <c r="B157" s="1279"/>
      <c r="C157" s="338"/>
      <c r="E157" s="307"/>
    </row>
    <row r="158" spans="1:5">
      <c r="A158" s="1278"/>
      <c r="B158" s="1279"/>
      <c r="C158" s="338"/>
      <c r="E158" s="307"/>
    </row>
    <row r="159" spans="1:5">
      <c r="A159" s="1278"/>
      <c r="B159" s="1279"/>
      <c r="C159" s="338"/>
      <c r="E159" s="307"/>
    </row>
    <row r="160" spans="1:5">
      <c r="A160" s="1278"/>
      <c r="B160" s="1279"/>
      <c r="C160" s="338"/>
      <c r="E160" s="307"/>
    </row>
    <row r="161" spans="1:9">
      <c r="A161" s="1278"/>
      <c r="B161" s="1279"/>
      <c r="C161" s="338"/>
      <c r="E161" s="307"/>
    </row>
    <row r="162" spans="1:9">
      <c r="A162" s="1278"/>
      <c r="B162" s="1279"/>
      <c r="C162" s="338"/>
      <c r="E162" s="307"/>
    </row>
    <row r="163" spans="1:9">
      <c r="A163" s="1278"/>
      <c r="B163" s="1279"/>
      <c r="C163" s="338"/>
      <c r="E163" s="307"/>
    </row>
    <row r="164" spans="1:9">
      <c r="A164" s="1278"/>
      <c r="B164" s="1279"/>
      <c r="C164" s="338"/>
      <c r="E164" s="307"/>
    </row>
    <row r="165" spans="1:9">
      <c r="A165" s="1278"/>
      <c r="B165" s="1279"/>
      <c r="C165" s="338"/>
      <c r="E165" s="307"/>
    </row>
    <row r="166" spans="1:9">
      <c r="A166" s="1278"/>
      <c r="B166" s="1279"/>
      <c r="C166" s="338"/>
      <c r="E166" s="307"/>
    </row>
    <row r="167" spans="1:9">
      <c r="A167" s="1278"/>
      <c r="B167" s="1279"/>
      <c r="C167" s="338"/>
      <c r="E167" s="307"/>
    </row>
    <row r="168" spans="1:9">
      <c r="A168" s="1278"/>
      <c r="B168" s="1279"/>
      <c r="C168" s="338"/>
      <c r="E168" s="307"/>
    </row>
    <row r="169" spans="1:9">
      <c r="A169" s="1282" t="s">
        <v>316</v>
      </c>
      <c r="B169" s="1283"/>
      <c r="C169" s="491">
        <f>SUM(C140:C168)</f>
        <v>0</v>
      </c>
      <c r="D169" s="339"/>
      <c r="E169" s="340"/>
    </row>
    <row r="170" spans="1:9" ht="13.5" thickBot="1">
      <c r="A170" s="1284" t="s">
        <v>317</v>
      </c>
      <c r="B170" s="1285"/>
      <c r="C170" s="492" t="e">
        <f t="array" ref="C170">INDEX('Summary (8)'!$E30:$AH30,0,MATCH(1,('Summary (8)'!$E21:$AH21="New")*('Summary (8)'!$E88:$AH88='Budget Narrative (8)'!$G$2),0))</f>
        <v>#N/A</v>
      </c>
      <c r="D170" s="315"/>
      <c r="E170" s="317"/>
    </row>
    <row r="171" spans="1:9">
      <c r="A171" s="1279" t="s">
        <v>318</v>
      </c>
      <c r="B171" s="1279"/>
      <c r="C171" s="338" t="e">
        <f>C170-C169</f>
        <v>#N/A</v>
      </c>
    </row>
    <row r="172" spans="1:9" ht="13.5" thickBot="1">
      <c r="A172" s="1279"/>
      <c r="B172" s="1279"/>
      <c r="C172" s="338"/>
    </row>
    <row r="173" spans="1:9" ht="15">
      <c r="A173" s="1287" t="s">
        <v>319</v>
      </c>
      <c r="B173" s="1288"/>
      <c r="C173" s="1288"/>
      <c r="D173" s="1288"/>
      <c r="E173" s="1288"/>
      <c r="F173" s="1288"/>
      <c r="G173" s="1288"/>
      <c r="H173" s="1288"/>
      <c r="I173" s="1289"/>
    </row>
    <row r="174" spans="1:9">
      <c r="A174" s="1281" t="s">
        <v>320</v>
      </c>
      <c r="B174" s="1281"/>
      <c r="C174" s="1281"/>
      <c r="D174" s="487" t="s">
        <v>1</v>
      </c>
      <c r="E174" s="1265" t="s">
        <v>321</v>
      </c>
      <c r="F174" s="1265"/>
      <c r="G174" s="1265" t="s">
        <v>2</v>
      </c>
      <c r="H174" s="1265"/>
      <c r="I174" s="1265"/>
    </row>
    <row r="175" spans="1:9" ht="96.75" customHeight="1">
      <c r="A175" s="1286" t="s">
        <v>322</v>
      </c>
      <c r="B175" s="1286"/>
      <c r="C175" s="1286"/>
      <c r="D175" s="488" t="s">
        <v>323</v>
      </c>
      <c r="E175" s="1266"/>
      <c r="F175" s="1266"/>
      <c r="G175" s="1269" t="s">
        <v>324</v>
      </c>
      <c r="H175" s="1270"/>
      <c r="I175" s="1271"/>
    </row>
    <row r="176" spans="1:9">
      <c r="A176" s="1286"/>
      <c r="B176" s="1286"/>
      <c r="C176" s="1286"/>
      <c r="D176" s="488" t="s">
        <v>325</v>
      </c>
      <c r="E176" s="1267" t="s">
        <v>343</v>
      </c>
      <c r="F176" s="1268"/>
      <c r="G176" s="1272"/>
      <c r="H176" s="1273"/>
      <c r="I176" s="1274"/>
    </row>
    <row r="177" spans="1:9">
      <c r="A177" s="1286"/>
      <c r="B177" s="1286"/>
      <c r="C177" s="1286"/>
      <c r="D177" s="488" t="s">
        <v>326</v>
      </c>
      <c r="E177" s="1267" t="s">
        <v>344</v>
      </c>
      <c r="F177" s="1268"/>
      <c r="G177" s="1272"/>
      <c r="H177" s="1273"/>
      <c r="I177" s="1274"/>
    </row>
    <row r="178" spans="1:9" ht="25.5">
      <c r="A178" s="1286"/>
      <c r="B178" s="1286"/>
      <c r="C178" s="1286"/>
      <c r="D178" s="488" t="s">
        <v>327</v>
      </c>
      <c r="E178" s="1267" t="s">
        <v>345</v>
      </c>
      <c r="F178" s="1268"/>
      <c r="G178" s="1272"/>
      <c r="H178" s="1273"/>
      <c r="I178" s="1274"/>
    </row>
    <row r="179" spans="1:9" ht="25.5">
      <c r="A179" s="1286"/>
      <c r="B179" s="1286"/>
      <c r="C179" s="1286"/>
      <c r="D179" s="488" t="s">
        <v>328</v>
      </c>
      <c r="E179" s="1267" t="s">
        <v>346</v>
      </c>
      <c r="F179" s="1268"/>
      <c r="G179" s="1272"/>
      <c r="H179" s="1273"/>
      <c r="I179" s="1274"/>
    </row>
    <row r="180" spans="1:9" ht="25.5">
      <c r="A180" s="1286"/>
      <c r="B180" s="1286"/>
      <c r="C180" s="1286"/>
      <c r="D180" s="488" t="s">
        <v>329</v>
      </c>
      <c r="E180" s="1267" t="s">
        <v>346</v>
      </c>
      <c r="F180" s="1268"/>
      <c r="G180" s="1272"/>
      <c r="H180" s="1273"/>
      <c r="I180" s="1274"/>
    </row>
    <row r="181" spans="1:9">
      <c r="A181" s="1286"/>
      <c r="B181" s="1286"/>
      <c r="C181" s="1286"/>
      <c r="D181" s="488" t="s">
        <v>330</v>
      </c>
      <c r="E181" s="1267" t="s">
        <v>347</v>
      </c>
      <c r="F181" s="1268"/>
      <c r="G181" s="1272"/>
      <c r="H181" s="1273"/>
      <c r="I181" s="1274"/>
    </row>
    <row r="182" spans="1:9">
      <c r="A182" s="1286"/>
      <c r="B182" s="1286"/>
      <c r="C182" s="1286"/>
      <c r="D182" s="488" t="s">
        <v>331</v>
      </c>
      <c r="E182" s="1267" t="s">
        <v>348</v>
      </c>
      <c r="F182" s="1268"/>
      <c r="G182" s="1272"/>
      <c r="H182" s="1273"/>
      <c r="I182" s="1274"/>
    </row>
    <row r="183" spans="1:9" ht="25.5">
      <c r="A183" s="1286"/>
      <c r="B183" s="1286"/>
      <c r="C183" s="1286"/>
      <c r="D183" s="488" t="s">
        <v>332</v>
      </c>
      <c r="E183" s="1267" t="s">
        <v>349</v>
      </c>
      <c r="F183" s="1268"/>
      <c r="G183" s="1275"/>
      <c r="H183" s="1276"/>
      <c r="I183" s="1277"/>
    </row>
    <row r="184" spans="1:9">
      <c r="A184" s="1286"/>
      <c r="B184" s="1286"/>
      <c r="C184" s="1286"/>
      <c r="D184" s="489"/>
      <c r="E184" s="1258"/>
      <c r="F184" s="1259"/>
      <c r="G184" s="1260"/>
      <c r="H184" s="1261"/>
      <c r="I184" s="1262"/>
    </row>
    <row r="185" spans="1:9" ht="15.75">
      <c r="A185" s="1286"/>
      <c r="B185" s="1286"/>
      <c r="C185" s="1286"/>
      <c r="D185" s="488" t="s">
        <v>333</v>
      </c>
      <c r="E185" s="1267" t="s">
        <v>350</v>
      </c>
      <c r="F185" s="1268"/>
      <c r="G185" s="1263"/>
      <c r="H185" s="1263"/>
      <c r="I185" s="1263"/>
    </row>
    <row r="186" spans="1:9" ht="28.5">
      <c r="A186" s="1286"/>
      <c r="B186" s="1286"/>
      <c r="C186" s="1286"/>
      <c r="D186" s="488" t="s">
        <v>334</v>
      </c>
      <c r="E186" s="1267" t="s">
        <v>351</v>
      </c>
      <c r="F186" s="1268"/>
      <c r="G186" s="1263"/>
      <c r="H186" s="1263"/>
      <c r="I186" s="1263"/>
    </row>
    <row r="187" spans="1:9" ht="28.5">
      <c r="A187" s="1286"/>
      <c r="B187" s="1286"/>
      <c r="C187" s="1286"/>
      <c r="D187" s="488" t="s">
        <v>335</v>
      </c>
      <c r="E187" s="1267" t="s">
        <v>352</v>
      </c>
      <c r="F187" s="1268"/>
      <c r="G187" s="1263"/>
      <c r="H187" s="1263"/>
      <c r="I187" s="1263"/>
    </row>
    <row r="188" spans="1:9" ht="25.5">
      <c r="A188" s="1286" t="s">
        <v>336</v>
      </c>
      <c r="B188" s="1286"/>
      <c r="C188" s="1286"/>
      <c r="D188" s="764" t="s">
        <v>337</v>
      </c>
      <c r="E188" s="1267" t="s">
        <v>353</v>
      </c>
      <c r="F188" s="1268"/>
      <c r="G188" s="1263"/>
      <c r="H188" s="1263"/>
      <c r="I188" s="1263"/>
    </row>
    <row r="189" spans="1:9" ht="15.75">
      <c r="A189" s="1264" t="s">
        <v>338</v>
      </c>
      <c r="B189" s="1264"/>
      <c r="C189" s="1264"/>
      <c r="D189" s="764" t="s">
        <v>339</v>
      </c>
      <c r="E189" s="1268"/>
      <c r="F189" s="1268"/>
      <c r="G189" s="1263"/>
      <c r="H189" s="1263"/>
      <c r="I189" s="1263"/>
    </row>
    <row r="190" spans="1:9">
      <c r="A190" s="1290" t="s">
        <v>340</v>
      </c>
      <c r="B190" s="1290"/>
      <c r="C190" s="1290"/>
      <c r="D190" s="1290"/>
      <c r="E190" s="1290"/>
      <c r="F190" s="1290"/>
      <c r="G190" s="1290"/>
      <c r="H190" s="1290"/>
      <c r="I190" s="1290"/>
    </row>
    <row r="191" spans="1:9">
      <c r="A191" s="1256" t="s">
        <v>341</v>
      </c>
      <c r="B191" s="1257"/>
      <c r="C191" s="1257"/>
      <c r="D191" s="1257"/>
      <c r="E191" s="1257"/>
      <c r="F191" s="1257"/>
      <c r="G191" s="1257"/>
      <c r="H191" s="1257"/>
      <c r="I191" s="1257"/>
    </row>
    <row r="192" spans="1:9">
      <c r="A192" s="1279">
        <f>'Operating Detail (8)'!A160</f>
        <v>0</v>
      </c>
      <c r="B192" s="1279"/>
      <c r="C192" s="338"/>
    </row>
    <row r="193" spans="1:2">
      <c r="A193" s="1279">
        <f>'Operating Detail (8)'!A161</f>
        <v>0</v>
      </c>
      <c r="B193" s="1279"/>
    </row>
    <row r="194" spans="1:2">
      <c r="A194" s="1280"/>
      <c r="B194" s="1280"/>
    </row>
    <row r="195" spans="1:2">
      <c r="A195" s="1280"/>
      <c r="B195" s="1280"/>
    </row>
    <row r="196" spans="1:2">
      <c r="A196" s="1280"/>
      <c r="B196" s="1280"/>
    </row>
    <row r="197" spans="1:2">
      <c r="A197" s="1280"/>
      <c r="B197" s="1280"/>
    </row>
    <row r="198" spans="1:2">
      <c r="A198" s="1280"/>
      <c r="B198" s="1280"/>
    </row>
    <row r="199" spans="1:2">
      <c r="A199" s="1280"/>
      <c r="B199" s="1280"/>
    </row>
    <row r="200" spans="1:2">
      <c r="A200" s="1280"/>
      <c r="B200" s="1280"/>
    </row>
    <row r="201" spans="1:2">
      <c r="A201" s="1280"/>
      <c r="B201" s="1280"/>
    </row>
    <row r="202" spans="1:2">
      <c r="A202" s="1280"/>
      <c r="B202" s="1280"/>
    </row>
    <row r="203" spans="1:2">
      <c r="A203" s="1280"/>
      <c r="B203" s="1280"/>
    </row>
    <row r="204" spans="1:2">
      <c r="A204" s="1280"/>
      <c r="B204" s="1280"/>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9" priority="8">
      <formula>LEN(TRIM(B2))=0</formula>
    </cfRule>
  </conditionalFormatting>
  <conditionalFormatting sqref="B4:F45 C51:E105 C111:E122 C128:E134">
    <cfRule type="expression" dxfId="8" priority="9">
      <formula>$C4=0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C170">
    <cfRule type="expression" dxfId="4" priority="2">
      <formula>$C170=0</formula>
    </cfRule>
  </conditionalFormatting>
  <conditionalFormatting sqref="C171">
    <cfRule type="cellIs" dxfId="3" priority="1" operator="notBetween">
      <formula>-2</formula>
      <formula>2</formula>
    </cfRule>
  </conditionalFormatting>
  <conditionalFormatting sqref="C140:E168">
    <cfRule type="expression" dxfId="2" priority="3">
      <formula>$C140=0</formula>
    </cfRule>
  </conditionalFormatting>
  <conditionalFormatting sqref="D140:E168">
    <cfRule type="containsBlanks" dxfId="1" priority="4">
      <formula>LEN(TRIM(D140))=0</formula>
    </cfRule>
  </conditionalFormatting>
  <conditionalFormatting sqref="D4:F45 D51:E104 D111:E122 D128:E134">
    <cfRule type="containsBlanks" dxfId="0" priority="10">
      <formula>LEN(TRIM(D4))=0</formula>
    </cfRule>
  </conditionalFormatting>
  <hyperlinks>
    <hyperlink ref="A191" r:id="rId1" xr:uid="{00000000-0004-0000-22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200-000000000000}">
          <x14:formula1>
            <xm:f>'Dropdown Lists'!$E$2:$E$17</xm:f>
          </x14:formula1>
          <xm:sqref>B2:C2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pageSetUpPr fitToPage="1"/>
  </sheetPr>
  <dimension ref="A1:E49"/>
  <sheetViews>
    <sheetView showGridLines="0" zoomScaleNormal="100" workbookViewId="0">
      <pane xSplit="4" topLeftCell="E1" activePane="topRight" state="frozen"/>
      <selection activeCell="A100" sqref="A100:N100"/>
      <selection pane="topRight" activeCell="A6" sqref="A6:XFD6"/>
    </sheetView>
  </sheetViews>
  <sheetFormatPr defaultColWidth="11.42578125" defaultRowHeight="15.75"/>
  <cols>
    <col min="1" max="1" width="18" style="62" customWidth="1"/>
    <col min="2" max="3" width="13.140625" style="62" customWidth="1"/>
    <col min="4" max="4" width="20.42578125" style="62" customWidth="1"/>
    <col min="5" max="5" width="14.28515625" style="62" customWidth="1"/>
    <col min="6" max="6" width="14" style="62" bestFit="1" customWidth="1"/>
    <col min="7" max="8" width="21.140625" style="62" customWidth="1"/>
    <col min="9" max="9" width="14" style="62" bestFit="1" customWidth="1"/>
    <col min="10" max="16384" width="11.42578125" style="62"/>
  </cols>
  <sheetData>
    <row r="1" spans="1:5" ht="17.25" customHeight="1">
      <c r="A1" s="61" t="s">
        <v>202</v>
      </c>
      <c r="B1" s="61"/>
      <c r="C1" s="61"/>
      <c r="D1" s="61"/>
    </row>
    <row r="2" spans="1:5" ht="18" customHeight="1">
      <c r="A2" s="61" t="s">
        <v>203</v>
      </c>
      <c r="B2" s="61"/>
      <c r="C2" s="61"/>
      <c r="D2" s="61"/>
    </row>
    <row r="3" spans="1:5">
      <c r="A3" s="64" t="s">
        <v>204</v>
      </c>
      <c r="B3" s="753">
        <f>'Summary (ALL Budgets)'!B3</f>
        <v>0</v>
      </c>
    </row>
    <row r="4" spans="1:5" ht="28.5" customHeight="1">
      <c r="A4" s="268" t="s">
        <v>205</v>
      </c>
      <c r="B4" s="269" t="s">
        <v>206</v>
      </c>
      <c r="C4" s="269" t="s">
        <v>207</v>
      </c>
      <c r="D4" s="269" t="s">
        <v>208</v>
      </c>
    </row>
    <row r="5" spans="1:5">
      <c r="A5" s="65" t="s">
        <v>209</v>
      </c>
      <c r="B5" s="753">
        <f>'○ Summary (1)'!B5</f>
        <v>45323</v>
      </c>
      <c r="C5" s="753">
        <f>'○ Summary (1)'!C5</f>
        <v>45688</v>
      </c>
      <c r="D5" s="752">
        <f>ROUNDUP(YEARFRAC(B5,C5),0)</f>
        <v>1</v>
      </c>
    </row>
    <row r="6" spans="1:5" hidden="1">
      <c r="A6" s="65" t="s">
        <v>210</v>
      </c>
      <c r="B6" s="753">
        <f>B5</f>
        <v>45323</v>
      </c>
      <c r="C6" s="753">
        <f>'○ Summary (1)'!C6</f>
        <v>45688</v>
      </c>
      <c r="D6" s="752">
        <f>ROUNDUP(YEARFRAC(B6,C6),0)</f>
        <v>1</v>
      </c>
    </row>
    <row r="7" spans="1:5" s="117" customFormat="1" ht="18.75" customHeight="1">
      <c r="A7" s="773" t="str">
        <f>'○ Summary (1)'!A8</f>
        <v>Program</v>
      </c>
      <c r="B7" s="925" t="str">
        <f>'○ Summary (1)'!B8</f>
        <v>RFP #141 - Shelter Transportation</v>
      </c>
      <c r="C7" s="926"/>
      <c r="D7" s="927"/>
    </row>
    <row r="8" spans="1:5" s="117" customFormat="1" ht="18.75" customHeight="1">
      <c r="A8" s="774"/>
      <c r="B8" s="775"/>
      <c r="C8" s="775"/>
      <c r="D8" s="775"/>
    </row>
    <row r="9" spans="1:5" s="140" customFormat="1" ht="28.5" customHeight="1">
      <c r="A9" s="929" t="s">
        <v>408</v>
      </c>
      <c r="B9" s="929"/>
      <c r="C9" s="929"/>
      <c r="D9" s="929"/>
    </row>
    <row r="10" spans="1:5">
      <c r="A10" s="928"/>
      <c r="B10" s="923"/>
      <c r="C10" s="923"/>
      <c r="D10" s="924"/>
      <c r="E10" s="72"/>
    </row>
    <row r="11" spans="1:5" s="61" customFormat="1">
      <c r="A11" s="923"/>
      <c r="B11" s="923"/>
      <c r="C11" s="923"/>
      <c r="D11" s="924"/>
    </row>
    <row r="12" spans="1:5">
      <c r="A12" s="923"/>
      <c r="B12" s="923"/>
      <c r="C12" s="923"/>
      <c r="D12" s="924"/>
    </row>
    <row r="13" spans="1:5">
      <c r="A13" s="923"/>
      <c r="B13" s="923"/>
      <c r="C13" s="923"/>
      <c r="D13" s="924"/>
    </row>
    <row r="14" spans="1:5">
      <c r="A14" s="923"/>
      <c r="B14" s="923"/>
      <c r="C14" s="923"/>
      <c r="D14" s="924"/>
    </row>
    <row r="15" spans="1:5">
      <c r="A15" s="923"/>
      <c r="B15" s="923"/>
      <c r="C15" s="923"/>
      <c r="D15" s="924"/>
    </row>
    <row r="16" spans="1:5">
      <c r="A16" s="923"/>
      <c r="B16" s="923"/>
      <c r="C16" s="923"/>
      <c r="D16" s="924"/>
    </row>
    <row r="17" spans="1:4">
      <c r="A17" s="923"/>
      <c r="B17" s="923"/>
      <c r="C17" s="923"/>
      <c r="D17" s="924"/>
    </row>
    <row r="18" spans="1:4">
      <c r="A18" s="923"/>
      <c r="B18" s="923"/>
      <c r="C18" s="923"/>
      <c r="D18" s="924"/>
    </row>
    <row r="19" spans="1:4">
      <c r="A19" s="923"/>
      <c r="B19" s="923"/>
      <c r="C19" s="923"/>
      <c r="D19" s="924"/>
    </row>
    <row r="20" spans="1:4">
      <c r="A20" s="923"/>
      <c r="B20" s="923"/>
      <c r="C20" s="923"/>
      <c r="D20" s="924"/>
    </row>
    <row r="21" spans="1:4">
      <c r="A21" s="923"/>
      <c r="B21" s="923"/>
      <c r="C21" s="923"/>
      <c r="D21" s="924"/>
    </row>
    <row r="22" spans="1:4">
      <c r="A22" s="923"/>
      <c r="B22" s="923"/>
      <c r="C22" s="923"/>
      <c r="D22" s="924"/>
    </row>
    <row r="23" spans="1:4">
      <c r="A23" s="923"/>
      <c r="B23" s="923"/>
      <c r="C23" s="923"/>
      <c r="D23" s="924"/>
    </row>
    <row r="24" spans="1:4">
      <c r="A24" s="923"/>
      <c r="B24" s="923"/>
      <c r="C24" s="923"/>
      <c r="D24" s="924"/>
    </row>
    <row r="25" spans="1:4">
      <c r="A25" s="923"/>
      <c r="B25" s="923"/>
      <c r="C25" s="923"/>
      <c r="D25" s="924"/>
    </row>
    <row r="45" spans="1:4">
      <c r="A45" s="89" t="s">
        <v>211</v>
      </c>
      <c r="B45" s="89"/>
      <c r="C45" s="89"/>
      <c r="D45" s="89"/>
    </row>
    <row r="46" spans="1:4">
      <c r="A46" s="365" t="s">
        <v>212</v>
      </c>
      <c r="B46" s="89"/>
      <c r="C46" s="89"/>
      <c r="D46" s="89"/>
    </row>
    <row r="47" spans="1:4">
      <c r="A47" s="365" t="s">
        <v>213</v>
      </c>
      <c r="B47" s="89"/>
      <c r="C47" s="89"/>
      <c r="D47" s="89"/>
    </row>
    <row r="48" spans="1:4" ht="13.5" customHeight="1">
      <c r="A48" s="89" t="s">
        <v>204</v>
      </c>
      <c r="B48" s="89"/>
      <c r="C48" s="89"/>
      <c r="D48" s="89"/>
    </row>
    <row r="49" spans="1:4">
      <c r="A49" s="91" t="s">
        <v>214</v>
      </c>
      <c r="B49" s="91"/>
      <c r="C49" s="91"/>
      <c r="D49" s="91"/>
    </row>
  </sheetData>
  <sheetProtection formatCells="0" formatColumns="0" formatRows="0" insertHyperlinks="0" sort="0" autoFilter="0" pivotTables="0"/>
  <mergeCells count="18">
    <mergeCell ref="A25:D25"/>
    <mergeCell ref="A17:D17"/>
    <mergeCell ref="A16:D16"/>
    <mergeCell ref="A19:D19"/>
    <mergeCell ref="A20:D20"/>
    <mergeCell ref="A21:D21"/>
    <mergeCell ref="A22:D22"/>
    <mergeCell ref="A23:D23"/>
    <mergeCell ref="A12:D12"/>
    <mergeCell ref="A11:D11"/>
    <mergeCell ref="B7:D7"/>
    <mergeCell ref="A24:D24"/>
    <mergeCell ref="A18:D18"/>
    <mergeCell ref="A10:D10"/>
    <mergeCell ref="A9:D9"/>
    <mergeCell ref="A15:D15"/>
    <mergeCell ref="A14:D14"/>
    <mergeCell ref="A13:D13"/>
  </mergeCells>
  <conditionalFormatting sqref="B3 B5:C5 C6">
    <cfRule type="containsBlanks" dxfId="433" priority="1">
      <formula>LEN(TRIM(B3))=0</formula>
    </cfRule>
  </conditionalFormatting>
  <printOptions horizontalCentered="1" verticalCentered="1" headings="1"/>
  <pageMargins left="0.25" right="0.25" top="0.75" bottom="0.75" header="0.3" footer="0.3"/>
  <pageSetup fitToHeight="0" orientation="portrait" r:id="rId1"/>
  <headerFooter alignWithMargins="0">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pageSetUpPr fitToPage="1"/>
  </sheetPr>
  <dimension ref="A1:AI43"/>
  <sheetViews>
    <sheetView showGridLines="0" zoomScaleNormal="100" workbookViewId="0">
      <pane xSplit="4" topLeftCell="K1" activePane="topRight" state="frozen"/>
      <selection activeCell="G29" sqref="G29"/>
      <selection pane="topRight" activeCell="G29" sqref="G29"/>
    </sheetView>
  </sheetViews>
  <sheetFormatPr defaultColWidth="11.42578125" defaultRowHeight="15.75"/>
  <cols>
    <col min="1" max="1" width="18" style="62" customWidth="1"/>
    <col min="2" max="3" width="13.140625" style="62" customWidth="1"/>
    <col min="4" max="4" width="20.42578125" style="62" customWidth="1"/>
    <col min="5" max="34" width="6.42578125" style="62" customWidth="1"/>
    <col min="35" max="35" width="14.28515625" style="62" customWidth="1"/>
    <col min="36" max="36" width="14" style="62" bestFit="1" customWidth="1"/>
    <col min="37" max="38" width="21.140625" style="62" customWidth="1"/>
    <col min="39" max="39" width="14" style="62" bestFit="1" customWidth="1"/>
    <col min="40" max="16384" width="11.42578125" style="62"/>
  </cols>
  <sheetData>
    <row r="1" spans="1:35" ht="15.75" customHeight="1">
      <c r="A1" s="61" t="s">
        <v>202</v>
      </c>
      <c r="B1" s="61"/>
      <c r="C1" s="61"/>
      <c r="D1" s="61"/>
    </row>
    <row r="2" spans="1:35" ht="15.75" customHeight="1">
      <c r="A2" s="61" t="s">
        <v>203</v>
      </c>
      <c r="B2" s="61"/>
      <c r="C2" s="61"/>
      <c r="D2" s="61"/>
    </row>
    <row r="3" spans="1:35">
      <c r="A3" s="64" t="s">
        <v>204</v>
      </c>
      <c r="B3" s="753">
        <f>'Summary (ALL Budgets)'!B3</f>
        <v>0</v>
      </c>
      <c r="E3" s="61"/>
    </row>
    <row r="4" spans="1:35" ht="28.5" customHeight="1">
      <c r="A4" s="268" t="s">
        <v>205</v>
      </c>
      <c r="B4" s="269" t="s">
        <v>206</v>
      </c>
      <c r="C4" s="269" t="s">
        <v>207</v>
      </c>
      <c r="D4" s="269" t="s">
        <v>208</v>
      </c>
      <c r="E4" s="61"/>
    </row>
    <row r="5" spans="1:35">
      <c r="A5" s="65" t="s">
        <v>209</v>
      </c>
      <c r="B5" s="753">
        <f>'○ Summary (1)'!B5</f>
        <v>45323</v>
      </c>
      <c r="C5" s="753">
        <f>'○ Summary (1)'!C5</f>
        <v>45688</v>
      </c>
      <c r="D5" s="752">
        <f>ROUNDUP(YEARFRAC(B5,C5),0)</f>
        <v>1</v>
      </c>
    </row>
    <row r="6" spans="1:35">
      <c r="A6" s="65" t="s">
        <v>210</v>
      </c>
      <c r="B6" s="753">
        <f>B5</f>
        <v>45323</v>
      </c>
      <c r="C6" s="753">
        <f>'○ Summary (1)'!C6</f>
        <v>45688</v>
      </c>
      <c r="D6" s="752">
        <f>ROUNDUP(YEARFRAC(B6,C6),0)</f>
        <v>1</v>
      </c>
    </row>
    <row r="7" spans="1:35">
      <c r="A7" s="772" t="str">
        <f>'Summary (ALL Budgets)'!A8</f>
        <v>Program</v>
      </c>
      <c r="B7" s="999" t="str">
        <f>'○ Summary (1)'!B8</f>
        <v>RFP #141 - Shelter Transportation</v>
      </c>
      <c r="C7" s="1000"/>
      <c r="D7" s="1001"/>
    </row>
    <row r="8" spans="1:35" ht="16.5" thickBot="1"/>
    <row r="9" spans="1:35" s="117" customFormat="1" ht="18.75" customHeight="1">
      <c r="E9" s="964" t="s">
        <v>215</v>
      </c>
      <c r="F9" s="965"/>
      <c r="G9" s="966"/>
      <c r="H9" s="967" t="s">
        <v>216</v>
      </c>
      <c r="I9" s="968"/>
      <c r="J9" s="969"/>
      <c r="K9" s="970" t="s">
        <v>217</v>
      </c>
      <c r="L9" s="971"/>
      <c r="M9" s="972"/>
      <c r="N9" s="973" t="s">
        <v>218</v>
      </c>
      <c r="O9" s="974"/>
      <c r="P9" s="975"/>
      <c r="Q9" s="976" t="s">
        <v>219</v>
      </c>
      <c r="R9" s="977"/>
      <c r="S9" s="978"/>
      <c r="T9" s="979" t="s">
        <v>220</v>
      </c>
      <c r="U9" s="979"/>
      <c r="V9" s="979"/>
      <c r="W9" s="936" t="s">
        <v>221</v>
      </c>
      <c r="X9" s="937"/>
      <c r="Y9" s="938"/>
      <c r="Z9" s="939" t="s">
        <v>222</v>
      </c>
      <c r="AA9" s="940"/>
      <c r="AB9" s="941"/>
      <c r="AC9" s="942" t="s">
        <v>223</v>
      </c>
      <c r="AD9" s="943"/>
      <c r="AE9" s="944"/>
      <c r="AF9" s="945" t="s">
        <v>224</v>
      </c>
      <c r="AG9" s="946"/>
      <c r="AH9" s="947"/>
    </row>
    <row r="10" spans="1:35" s="140" customFormat="1" ht="38.25" customHeight="1">
      <c r="A10" s="948" t="s">
        <v>225</v>
      </c>
      <c r="B10" s="948"/>
      <c r="C10" s="948"/>
      <c r="D10" s="948"/>
      <c r="E10" s="949" t="str">
        <f>IF($D$6&gt;=E39,CONCATENATE(TEXT(E40,"m/d/yyyy")," - ",TEXT(E41,"m/d/yyyy")),"N/A")</f>
        <v>2/1/2024 - 1/31/2025</v>
      </c>
      <c r="F10" s="950"/>
      <c r="G10" s="951"/>
      <c r="H10" s="952" t="str">
        <f>IF($D$6&gt;=H39,CONCATENATE(TEXT(H40,"m/d/yyyy")," - ",TEXT(H41,"m/d/yyyy")),"N/A")</f>
        <v>N/A</v>
      </c>
      <c r="I10" s="953"/>
      <c r="J10" s="954"/>
      <c r="K10" s="955" t="str">
        <f>IF($D$6&gt;=K39,CONCATENATE(TEXT(K40,"m/d/yyyy")," - ",TEXT(K41,"m/d/yyyy")),"N/A")</f>
        <v>N/A</v>
      </c>
      <c r="L10" s="956"/>
      <c r="M10" s="957"/>
      <c r="N10" s="958" t="str">
        <f>IF($D$6&gt;=N39,CONCATENATE(TEXT(N40,"m/d/yyyy")," - ",TEXT(N41,"m/d/yyyy")),"N/A")</f>
        <v>N/A</v>
      </c>
      <c r="O10" s="959"/>
      <c r="P10" s="960"/>
      <c r="Q10" s="961" t="str">
        <f>IF($D$6&gt;=Q39,CONCATENATE(TEXT(Q40,"m/d/yyyy")," - ",TEXT(Q41,"m/d/yyyy")),"N/A")</f>
        <v>N/A</v>
      </c>
      <c r="R10" s="962"/>
      <c r="S10" s="963"/>
      <c r="T10" s="980" t="str">
        <f>IF($D$6&gt;=T39,CONCATENATE(TEXT(T40,"m/d/yyyy")," - ",TEXT(T41,"m/d/yyyy")),"N/A")</f>
        <v>N/A</v>
      </c>
      <c r="U10" s="981"/>
      <c r="V10" s="982"/>
      <c r="W10" s="983" t="str">
        <f>IF($D$6&gt;=W39,CONCATENATE(TEXT(W40,"m/d/yyyy")," - ",TEXT(W41,"m/d/yyyy")),"N/A")</f>
        <v>N/A</v>
      </c>
      <c r="X10" s="984"/>
      <c r="Y10" s="985"/>
      <c r="Z10" s="986" t="str">
        <f>IF($D$6&gt;=Z39,CONCATENATE(TEXT(Z40,"m/d/yyyy")," - ",TEXT(Z41,"m/d/yyyy")),"N/A")</f>
        <v>N/A</v>
      </c>
      <c r="AA10" s="987"/>
      <c r="AB10" s="988"/>
      <c r="AC10" s="989" t="str">
        <f>IF($D$6&gt;=AC39,CONCATENATE(TEXT(AC40,"m/d/yyyy")," - ",TEXT(AC41,"m/d/yyyy")),"N/A")</f>
        <v>N/A</v>
      </c>
      <c r="AD10" s="990"/>
      <c r="AE10" s="991"/>
      <c r="AF10" s="930" t="str">
        <f>IF($D$6&gt;=AF39,CONCATENATE(TEXT(AF40,"m/d/yyyy")," - ",TEXT(AF41,"m/d/yyyy")),"N/A")</f>
        <v>N/A</v>
      </c>
      <c r="AG10" s="931"/>
      <c r="AH10" s="932"/>
    </row>
    <row r="11" spans="1:35">
      <c r="A11" s="928"/>
      <c r="B11" s="923"/>
      <c r="C11" s="923"/>
      <c r="D11" s="923"/>
      <c r="E11" s="992"/>
      <c r="F11" s="993"/>
      <c r="G11" s="994"/>
      <c r="H11" s="992"/>
      <c r="I11" s="993"/>
      <c r="J11" s="994"/>
      <c r="K11" s="992"/>
      <c r="L11" s="993"/>
      <c r="M11" s="994"/>
      <c r="N11" s="992"/>
      <c r="O11" s="993"/>
      <c r="P11" s="994"/>
      <c r="Q11" s="992"/>
      <c r="R11" s="993"/>
      <c r="S11" s="994"/>
      <c r="T11" s="992"/>
      <c r="U11" s="993"/>
      <c r="V11" s="994"/>
      <c r="W11" s="992"/>
      <c r="X11" s="993"/>
      <c r="Y11" s="994"/>
      <c r="Z11" s="992"/>
      <c r="AA11" s="993"/>
      <c r="AB11" s="994"/>
      <c r="AC11" s="992"/>
      <c r="AD11" s="993"/>
      <c r="AE11" s="994"/>
      <c r="AF11" s="992"/>
      <c r="AG11" s="993"/>
      <c r="AH11" s="994"/>
      <c r="AI11" s="72"/>
    </row>
    <row r="12" spans="1:35" s="61" customFormat="1">
      <c r="A12" s="923"/>
      <c r="B12" s="923"/>
      <c r="C12" s="923"/>
      <c r="D12" s="923"/>
      <c r="E12" s="933"/>
      <c r="F12" s="934"/>
      <c r="G12" s="935"/>
      <c r="H12" s="933"/>
      <c r="I12" s="934"/>
      <c r="J12" s="935"/>
      <c r="K12" s="933"/>
      <c r="L12" s="934"/>
      <c r="M12" s="935"/>
      <c r="N12" s="933"/>
      <c r="O12" s="934"/>
      <c r="P12" s="935"/>
      <c r="Q12" s="933"/>
      <c r="R12" s="934"/>
      <c r="S12" s="935"/>
      <c r="T12" s="933"/>
      <c r="U12" s="934"/>
      <c r="V12" s="935"/>
      <c r="W12" s="933"/>
      <c r="X12" s="934"/>
      <c r="Y12" s="935"/>
      <c r="Z12" s="933"/>
      <c r="AA12" s="934"/>
      <c r="AB12" s="935"/>
      <c r="AC12" s="933"/>
      <c r="AD12" s="934"/>
      <c r="AE12" s="935"/>
      <c r="AF12" s="933"/>
      <c r="AG12" s="934"/>
      <c r="AH12" s="935"/>
    </row>
    <row r="13" spans="1:35">
      <c r="A13" s="923"/>
      <c r="B13" s="923"/>
      <c r="C13" s="923"/>
      <c r="D13" s="923"/>
      <c r="E13" s="995"/>
      <c r="F13" s="996"/>
      <c r="G13" s="997"/>
      <c r="H13" s="995"/>
      <c r="I13" s="996"/>
      <c r="J13" s="997"/>
      <c r="K13" s="995"/>
      <c r="L13" s="996"/>
      <c r="M13" s="997"/>
      <c r="N13" s="995"/>
      <c r="O13" s="996"/>
      <c r="P13" s="997"/>
      <c r="Q13" s="995"/>
      <c r="R13" s="996"/>
      <c r="S13" s="997"/>
      <c r="T13" s="995"/>
      <c r="U13" s="996"/>
      <c r="V13" s="997"/>
      <c r="W13" s="995"/>
      <c r="X13" s="996"/>
      <c r="Y13" s="997"/>
      <c r="Z13" s="995"/>
      <c r="AA13" s="996"/>
      <c r="AB13" s="997"/>
      <c r="AC13" s="995"/>
      <c r="AD13" s="996"/>
      <c r="AE13" s="997"/>
      <c r="AF13" s="995"/>
      <c r="AG13" s="996"/>
      <c r="AH13" s="997"/>
    </row>
    <row r="14" spans="1:35">
      <c r="A14" s="923"/>
      <c r="B14" s="923"/>
      <c r="C14" s="923"/>
      <c r="D14" s="923"/>
      <c r="E14" s="995"/>
      <c r="F14" s="996"/>
      <c r="G14" s="997"/>
      <c r="H14" s="995"/>
      <c r="I14" s="996"/>
      <c r="J14" s="997"/>
      <c r="K14" s="995"/>
      <c r="L14" s="996"/>
      <c r="M14" s="997"/>
      <c r="N14" s="995"/>
      <c r="O14" s="996"/>
      <c r="P14" s="997"/>
      <c r="Q14" s="995"/>
      <c r="R14" s="996"/>
      <c r="S14" s="997"/>
      <c r="T14" s="995"/>
      <c r="U14" s="996"/>
      <c r="V14" s="997"/>
      <c r="W14" s="995"/>
      <c r="X14" s="996"/>
      <c r="Y14" s="997"/>
      <c r="Z14" s="995"/>
      <c r="AA14" s="996"/>
      <c r="AB14" s="997"/>
      <c r="AC14" s="995"/>
      <c r="AD14" s="996"/>
      <c r="AE14" s="997"/>
      <c r="AF14" s="995"/>
      <c r="AG14" s="996"/>
      <c r="AH14" s="997"/>
    </row>
    <row r="15" spans="1:35">
      <c r="A15" s="923"/>
      <c r="B15" s="923"/>
      <c r="C15" s="923"/>
      <c r="D15" s="923"/>
      <c r="E15" s="995"/>
      <c r="F15" s="996"/>
      <c r="G15" s="997"/>
      <c r="H15" s="995"/>
      <c r="I15" s="996"/>
      <c r="J15" s="997"/>
      <c r="K15" s="995"/>
      <c r="L15" s="996"/>
      <c r="M15" s="997"/>
      <c r="N15" s="995"/>
      <c r="O15" s="996"/>
      <c r="P15" s="997"/>
      <c r="Q15" s="995"/>
      <c r="R15" s="996"/>
      <c r="S15" s="997"/>
      <c r="T15" s="995"/>
      <c r="U15" s="996"/>
      <c r="V15" s="997"/>
      <c r="W15" s="995"/>
      <c r="X15" s="996"/>
      <c r="Y15" s="997"/>
      <c r="Z15" s="995"/>
      <c r="AA15" s="996"/>
      <c r="AB15" s="997"/>
      <c r="AC15" s="995"/>
      <c r="AD15" s="996"/>
      <c r="AE15" s="997"/>
      <c r="AF15" s="995"/>
      <c r="AG15" s="996"/>
      <c r="AH15" s="997"/>
    </row>
    <row r="16" spans="1:35">
      <c r="A16" s="923"/>
      <c r="B16" s="923"/>
      <c r="C16" s="923"/>
      <c r="D16" s="923"/>
      <c r="E16" s="995"/>
      <c r="F16" s="996"/>
      <c r="G16" s="997"/>
      <c r="H16" s="995"/>
      <c r="I16" s="996"/>
      <c r="J16" s="997"/>
      <c r="K16" s="995"/>
      <c r="L16" s="996"/>
      <c r="M16" s="997"/>
      <c r="N16" s="995"/>
      <c r="O16" s="996"/>
      <c r="P16" s="997"/>
      <c r="Q16" s="995"/>
      <c r="R16" s="996"/>
      <c r="S16" s="997"/>
      <c r="T16" s="995"/>
      <c r="U16" s="996"/>
      <c r="V16" s="997"/>
      <c r="W16" s="995"/>
      <c r="X16" s="996"/>
      <c r="Y16" s="997"/>
      <c r="Z16" s="995"/>
      <c r="AA16" s="996"/>
      <c r="AB16" s="997"/>
      <c r="AC16" s="995"/>
      <c r="AD16" s="996"/>
      <c r="AE16" s="997"/>
      <c r="AF16" s="995"/>
      <c r="AG16" s="996"/>
      <c r="AH16" s="997"/>
    </row>
    <row r="17" spans="1:34">
      <c r="A17" s="923"/>
      <c r="B17" s="923"/>
      <c r="C17" s="923"/>
      <c r="D17" s="923"/>
      <c r="E17" s="995"/>
      <c r="F17" s="998"/>
      <c r="G17" s="997"/>
      <c r="H17" s="995"/>
      <c r="I17" s="998"/>
      <c r="J17" s="997"/>
      <c r="K17" s="995"/>
      <c r="L17" s="998"/>
      <c r="M17" s="997"/>
      <c r="N17" s="995"/>
      <c r="O17" s="998"/>
      <c r="P17" s="997"/>
      <c r="Q17" s="995"/>
      <c r="R17" s="998"/>
      <c r="S17" s="997"/>
      <c r="T17" s="995"/>
      <c r="U17" s="998"/>
      <c r="V17" s="997"/>
      <c r="W17" s="995"/>
      <c r="X17" s="998"/>
      <c r="Y17" s="997"/>
      <c r="Z17" s="995"/>
      <c r="AA17" s="998"/>
      <c r="AB17" s="997"/>
      <c r="AC17" s="995"/>
      <c r="AD17" s="998"/>
      <c r="AE17" s="997"/>
      <c r="AF17" s="995"/>
      <c r="AG17" s="998"/>
      <c r="AH17" s="997"/>
    </row>
    <row r="18" spans="1:34">
      <c r="A18" s="923"/>
      <c r="B18" s="923"/>
      <c r="C18" s="923"/>
      <c r="D18" s="923"/>
      <c r="E18" s="995"/>
      <c r="F18" s="996"/>
      <c r="G18" s="997"/>
      <c r="H18" s="995"/>
      <c r="I18" s="996"/>
      <c r="J18" s="997"/>
      <c r="K18" s="995"/>
      <c r="L18" s="996"/>
      <c r="M18" s="997"/>
      <c r="N18" s="995"/>
      <c r="O18" s="996"/>
      <c r="P18" s="997"/>
      <c r="Q18" s="995"/>
      <c r="R18" s="996"/>
      <c r="S18" s="997"/>
      <c r="T18" s="995"/>
      <c r="U18" s="996"/>
      <c r="V18" s="997"/>
      <c r="W18" s="995"/>
      <c r="X18" s="996"/>
      <c r="Y18" s="997"/>
      <c r="Z18" s="995"/>
      <c r="AA18" s="996"/>
      <c r="AB18" s="997"/>
      <c r="AC18" s="995"/>
      <c r="AD18" s="996"/>
      <c r="AE18" s="997"/>
      <c r="AF18" s="995"/>
      <c r="AG18" s="996"/>
      <c r="AH18" s="997"/>
    </row>
    <row r="19" spans="1:34">
      <c r="A19" s="923"/>
      <c r="B19" s="923"/>
      <c r="C19" s="923"/>
      <c r="D19" s="923"/>
      <c r="E19" s="1002"/>
      <c r="F19" s="998"/>
      <c r="G19" s="1003"/>
      <c r="H19" s="1002"/>
      <c r="I19" s="998"/>
      <c r="J19" s="1003"/>
      <c r="K19" s="1002"/>
      <c r="L19" s="998"/>
      <c r="M19" s="1003"/>
      <c r="N19" s="1002"/>
      <c r="O19" s="998"/>
      <c r="P19" s="1003"/>
      <c r="Q19" s="1002"/>
      <c r="R19" s="998"/>
      <c r="S19" s="1003"/>
      <c r="T19" s="1002"/>
      <c r="U19" s="998"/>
      <c r="V19" s="1003"/>
      <c r="W19" s="1002"/>
      <c r="X19" s="998"/>
      <c r="Y19" s="1003"/>
      <c r="Z19" s="1002"/>
      <c r="AA19" s="998"/>
      <c r="AB19" s="1003"/>
      <c r="AC19" s="1002"/>
      <c r="AD19" s="998"/>
      <c r="AE19" s="1003"/>
      <c r="AF19" s="1002"/>
      <c r="AG19" s="998"/>
      <c r="AH19" s="1003"/>
    </row>
    <row r="39" spans="1:34">
      <c r="A39" s="89" t="s">
        <v>211</v>
      </c>
      <c r="B39" s="89"/>
      <c r="C39" s="89"/>
      <c r="D39" s="89"/>
      <c r="E39" s="89">
        <v>1</v>
      </c>
      <c r="F39" s="89">
        <v>1</v>
      </c>
      <c r="G39" s="89">
        <v>1</v>
      </c>
      <c r="H39" s="89">
        <f t="shared" ref="H39:AH39" si="0">E39+1</f>
        <v>2</v>
      </c>
      <c r="I39" s="89">
        <f t="shared" si="0"/>
        <v>2</v>
      </c>
      <c r="J39" s="89">
        <f t="shared" si="0"/>
        <v>2</v>
      </c>
      <c r="K39" s="89">
        <f t="shared" si="0"/>
        <v>3</v>
      </c>
      <c r="L39" s="89">
        <f t="shared" si="0"/>
        <v>3</v>
      </c>
      <c r="M39" s="89">
        <f t="shared" si="0"/>
        <v>3</v>
      </c>
      <c r="N39" s="89">
        <f t="shared" si="0"/>
        <v>4</v>
      </c>
      <c r="O39" s="89">
        <f t="shared" si="0"/>
        <v>4</v>
      </c>
      <c r="P39" s="89">
        <f t="shared" si="0"/>
        <v>4</v>
      </c>
      <c r="Q39" s="89">
        <f t="shared" si="0"/>
        <v>5</v>
      </c>
      <c r="R39" s="89">
        <f t="shared" si="0"/>
        <v>5</v>
      </c>
      <c r="S39" s="89">
        <f t="shared" si="0"/>
        <v>5</v>
      </c>
      <c r="T39" s="89">
        <f t="shared" si="0"/>
        <v>6</v>
      </c>
      <c r="U39" s="89">
        <f t="shared" si="0"/>
        <v>6</v>
      </c>
      <c r="V39" s="89">
        <f t="shared" si="0"/>
        <v>6</v>
      </c>
      <c r="W39" s="89">
        <f t="shared" si="0"/>
        <v>7</v>
      </c>
      <c r="X39" s="89">
        <f t="shared" si="0"/>
        <v>7</v>
      </c>
      <c r="Y39" s="89">
        <f t="shared" si="0"/>
        <v>7</v>
      </c>
      <c r="Z39" s="89">
        <f t="shared" si="0"/>
        <v>8</v>
      </c>
      <c r="AA39" s="89">
        <f t="shared" si="0"/>
        <v>8</v>
      </c>
      <c r="AB39" s="89">
        <f t="shared" si="0"/>
        <v>8</v>
      </c>
      <c r="AC39" s="89">
        <f t="shared" si="0"/>
        <v>9</v>
      </c>
      <c r="AD39" s="89">
        <f t="shared" si="0"/>
        <v>9</v>
      </c>
      <c r="AE39" s="89">
        <f t="shared" si="0"/>
        <v>9</v>
      </c>
      <c r="AF39" s="89">
        <f t="shared" si="0"/>
        <v>10</v>
      </c>
      <c r="AG39" s="89">
        <f t="shared" si="0"/>
        <v>10</v>
      </c>
      <c r="AH39" s="89">
        <f t="shared" si="0"/>
        <v>10</v>
      </c>
    </row>
    <row r="40" spans="1:34">
      <c r="A40" s="365" t="s">
        <v>212</v>
      </c>
      <c r="B40" s="89"/>
      <c r="C40" s="89"/>
      <c r="D40" s="89"/>
      <c r="E40" s="90">
        <f>'○ Summary (1)'!E88</f>
        <v>45323</v>
      </c>
      <c r="F40" s="90">
        <f>'○ Summary (1)'!F88</f>
        <v>45323</v>
      </c>
      <c r="G40" s="90">
        <f>'○ Summary (1)'!G88</f>
        <v>45323</v>
      </c>
      <c r="H40" s="90">
        <f>'○ Summary (1)'!H88</f>
        <v>45689</v>
      </c>
      <c r="I40" s="90">
        <f>'○ Summary (1)'!I88</f>
        <v>45689</v>
      </c>
      <c r="J40" s="90">
        <f>'○ Summary (1)'!J88</f>
        <v>45689</v>
      </c>
      <c r="K40" s="90">
        <f>'○ Summary (1)'!K88</f>
        <v>46054</v>
      </c>
      <c r="L40" s="90">
        <f>'○ Summary (1)'!L88</f>
        <v>46054</v>
      </c>
      <c r="M40" s="90">
        <f>'○ Summary (1)'!M88</f>
        <v>46054</v>
      </c>
      <c r="N40" s="90">
        <f>'○ Summary (1)'!N88</f>
        <v>46419</v>
      </c>
      <c r="O40" s="90">
        <f>'○ Summary (1)'!O88</f>
        <v>46419</v>
      </c>
      <c r="P40" s="90">
        <f>'○ Summary (1)'!P88</f>
        <v>46419</v>
      </c>
      <c r="Q40" s="90">
        <f>'○ Summary (1)'!Q88</f>
        <v>46784</v>
      </c>
      <c r="R40" s="90">
        <f>'○ Summary (1)'!R88</f>
        <v>46784</v>
      </c>
      <c r="S40" s="90">
        <f>'○ Summary (1)'!S88</f>
        <v>46784</v>
      </c>
      <c r="T40" s="90">
        <f>'○ Summary (1)'!T88</f>
        <v>47150</v>
      </c>
      <c r="U40" s="90">
        <f>'○ Summary (1)'!U88</f>
        <v>47150</v>
      </c>
      <c r="V40" s="90">
        <f>'○ Summary (1)'!V88</f>
        <v>47150</v>
      </c>
      <c r="W40" s="90">
        <f>'○ Summary (1)'!W88</f>
        <v>47515</v>
      </c>
      <c r="X40" s="90">
        <f>'○ Summary (1)'!X88</f>
        <v>47515</v>
      </c>
      <c r="Y40" s="90">
        <f>'○ Summary (1)'!Y88</f>
        <v>47515</v>
      </c>
      <c r="Z40" s="90">
        <f>'○ Summary (1)'!Z88</f>
        <v>47880</v>
      </c>
      <c r="AA40" s="90">
        <f>'○ Summary (1)'!AA88</f>
        <v>47880</v>
      </c>
      <c r="AB40" s="90">
        <f>'○ Summary (1)'!AB88</f>
        <v>47880</v>
      </c>
      <c r="AC40" s="90">
        <f>'○ Summary (1)'!AC88</f>
        <v>48245</v>
      </c>
      <c r="AD40" s="90">
        <f>'○ Summary (1)'!AD88</f>
        <v>48245</v>
      </c>
      <c r="AE40" s="90">
        <f>'○ Summary (1)'!AE88</f>
        <v>48245</v>
      </c>
      <c r="AF40" s="90">
        <f>'○ Summary (1)'!AF88</f>
        <v>48611</v>
      </c>
      <c r="AG40" s="90">
        <f>'○ Summary (1)'!AG88</f>
        <v>48611</v>
      </c>
      <c r="AH40" s="90">
        <f>'○ Summary (1)'!AH88</f>
        <v>48611</v>
      </c>
    </row>
    <row r="41" spans="1:34">
      <c r="A41" s="365" t="s">
        <v>213</v>
      </c>
      <c r="B41" s="89"/>
      <c r="C41" s="89"/>
      <c r="D41" s="89"/>
      <c r="E41" s="90">
        <f>'○ Summary (1)'!E89</f>
        <v>45688</v>
      </c>
      <c r="F41" s="90">
        <f>'○ Summary (1)'!F89</f>
        <v>45688</v>
      </c>
      <c r="G41" s="90">
        <f>'○ Summary (1)'!G89</f>
        <v>45688</v>
      </c>
      <c r="H41" s="90">
        <f>'○ Summary (1)'!H89</f>
        <v>46053</v>
      </c>
      <c r="I41" s="90">
        <f>'○ Summary (1)'!I89</f>
        <v>46053</v>
      </c>
      <c r="J41" s="90">
        <f>'○ Summary (1)'!J89</f>
        <v>46053</v>
      </c>
      <c r="K41" s="90">
        <f>'○ Summary (1)'!K89</f>
        <v>46418</v>
      </c>
      <c r="L41" s="90">
        <f>'○ Summary (1)'!L89</f>
        <v>46418</v>
      </c>
      <c r="M41" s="90">
        <f>'○ Summary (1)'!M89</f>
        <v>46418</v>
      </c>
      <c r="N41" s="90">
        <f>'○ Summary (1)'!N89</f>
        <v>46783</v>
      </c>
      <c r="O41" s="90">
        <f>'○ Summary (1)'!O89</f>
        <v>46783</v>
      </c>
      <c r="P41" s="90">
        <f>'○ Summary (1)'!P89</f>
        <v>46783</v>
      </c>
      <c r="Q41" s="90">
        <f>'○ Summary (1)'!Q89</f>
        <v>47149</v>
      </c>
      <c r="R41" s="90">
        <f>'○ Summary (1)'!R89</f>
        <v>47149</v>
      </c>
      <c r="S41" s="90">
        <f>'○ Summary (1)'!S89</f>
        <v>47149</v>
      </c>
      <c r="T41" s="90">
        <f>'○ Summary (1)'!T89</f>
        <v>47514</v>
      </c>
      <c r="U41" s="90">
        <f>'○ Summary (1)'!U89</f>
        <v>47514</v>
      </c>
      <c r="V41" s="90">
        <f>'○ Summary (1)'!V89</f>
        <v>47514</v>
      </c>
      <c r="W41" s="90">
        <f>'○ Summary (1)'!W89</f>
        <v>47879</v>
      </c>
      <c r="X41" s="90">
        <f>'○ Summary (1)'!X89</f>
        <v>47879</v>
      </c>
      <c r="Y41" s="90">
        <f>'○ Summary (1)'!Y89</f>
        <v>47879</v>
      </c>
      <c r="Z41" s="90">
        <f>'○ Summary (1)'!Z89</f>
        <v>48244</v>
      </c>
      <c r="AA41" s="90">
        <f>'○ Summary (1)'!AA89</f>
        <v>48244</v>
      </c>
      <c r="AB41" s="90">
        <f>'○ Summary (1)'!AB89</f>
        <v>48244</v>
      </c>
      <c r="AC41" s="90">
        <f>'○ Summary (1)'!AC89</f>
        <v>48610</v>
      </c>
      <c r="AD41" s="90">
        <f>'○ Summary (1)'!AD89</f>
        <v>48610</v>
      </c>
      <c r="AE41" s="90">
        <f>'○ Summary (1)'!AE89</f>
        <v>48610</v>
      </c>
      <c r="AF41" s="90">
        <f>'○ Summary (1)'!AF89</f>
        <v>48975</v>
      </c>
      <c r="AG41" s="90">
        <f>'○ Summary (1)'!AG89</f>
        <v>48975</v>
      </c>
      <c r="AH41" s="90">
        <f>'○ Summary (1)'!AH89</f>
        <v>48975</v>
      </c>
    </row>
    <row r="42" spans="1:34" ht="13.5" customHeight="1">
      <c r="A42" s="89" t="s">
        <v>204</v>
      </c>
      <c r="B42" s="89"/>
      <c r="C42" s="89"/>
      <c r="D42" s="89"/>
      <c r="E42" s="90">
        <f>$B$3</f>
        <v>0</v>
      </c>
      <c r="F42" s="90">
        <f t="shared" ref="F42:AH42" si="1">$B$3</f>
        <v>0</v>
      </c>
      <c r="G42" s="90">
        <f t="shared" si="1"/>
        <v>0</v>
      </c>
      <c r="H42" s="90">
        <f t="shared" si="1"/>
        <v>0</v>
      </c>
      <c r="I42" s="90">
        <f t="shared" si="1"/>
        <v>0</v>
      </c>
      <c r="J42" s="90">
        <f t="shared" si="1"/>
        <v>0</v>
      </c>
      <c r="K42" s="90">
        <f t="shared" si="1"/>
        <v>0</v>
      </c>
      <c r="L42" s="90">
        <f t="shared" si="1"/>
        <v>0</v>
      </c>
      <c r="M42" s="90">
        <f t="shared" si="1"/>
        <v>0</v>
      </c>
      <c r="N42" s="90">
        <f t="shared" si="1"/>
        <v>0</v>
      </c>
      <c r="O42" s="90">
        <f t="shared" si="1"/>
        <v>0</v>
      </c>
      <c r="P42" s="90">
        <f t="shared" si="1"/>
        <v>0</v>
      </c>
      <c r="Q42" s="90">
        <f t="shared" si="1"/>
        <v>0</v>
      </c>
      <c r="R42" s="90">
        <f t="shared" si="1"/>
        <v>0</v>
      </c>
      <c r="S42" s="90">
        <f t="shared" si="1"/>
        <v>0</v>
      </c>
      <c r="T42" s="90">
        <f t="shared" si="1"/>
        <v>0</v>
      </c>
      <c r="U42" s="90">
        <f t="shared" si="1"/>
        <v>0</v>
      </c>
      <c r="V42" s="90">
        <f t="shared" si="1"/>
        <v>0</v>
      </c>
      <c r="W42" s="90">
        <f t="shared" si="1"/>
        <v>0</v>
      </c>
      <c r="X42" s="90">
        <f t="shared" si="1"/>
        <v>0</v>
      </c>
      <c r="Y42" s="90">
        <f t="shared" si="1"/>
        <v>0</v>
      </c>
      <c r="Z42" s="90">
        <f t="shared" si="1"/>
        <v>0</v>
      </c>
      <c r="AA42" s="90">
        <f t="shared" si="1"/>
        <v>0</v>
      </c>
      <c r="AB42" s="90">
        <f t="shared" si="1"/>
        <v>0</v>
      </c>
      <c r="AC42" s="90">
        <f t="shared" si="1"/>
        <v>0</v>
      </c>
      <c r="AD42" s="90">
        <f t="shared" si="1"/>
        <v>0</v>
      </c>
      <c r="AE42" s="90">
        <f t="shared" si="1"/>
        <v>0</v>
      </c>
      <c r="AF42" s="90">
        <f t="shared" si="1"/>
        <v>0</v>
      </c>
      <c r="AG42" s="90">
        <f t="shared" si="1"/>
        <v>0</v>
      </c>
      <c r="AH42" s="90">
        <f t="shared" si="1"/>
        <v>0</v>
      </c>
    </row>
    <row r="43" spans="1:34">
      <c r="A43" s="91" t="s">
        <v>214</v>
      </c>
      <c r="B43" s="91"/>
      <c r="C43" s="91"/>
      <c r="D43" s="91"/>
      <c r="E43" s="91">
        <f>IF((AND(E39&gt;$D$5,E39&lt;=$D$6)),E39-$D$5,0)</f>
        <v>0</v>
      </c>
      <c r="F43" s="91">
        <f t="shared" ref="F43:AH43" si="2">IF((AND(F39&gt;$D$5,F39&lt;=$D$6)),F39-$D$5,0)</f>
        <v>0</v>
      </c>
      <c r="G43" s="91">
        <f t="shared" si="2"/>
        <v>0</v>
      </c>
      <c r="H43" s="91">
        <f t="shared" si="2"/>
        <v>0</v>
      </c>
      <c r="I43" s="91">
        <f t="shared" si="2"/>
        <v>0</v>
      </c>
      <c r="J43" s="91">
        <f t="shared" si="2"/>
        <v>0</v>
      </c>
      <c r="K43" s="91">
        <f t="shared" si="2"/>
        <v>0</v>
      </c>
      <c r="L43" s="91">
        <f t="shared" si="2"/>
        <v>0</v>
      </c>
      <c r="M43" s="91">
        <f t="shared" si="2"/>
        <v>0</v>
      </c>
      <c r="N43" s="91">
        <f t="shared" si="2"/>
        <v>0</v>
      </c>
      <c r="O43" s="91">
        <f t="shared" si="2"/>
        <v>0</v>
      </c>
      <c r="P43" s="91">
        <f t="shared" si="2"/>
        <v>0</v>
      </c>
      <c r="Q43" s="91">
        <f t="shared" si="2"/>
        <v>0</v>
      </c>
      <c r="R43" s="91">
        <f t="shared" si="2"/>
        <v>0</v>
      </c>
      <c r="S43" s="91">
        <f t="shared" si="2"/>
        <v>0</v>
      </c>
      <c r="T43" s="91">
        <f t="shared" si="2"/>
        <v>0</v>
      </c>
      <c r="U43" s="91">
        <f t="shared" si="2"/>
        <v>0</v>
      </c>
      <c r="V43" s="91">
        <f t="shared" si="2"/>
        <v>0</v>
      </c>
      <c r="W43" s="91">
        <f t="shared" si="2"/>
        <v>0</v>
      </c>
      <c r="X43" s="91">
        <f t="shared" si="2"/>
        <v>0</v>
      </c>
      <c r="Y43" s="91">
        <f t="shared" si="2"/>
        <v>0</v>
      </c>
      <c r="Z43" s="91">
        <f t="shared" si="2"/>
        <v>0</v>
      </c>
      <c r="AA43" s="91">
        <f t="shared" si="2"/>
        <v>0</v>
      </c>
      <c r="AB43" s="91">
        <f t="shared" si="2"/>
        <v>0</v>
      </c>
      <c r="AC43" s="91">
        <f t="shared" si="2"/>
        <v>0</v>
      </c>
      <c r="AD43" s="91">
        <f t="shared" si="2"/>
        <v>0</v>
      </c>
      <c r="AE43" s="91">
        <f t="shared" si="2"/>
        <v>0</v>
      </c>
      <c r="AF43" s="91">
        <f t="shared" si="2"/>
        <v>0</v>
      </c>
      <c r="AG43" s="91">
        <f t="shared" si="2"/>
        <v>0</v>
      </c>
      <c r="AH43" s="91">
        <f t="shared" si="2"/>
        <v>0</v>
      </c>
    </row>
  </sheetData>
  <sheetProtection formatCells="0" formatColumns="0" formatRows="0" insertHyperlinks="0" sort="0" autoFilter="0" pivotTables="0"/>
  <mergeCells count="121">
    <mergeCell ref="B7:D7"/>
    <mergeCell ref="T19:V19"/>
    <mergeCell ref="W19:Y19"/>
    <mergeCell ref="Z19:AB19"/>
    <mergeCell ref="AC19:AE19"/>
    <mergeCell ref="AF19:AH19"/>
    <mergeCell ref="A19:D19"/>
    <mergeCell ref="E19:G19"/>
    <mergeCell ref="H19:J19"/>
    <mergeCell ref="K19:M19"/>
    <mergeCell ref="N19:P19"/>
    <mergeCell ref="Q19:S19"/>
    <mergeCell ref="AF15:AH15"/>
    <mergeCell ref="Q15:S15"/>
    <mergeCell ref="A18:D18"/>
    <mergeCell ref="E18:G18"/>
    <mergeCell ref="H18:J18"/>
    <mergeCell ref="K18:M18"/>
    <mergeCell ref="N18:P18"/>
    <mergeCell ref="A17:D17"/>
    <mergeCell ref="E17:G17"/>
    <mergeCell ref="H17:J17"/>
    <mergeCell ref="K17:M17"/>
    <mergeCell ref="N17:P17"/>
    <mergeCell ref="AC15:AE15"/>
    <mergeCell ref="Q18:S18"/>
    <mergeCell ref="T18:V18"/>
    <mergeCell ref="W18:Y18"/>
    <mergeCell ref="Z18:AB18"/>
    <mergeCell ref="AC18:AE18"/>
    <mergeCell ref="AF18:AH18"/>
    <mergeCell ref="T17:V17"/>
    <mergeCell ref="W17:Y17"/>
    <mergeCell ref="Z17:AB17"/>
    <mergeCell ref="AC17:AE17"/>
    <mergeCell ref="AF17:AH17"/>
    <mergeCell ref="Q17:S17"/>
    <mergeCell ref="W13:Y13"/>
    <mergeCell ref="Z13:AB13"/>
    <mergeCell ref="AC13:AE13"/>
    <mergeCell ref="AF13:AH13"/>
    <mergeCell ref="Q13:S13"/>
    <mergeCell ref="A16:D16"/>
    <mergeCell ref="E16:G16"/>
    <mergeCell ref="H16:J16"/>
    <mergeCell ref="K16:M16"/>
    <mergeCell ref="N16:P16"/>
    <mergeCell ref="A15:D15"/>
    <mergeCell ref="E15:G15"/>
    <mergeCell ref="H15:J15"/>
    <mergeCell ref="K15:M15"/>
    <mergeCell ref="N15:P15"/>
    <mergeCell ref="Q16:S16"/>
    <mergeCell ref="T16:V16"/>
    <mergeCell ref="W16:Y16"/>
    <mergeCell ref="Z16:AB16"/>
    <mergeCell ref="AC16:AE16"/>
    <mergeCell ref="AF16:AH16"/>
    <mergeCell ref="T15:V15"/>
    <mergeCell ref="W15:Y15"/>
    <mergeCell ref="Z15:AB15"/>
    <mergeCell ref="AC12:AE12"/>
    <mergeCell ref="AF12:AH12"/>
    <mergeCell ref="T11:V11"/>
    <mergeCell ref="W11:Y11"/>
    <mergeCell ref="Z11:AB11"/>
    <mergeCell ref="AC11:AE11"/>
    <mergeCell ref="AF11:AH11"/>
    <mergeCell ref="A14:D14"/>
    <mergeCell ref="E14:G14"/>
    <mergeCell ref="H14:J14"/>
    <mergeCell ref="K14:M14"/>
    <mergeCell ref="N14:P14"/>
    <mergeCell ref="A13:D13"/>
    <mergeCell ref="E13:G13"/>
    <mergeCell ref="H13:J13"/>
    <mergeCell ref="K13:M13"/>
    <mergeCell ref="N13:P13"/>
    <mergeCell ref="Q14:S14"/>
    <mergeCell ref="T14:V14"/>
    <mergeCell ref="W14:Y14"/>
    <mergeCell ref="Z14:AB14"/>
    <mergeCell ref="AC14:AE14"/>
    <mergeCell ref="AF14:AH14"/>
    <mergeCell ref="T13:V13"/>
    <mergeCell ref="A11:D11"/>
    <mergeCell ref="E11:G11"/>
    <mergeCell ref="H11:J11"/>
    <mergeCell ref="K11:M11"/>
    <mergeCell ref="N11:P11"/>
    <mergeCell ref="Q11:S11"/>
    <mergeCell ref="A12:D12"/>
    <mergeCell ref="E12:G12"/>
    <mergeCell ref="H12:J12"/>
    <mergeCell ref="K12:M12"/>
    <mergeCell ref="N12:P12"/>
    <mergeCell ref="Q12:S12"/>
    <mergeCell ref="AF10:AH10"/>
    <mergeCell ref="T12:V12"/>
    <mergeCell ref="W9:Y9"/>
    <mergeCell ref="Z9:AB9"/>
    <mergeCell ref="W12:Y12"/>
    <mergeCell ref="Z12:AB12"/>
    <mergeCell ref="AC9:AE9"/>
    <mergeCell ref="AF9:AH9"/>
    <mergeCell ref="A10:D10"/>
    <mergeCell ref="E10:G10"/>
    <mergeCell ref="H10:J10"/>
    <mergeCell ref="K10:M10"/>
    <mergeCell ref="N10:P10"/>
    <mergeCell ref="Q10:S10"/>
    <mergeCell ref="E9:G9"/>
    <mergeCell ref="H9:J9"/>
    <mergeCell ref="K9:M9"/>
    <mergeCell ref="N9:P9"/>
    <mergeCell ref="Q9:S9"/>
    <mergeCell ref="T9:V9"/>
    <mergeCell ref="T10:V10"/>
    <mergeCell ref="W10:Y10"/>
    <mergeCell ref="Z10:AB10"/>
    <mergeCell ref="AC10:AE10"/>
  </mergeCells>
  <conditionalFormatting sqref="B3 B5:C5 C6">
    <cfRule type="containsBlanks" dxfId="432" priority="1">
      <formula>LEN(TRIM(B3))=0</formula>
    </cfRule>
  </conditionalFormatting>
  <conditionalFormatting sqref="E9:AH9 E10:E19 H10:H19 K10:K19 N10:N19 Q10:Q19 T10:T19 W10:W19 Z10:Z19 AC10:AC19 AF10:AF19">
    <cfRule type="expression" dxfId="431" priority="318">
      <formula>E$39&gt;$D$6</formula>
    </cfRule>
  </conditionalFormatting>
  <printOptions horizontalCentered="1" headings="1"/>
  <pageMargins left="0.25" right="0.25" top="0.75" bottom="0.75" header="0.3" footer="0.3"/>
  <pageSetup scale="48" fitToHeight="0" orientation="landscape" r:id="rId1"/>
  <headerFooter alignWithMargins="0">
    <oddFooter>&amp;CPage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pageSetUpPr fitToPage="1"/>
  </sheetPr>
  <dimension ref="A1:AI45"/>
  <sheetViews>
    <sheetView showGridLines="0" zoomScaleNormal="100" workbookViewId="0">
      <pane xSplit="4" topLeftCell="E1" activePane="topRight" state="frozen"/>
      <selection activeCell="G29" sqref="G29"/>
      <selection pane="topRight" activeCell="M45" sqref="M45"/>
    </sheetView>
  </sheetViews>
  <sheetFormatPr defaultColWidth="11.42578125" defaultRowHeight="15.75"/>
  <cols>
    <col min="1" max="1" width="18" style="62" customWidth="1"/>
    <col min="2" max="3" width="13.140625" style="62" customWidth="1"/>
    <col min="4" max="4" width="20.42578125" style="62" customWidth="1"/>
    <col min="5" max="34" width="6.42578125" style="62" customWidth="1"/>
    <col min="35" max="36" width="19.7109375" style="62" customWidth="1"/>
    <col min="37" max="38" width="21.140625" style="62" customWidth="1"/>
    <col min="39" max="39" width="14" style="62" bestFit="1" customWidth="1"/>
    <col min="40" max="16384" width="11.42578125" style="62"/>
  </cols>
  <sheetData>
    <row r="1" spans="1:35" ht="15" customHeight="1">
      <c r="A1" s="61" t="s">
        <v>202</v>
      </c>
      <c r="B1" s="61"/>
      <c r="C1" s="61"/>
      <c r="D1" s="61"/>
    </row>
    <row r="2" spans="1:35" ht="15" customHeight="1">
      <c r="A2" s="61" t="s">
        <v>203</v>
      </c>
      <c r="B2" s="61"/>
      <c r="C2" s="61"/>
      <c r="D2" s="61"/>
    </row>
    <row r="3" spans="1:35">
      <c r="A3" s="64" t="s">
        <v>204</v>
      </c>
      <c r="B3" s="753">
        <f>'Summary (ALL Budgets)'!B3</f>
        <v>0</v>
      </c>
      <c r="E3" s="61"/>
    </row>
    <row r="4" spans="1:35" ht="28.5" customHeight="1">
      <c r="A4" s="268" t="s">
        <v>205</v>
      </c>
      <c r="B4" s="269" t="s">
        <v>206</v>
      </c>
      <c r="C4" s="269" t="s">
        <v>207</v>
      </c>
      <c r="D4" s="269" t="s">
        <v>208</v>
      </c>
      <c r="E4" s="61"/>
    </row>
    <row r="5" spans="1:35">
      <c r="A5" s="65" t="s">
        <v>209</v>
      </c>
      <c r="B5" s="753">
        <f>'○ Summary (1)'!B5</f>
        <v>45323</v>
      </c>
      <c r="C5" s="753">
        <f>'○ Summary (1)'!C5</f>
        <v>45688</v>
      </c>
      <c r="D5" s="752">
        <f>ROUNDUP(YEARFRAC(B5,C5),0)</f>
        <v>1</v>
      </c>
    </row>
    <row r="6" spans="1:35">
      <c r="A6" s="65" t="s">
        <v>210</v>
      </c>
      <c r="B6" s="753">
        <f>B5</f>
        <v>45323</v>
      </c>
      <c r="C6" s="753">
        <f>'○ Summary (1)'!C6</f>
        <v>45688</v>
      </c>
      <c r="D6" s="752">
        <f>ROUNDUP(YEARFRAC(B6,C6),0)</f>
        <v>1</v>
      </c>
    </row>
    <row r="7" spans="1:35">
      <c r="A7" s="772" t="s">
        <v>226</v>
      </c>
      <c r="B7" s="999" t="str">
        <f>'○ Summary (1)'!B8</f>
        <v>RFP #141 - Shelter Transportation</v>
      </c>
      <c r="C7" s="1000"/>
      <c r="D7" s="1000"/>
    </row>
    <row r="8" spans="1:35" ht="16.5" thickBot="1"/>
    <row r="9" spans="1:35" s="117" customFormat="1" ht="18.75" customHeight="1">
      <c r="E9" s="964" t="s">
        <v>215</v>
      </c>
      <c r="F9" s="965"/>
      <c r="G9" s="966"/>
      <c r="H9" s="967" t="s">
        <v>216</v>
      </c>
      <c r="I9" s="968"/>
      <c r="J9" s="969"/>
      <c r="K9" s="970" t="s">
        <v>217</v>
      </c>
      <c r="L9" s="971"/>
      <c r="M9" s="972"/>
      <c r="N9" s="973" t="s">
        <v>218</v>
      </c>
      <c r="O9" s="974"/>
      <c r="P9" s="975"/>
      <c r="Q9" s="976" t="s">
        <v>219</v>
      </c>
      <c r="R9" s="977"/>
      <c r="S9" s="978"/>
      <c r="T9" s="979" t="s">
        <v>220</v>
      </c>
      <c r="U9" s="979"/>
      <c r="V9" s="979"/>
      <c r="W9" s="936" t="s">
        <v>221</v>
      </c>
      <c r="X9" s="937"/>
      <c r="Y9" s="938"/>
      <c r="Z9" s="939" t="s">
        <v>222</v>
      </c>
      <c r="AA9" s="940"/>
      <c r="AB9" s="941"/>
      <c r="AC9" s="942" t="s">
        <v>223</v>
      </c>
      <c r="AD9" s="943"/>
      <c r="AE9" s="944"/>
      <c r="AF9" s="945" t="s">
        <v>224</v>
      </c>
      <c r="AG9" s="946"/>
      <c r="AH9" s="947"/>
    </row>
    <row r="10" spans="1:35" s="140" customFormat="1" ht="38.25" customHeight="1">
      <c r="A10" s="1010" t="s">
        <v>227</v>
      </c>
      <c r="B10" s="1010"/>
      <c r="C10" s="1010"/>
      <c r="D10" s="999"/>
      <c r="E10" s="949" t="str">
        <f>IF($D$6&gt;=E39,CONCATENATE(TEXT(E40,"m/d/yyyy")," - ",TEXT(E41,"m/d/yyyy")),"N/A")</f>
        <v>2/1/2024 - 1/31/2025</v>
      </c>
      <c r="F10" s="950"/>
      <c r="G10" s="951"/>
      <c r="H10" s="952" t="str">
        <f>IF($D$6&gt;=H39,CONCATENATE(TEXT(H40,"m/d/yyyy")," - ",TEXT(H41,"m/d/yyyy")),"N/A")</f>
        <v>N/A</v>
      </c>
      <c r="I10" s="953"/>
      <c r="J10" s="954"/>
      <c r="K10" s="955" t="str">
        <f>IF($D$6&gt;=K39,CONCATENATE(TEXT(K40,"m/d/yyyy")," - ",TEXT(K41,"m/d/yyyy")),"N/A")</f>
        <v>N/A</v>
      </c>
      <c r="L10" s="956"/>
      <c r="M10" s="957"/>
      <c r="N10" s="958" t="str">
        <f>IF($D$6&gt;=N39,CONCATENATE(TEXT(N40,"m/d/yyyy")," - ",TEXT(N41,"m/d/yyyy")),"N/A")</f>
        <v>N/A</v>
      </c>
      <c r="O10" s="959"/>
      <c r="P10" s="960"/>
      <c r="Q10" s="961" t="str">
        <f>IF($D$6&gt;=Q39,CONCATENATE(TEXT(Q40,"m/d/yyyy")," - ",TEXT(Q41,"m/d/yyyy")),"N/A")</f>
        <v>N/A</v>
      </c>
      <c r="R10" s="962"/>
      <c r="S10" s="963"/>
      <c r="T10" s="980" t="str">
        <f>IF($D$6&gt;=T39,CONCATENATE(TEXT(T40,"m/d/yyyy")," - ",TEXT(T41,"m/d/yyyy")),"N/A")</f>
        <v>N/A</v>
      </c>
      <c r="U10" s="981"/>
      <c r="V10" s="982"/>
      <c r="W10" s="983" t="str">
        <f>IF($D$6&gt;=W39,CONCATENATE(TEXT(W40,"m/d/yyyy")," - ",TEXT(W41,"m/d/yyyy")),"N/A")</f>
        <v>N/A</v>
      </c>
      <c r="X10" s="984"/>
      <c r="Y10" s="985"/>
      <c r="Z10" s="986" t="str">
        <f>IF($D$6&gt;=Z39,CONCATENATE(TEXT(Z40,"m/d/yyyy")," - ",TEXT(Z41,"m/d/yyyy")),"N/A")</f>
        <v>N/A</v>
      </c>
      <c r="AA10" s="987"/>
      <c r="AB10" s="988"/>
      <c r="AC10" s="989" t="str">
        <f>IF($D$6&gt;=AC39,CONCATENATE(TEXT(AC40,"m/d/yyyy")," - ",TEXT(AC41,"m/d/yyyy")),"N/A")</f>
        <v>N/A</v>
      </c>
      <c r="AD10" s="990"/>
      <c r="AE10" s="991"/>
      <c r="AF10" s="930" t="str">
        <f>IF($D$6&gt;=AF39,CONCATENATE(TEXT(AF40,"m/d/yyyy")," - ",TEXT(AF41,"m/d/yyyy")),"N/A")</f>
        <v>N/A</v>
      </c>
      <c r="AG10" s="931"/>
      <c r="AH10" s="932"/>
    </row>
    <row r="11" spans="1:35">
      <c r="A11" s="928" t="s">
        <v>228</v>
      </c>
      <c r="B11" s="923"/>
      <c r="C11" s="923"/>
      <c r="D11" s="923"/>
      <c r="E11" s="992"/>
      <c r="F11" s="993"/>
      <c r="G11" s="994"/>
      <c r="H11" s="992"/>
      <c r="I11" s="993"/>
      <c r="J11" s="994"/>
      <c r="K11" s="992"/>
      <c r="L11" s="993"/>
      <c r="M11" s="994"/>
      <c r="N11" s="992"/>
      <c r="O11" s="993"/>
      <c r="P11" s="994"/>
      <c r="Q11" s="992"/>
      <c r="R11" s="993"/>
      <c r="S11" s="994"/>
      <c r="T11" s="992"/>
      <c r="U11" s="993"/>
      <c r="V11" s="994"/>
      <c r="W11" s="992"/>
      <c r="X11" s="993"/>
      <c r="Y11" s="994"/>
      <c r="Z11" s="992"/>
      <c r="AA11" s="993"/>
      <c r="AB11" s="994"/>
      <c r="AC11" s="992"/>
      <c r="AD11" s="993"/>
      <c r="AE11" s="994"/>
      <c r="AF11" s="992"/>
      <c r="AG11" s="993"/>
      <c r="AH11" s="994"/>
      <c r="AI11" s="72"/>
    </row>
    <row r="12" spans="1:35" s="61" customFormat="1">
      <c r="A12" s="923" t="s">
        <v>229</v>
      </c>
      <c r="B12" s="923"/>
      <c r="C12" s="923"/>
      <c r="D12" s="923"/>
      <c r="E12" s="933"/>
      <c r="F12" s="934"/>
      <c r="G12" s="935"/>
      <c r="H12" s="933"/>
      <c r="I12" s="934"/>
      <c r="J12" s="935"/>
      <c r="K12" s="933"/>
      <c r="L12" s="934"/>
      <c r="M12" s="935"/>
      <c r="N12" s="933"/>
      <c r="O12" s="934"/>
      <c r="P12" s="935"/>
      <c r="Q12" s="933"/>
      <c r="R12" s="934"/>
      <c r="S12" s="935"/>
      <c r="T12" s="933"/>
      <c r="U12" s="934"/>
      <c r="V12" s="935"/>
      <c r="W12" s="933"/>
      <c r="X12" s="934"/>
      <c r="Y12" s="935"/>
      <c r="Z12" s="933"/>
      <c r="AA12" s="934"/>
      <c r="AB12" s="935"/>
      <c r="AC12" s="933"/>
      <c r="AD12" s="934"/>
      <c r="AE12" s="935"/>
      <c r="AF12" s="933"/>
      <c r="AG12" s="934"/>
      <c r="AH12" s="935"/>
    </row>
    <row r="13" spans="1:35">
      <c r="A13" s="923"/>
      <c r="B13" s="923"/>
      <c r="C13" s="923"/>
      <c r="D13" s="923"/>
      <c r="E13" s="995"/>
      <c r="F13" s="996"/>
      <c r="G13" s="997"/>
      <c r="H13" s="995"/>
      <c r="I13" s="996"/>
      <c r="J13" s="997"/>
      <c r="K13" s="995"/>
      <c r="L13" s="996"/>
      <c r="M13" s="997"/>
      <c r="N13" s="995"/>
      <c r="O13" s="996"/>
      <c r="P13" s="997"/>
      <c r="Q13" s="995"/>
      <c r="R13" s="996"/>
      <c r="S13" s="997"/>
      <c r="T13" s="995"/>
      <c r="U13" s="996"/>
      <c r="V13" s="997"/>
      <c r="W13" s="995"/>
      <c r="X13" s="996"/>
      <c r="Y13" s="997"/>
      <c r="Z13" s="995"/>
      <c r="AA13" s="996"/>
      <c r="AB13" s="997"/>
      <c r="AC13" s="995"/>
      <c r="AD13" s="996"/>
      <c r="AE13" s="997"/>
      <c r="AF13" s="995"/>
      <c r="AG13" s="996"/>
      <c r="AH13" s="997"/>
    </row>
    <row r="14" spans="1:35">
      <c r="A14" s="923"/>
      <c r="B14" s="923"/>
      <c r="C14" s="923"/>
      <c r="D14" s="923"/>
      <c r="E14" s="995"/>
      <c r="F14" s="996"/>
      <c r="G14" s="997"/>
      <c r="H14" s="995"/>
      <c r="I14" s="996"/>
      <c r="J14" s="997"/>
      <c r="K14" s="995"/>
      <c r="L14" s="996"/>
      <c r="M14" s="997"/>
      <c r="N14" s="995"/>
      <c r="O14" s="996"/>
      <c r="P14" s="997"/>
      <c r="Q14" s="995"/>
      <c r="R14" s="996"/>
      <c r="S14" s="997"/>
      <c r="T14" s="995"/>
      <c r="U14" s="996"/>
      <c r="V14" s="997"/>
      <c r="W14" s="995"/>
      <c r="X14" s="996"/>
      <c r="Y14" s="997"/>
      <c r="Z14" s="995"/>
      <c r="AA14" s="996"/>
      <c r="AB14" s="997"/>
      <c r="AC14" s="995"/>
      <c r="AD14" s="996"/>
      <c r="AE14" s="997"/>
      <c r="AF14" s="995"/>
      <c r="AG14" s="996"/>
      <c r="AH14" s="997"/>
    </row>
    <row r="15" spans="1:35">
      <c r="A15" s="923"/>
      <c r="B15" s="923"/>
      <c r="C15" s="923"/>
      <c r="D15" s="923"/>
      <c r="E15" s="995"/>
      <c r="F15" s="996"/>
      <c r="G15" s="997"/>
      <c r="H15" s="995"/>
      <c r="I15" s="996"/>
      <c r="J15" s="997"/>
      <c r="K15" s="995"/>
      <c r="L15" s="996"/>
      <c r="M15" s="997"/>
      <c r="N15" s="995"/>
      <c r="O15" s="996"/>
      <c r="P15" s="997"/>
      <c r="Q15" s="995"/>
      <c r="R15" s="996"/>
      <c r="S15" s="997"/>
      <c r="T15" s="995"/>
      <c r="U15" s="996"/>
      <c r="V15" s="997"/>
      <c r="W15" s="995"/>
      <c r="X15" s="996"/>
      <c r="Y15" s="997"/>
      <c r="Z15" s="995"/>
      <c r="AA15" s="996"/>
      <c r="AB15" s="997"/>
      <c r="AC15" s="995"/>
      <c r="AD15" s="996"/>
      <c r="AE15" s="997"/>
      <c r="AF15" s="995"/>
      <c r="AG15" s="996"/>
      <c r="AH15" s="997"/>
    </row>
    <row r="16" spans="1:35">
      <c r="A16" s="923"/>
      <c r="B16" s="923"/>
      <c r="C16" s="923"/>
      <c r="D16" s="923"/>
      <c r="E16" s="995"/>
      <c r="F16" s="996"/>
      <c r="G16" s="997"/>
      <c r="H16" s="995"/>
      <c r="I16" s="996"/>
      <c r="J16" s="997"/>
      <c r="K16" s="995"/>
      <c r="L16" s="996"/>
      <c r="M16" s="997"/>
      <c r="N16" s="995"/>
      <c r="O16" s="996"/>
      <c r="P16" s="997"/>
      <c r="Q16" s="995"/>
      <c r="R16" s="996"/>
      <c r="S16" s="997"/>
      <c r="T16" s="995"/>
      <c r="U16" s="996"/>
      <c r="V16" s="997"/>
      <c r="W16" s="995"/>
      <c r="X16" s="996"/>
      <c r="Y16" s="997"/>
      <c r="Z16" s="995"/>
      <c r="AA16" s="996"/>
      <c r="AB16" s="997"/>
      <c r="AC16" s="995"/>
      <c r="AD16" s="996"/>
      <c r="AE16" s="997"/>
      <c r="AF16" s="995"/>
      <c r="AG16" s="996"/>
      <c r="AH16" s="997"/>
    </row>
    <row r="17" spans="1:34">
      <c r="A17" s="923" t="str">
        <f>IF(COUNTIF('○ Summary (1)'!A34:D52,"HUD ESG (CFDA 14.231)")&gt;0,"HUD ESG Award Number","")</f>
        <v/>
      </c>
      <c r="B17" s="923"/>
      <c r="C17" s="923"/>
      <c r="D17" s="923"/>
      <c r="E17" s="1004" t="str">
        <f>IF($A$17="HUD ESG Award Number",E45,"")</f>
        <v/>
      </c>
      <c r="F17" s="1005"/>
      <c r="G17" s="1006"/>
      <c r="H17" s="1004" t="str">
        <f>IF($A$17="HUD ESG Award Number",H45,"")</f>
        <v/>
      </c>
      <c r="I17" s="1005"/>
      <c r="J17" s="1006"/>
      <c r="K17" s="1004" t="str">
        <f>IF($A$17="HUD ESG Award Number",K45,"")</f>
        <v/>
      </c>
      <c r="L17" s="1005"/>
      <c r="M17" s="1006"/>
      <c r="N17" s="1004" t="str">
        <f t="shared" ref="N17" si="0">IF($A$17="HUD ESG Award Number",N45,"")</f>
        <v/>
      </c>
      <c r="O17" s="1005"/>
      <c r="P17" s="1006"/>
      <c r="Q17" s="1004" t="str">
        <f t="shared" ref="Q17" si="1">IF($A$17="HUD ESG Award Number",Q45,"")</f>
        <v/>
      </c>
      <c r="R17" s="1005"/>
      <c r="S17" s="1006"/>
      <c r="T17" s="1004" t="str">
        <f t="shared" ref="T17" si="2">IF($A$17="HUD ESG Award Number",T45,"")</f>
        <v/>
      </c>
      <c r="U17" s="1005"/>
      <c r="V17" s="1006"/>
      <c r="W17" s="1004" t="str">
        <f t="shared" ref="W17" si="3">IF($A$17="HUD ESG Award Number",W45,"")</f>
        <v/>
      </c>
      <c r="X17" s="1005"/>
      <c r="Y17" s="1006"/>
      <c r="Z17" s="1004" t="str">
        <f t="shared" ref="Z17" si="4">IF($A$17="HUD ESG Award Number",Z45,"")</f>
        <v/>
      </c>
      <c r="AA17" s="1005"/>
      <c r="AB17" s="1006"/>
      <c r="AC17" s="1004" t="str">
        <f t="shared" ref="AC17" si="5">IF($A$17="HUD ESG Award Number",AC45,"")</f>
        <v/>
      </c>
      <c r="AD17" s="1005"/>
      <c r="AE17" s="1006"/>
      <c r="AF17" s="1004" t="str">
        <f t="shared" ref="AF17" si="6">IF($A$17="HUD ESG Award Number",AF45,"")</f>
        <v/>
      </c>
      <c r="AG17" s="1005"/>
      <c r="AH17" s="1006"/>
    </row>
    <row r="18" spans="1:34">
      <c r="A18" s="923" t="str">
        <f>IF(COUNTIF('○ Summary (1)'!A34:D52,"HUD ESG (CFDA 14.231)")&gt;0,"HUD ESG Award Date","")</f>
        <v/>
      </c>
      <c r="B18" s="923"/>
      <c r="C18" s="923"/>
      <c r="D18" s="923"/>
      <c r="E18" s="1007" t="str">
        <f>IF($A$18="HUD ESG Award Date",E44,"")</f>
        <v/>
      </c>
      <c r="F18" s="1008"/>
      <c r="G18" s="1009"/>
      <c r="H18" s="1007" t="str">
        <f>IF($A$18="HUD ESG Award Date",H44,"")</f>
        <v/>
      </c>
      <c r="I18" s="1008"/>
      <c r="J18" s="1009"/>
      <c r="K18" s="1007" t="str">
        <f>IF($A$18="HUD ESG Award Date",K44,"")</f>
        <v/>
      </c>
      <c r="L18" s="1008"/>
      <c r="M18" s="1009"/>
      <c r="N18" s="1007" t="str">
        <f>IF($A$18="HUD ESG Award Date",N44,"")</f>
        <v/>
      </c>
      <c r="O18" s="1008"/>
      <c r="P18" s="1009"/>
      <c r="Q18" s="1007" t="str">
        <f>IF($A$18="HUD ESG Award Date",Q44,"")</f>
        <v/>
      </c>
      <c r="R18" s="1008"/>
      <c r="S18" s="1009"/>
      <c r="T18" s="1007" t="str">
        <f>IF($A$18="HUD ESG Award Date",T44,"")</f>
        <v/>
      </c>
      <c r="U18" s="1008"/>
      <c r="V18" s="1009"/>
      <c r="W18" s="1007" t="str">
        <f>IF($A$18="HUD ESG Award Date",W44,"")</f>
        <v/>
      </c>
      <c r="X18" s="1008"/>
      <c r="Y18" s="1009"/>
      <c r="Z18" s="1007" t="str">
        <f>IF($A$18="HUD ESG Award Date",Z44,"")</f>
        <v/>
      </c>
      <c r="AA18" s="1008"/>
      <c r="AB18" s="1009"/>
      <c r="AC18" s="1007" t="str">
        <f>IF($A$18="HUD ESG Award Date",AC44,"")</f>
        <v/>
      </c>
      <c r="AD18" s="1008"/>
      <c r="AE18" s="1009"/>
      <c r="AF18" s="1007" t="str">
        <f>IF($A$18="HUD ESG Award Date",AF44,"")</f>
        <v/>
      </c>
      <c r="AG18" s="1008"/>
      <c r="AH18" s="1009"/>
    </row>
    <row r="19" spans="1:34" hidden="1">
      <c r="A19" s="923"/>
      <c r="B19" s="923"/>
      <c r="C19" s="923"/>
      <c r="D19" s="923"/>
      <c r="E19" s="1002"/>
      <c r="F19" s="998"/>
      <c r="G19" s="1003"/>
      <c r="H19" s="1002"/>
      <c r="I19" s="998"/>
      <c r="J19" s="1003"/>
      <c r="K19" s="1002"/>
      <c r="L19" s="998"/>
      <c r="M19" s="1003"/>
      <c r="N19" s="1002"/>
      <c r="O19" s="998"/>
      <c r="P19" s="1003"/>
      <c r="Q19" s="1002"/>
      <c r="R19" s="998"/>
      <c r="S19" s="1003"/>
      <c r="T19" s="1002"/>
      <c r="U19" s="998"/>
      <c r="V19" s="1003"/>
      <c r="W19" s="1002"/>
      <c r="X19" s="998"/>
      <c r="Y19" s="1003"/>
      <c r="Z19" s="1002"/>
      <c r="AA19" s="998"/>
      <c r="AB19" s="1003"/>
      <c r="AC19" s="1002"/>
      <c r="AD19" s="998"/>
      <c r="AE19" s="1003"/>
      <c r="AF19" s="1002"/>
      <c r="AG19" s="998"/>
      <c r="AH19" s="1003"/>
    </row>
    <row r="39" spans="1:34">
      <c r="A39" s="89" t="s">
        <v>211</v>
      </c>
      <c r="B39" s="89"/>
      <c r="C39" s="89"/>
      <c r="D39" s="89"/>
      <c r="E39" s="89">
        <v>1</v>
      </c>
      <c r="F39" s="89">
        <v>1</v>
      </c>
      <c r="G39" s="89">
        <v>1</v>
      </c>
      <c r="H39" s="89">
        <f t="shared" ref="H39:R39" si="7">E39+1</f>
        <v>2</v>
      </c>
      <c r="I39" s="89">
        <f t="shared" si="7"/>
        <v>2</v>
      </c>
      <c r="J39" s="89">
        <f t="shared" si="7"/>
        <v>2</v>
      </c>
      <c r="K39" s="89">
        <f t="shared" si="7"/>
        <v>3</v>
      </c>
      <c r="L39" s="89">
        <f t="shared" si="7"/>
        <v>3</v>
      </c>
      <c r="M39" s="89">
        <f t="shared" si="7"/>
        <v>3</v>
      </c>
      <c r="N39" s="89">
        <f t="shared" si="7"/>
        <v>4</v>
      </c>
      <c r="O39" s="89">
        <f t="shared" si="7"/>
        <v>4</v>
      </c>
      <c r="P39" s="89">
        <f t="shared" si="7"/>
        <v>4</v>
      </c>
      <c r="Q39" s="89">
        <f t="shared" si="7"/>
        <v>5</v>
      </c>
      <c r="R39" s="89">
        <f t="shared" si="7"/>
        <v>5</v>
      </c>
      <c r="S39" s="89">
        <f t="shared" ref="S39:AH39" si="8">P39+1</f>
        <v>5</v>
      </c>
      <c r="T39" s="89">
        <f t="shared" si="8"/>
        <v>6</v>
      </c>
      <c r="U39" s="89">
        <f t="shared" si="8"/>
        <v>6</v>
      </c>
      <c r="V39" s="89">
        <f t="shared" si="8"/>
        <v>6</v>
      </c>
      <c r="W39" s="89">
        <f t="shared" si="8"/>
        <v>7</v>
      </c>
      <c r="X39" s="89">
        <f t="shared" si="8"/>
        <v>7</v>
      </c>
      <c r="Y39" s="89">
        <f t="shared" si="8"/>
        <v>7</v>
      </c>
      <c r="Z39" s="89">
        <f t="shared" si="8"/>
        <v>8</v>
      </c>
      <c r="AA39" s="89">
        <f t="shared" si="8"/>
        <v>8</v>
      </c>
      <c r="AB39" s="89">
        <f t="shared" si="8"/>
        <v>8</v>
      </c>
      <c r="AC39" s="89">
        <f t="shared" si="8"/>
        <v>9</v>
      </c>
      <c r="AD39" s="89">
        <f t="shared" si="8"/>
        <v>9</v>
      </c>
      <c r="AE39" s="89">
        <f t="shared" si="8"/>
        <v>9</v>
      </c>
      <c r="AF39" s="89">
        <f t="shared" si="8"/>
        <v>10</v>
      </c>
      <c r="AG39" s="89">
        <f t="shared" si="8"/>
        <v>10</v>
      </c>
      <c r="AH39" s="89">
        <f t="shared" si="8"/>
        <v>10</v>
      </c>
    </row>
    <row r="40" spans="1:34">
      <c r="A40" s="365" t="s">
        <v>212</v>
      </c>
      <c r="B40" s="89"/>
      <c r="C40" s="89"/>
      <c r="D40" s="89"/>
      <c r="E40" s="90">
        <f>'○ Summary (1)'!E88</f>
        <v>45323</v>
      </c>
      <c r="F40" s="90">
        <f>'○ Summary (1)'!F88</f>
        <v>45323</v>
      </c>
      <c r="G40" s="90">
        <f>'○ Summary (1)'!G88</f>
        <v>45323</v>
      </c>
      <c r="H40" s="90">
        <f>'○ Summary (1)'!H88</f>
        <v>45689</v>
      </c>
      <c r="I40" s="90">
        <f>'○ Summary (1)'!I88</f>
        <v>45689</v>
      </c>
      <c r="J40" s="90">
        <f>'○ Summary (1)'!J88</f>
        <v>45689</v>
      </c>
      <c r="K40" s="90">
        <f>'○ Summary (1)'!K88</f>
        <v>46054</v>
      </c>
      <c r="L40" s="90">
        <f>'○ Summary (1)'!L88</f>
        <v>46054</v>
      </c>
      <c r="M40" s="90">
        <f>'○ Summary (1)'!M88</f>
        <v>46054</v>
      </c>
      <c r="N40" s="90">
        <f>'○ Summary (1)'!N88</f>
        <v>46419</v>
      </c>
      <c r="O40" s="90">
        <f>'○ Summary (1)'!O88</f>
        <v>46419</v>
      </c>
      <c r="P40" s="90">
        <f>'○ Summary (1)'!P88</f>
        <v>46419</v>
      </c>
      <c r="Q40" s="90">
        <f>'○ Summary (1)'!Q88</f>
        <v>46784</v>
      </c>
      <c r="R40" s="90">
        <f>'○ Summary (1)'!R88</f>
        <v>46784</v>
      </c>
      <c r="S40" s="90">
        <f>'○ Summary (1)'!S88</f>
        <v>46784</v>
      </c>
      <c r="T40" s="90">
        <f>'○ Summary (1)'!T88</f>
        <v>47150</v>
      </c>
      <c r="U40" s="90">
        <f>'○ Summary (1)'!U88</f>
        <v>47150</v>
      </c>
      <c r="V40" s="90">
        <f>'○ Summary (1)'!V88</f>
        <v>47150</v>
      </c>
      <c r="W40" s="90">
        <f>'○ Summary (1)'!W88</f>
        <v>47515</v>
      </c>
      <c r="X40" s="90">
        <f>'○ Summary (1)'!X88</f>
        <v>47515</v>
      </c>
      <c r="Y40" s="90">
        <f>'○ Summary (1)'!Y88</f>
        <v>47515</v>
      </c>
      <c r="Z40" s="90">
        <f>'○ Summary (1)'!Z88</f>
        <v>47880</v>
      </c>
      <c r="AA40" s="90">
        <f>'○ Summary (1)'!AA88</f>
        <v>47880</v>
      </c>
      <c r="AB40" s="90">
        <f>'○ Summary (1)'!AB88</f>
        <v>47880</v>
      </c>
      <c r="AC40" s="90">
        <f>'○ Summary (1)'!AC88</f>
        <v>48245</v>
      </c>
      <c r="AD40" s="90">
        <f>'○ Summary (1)'!AD88</f>
        <v>48245</v>
      </c>
      <c r="AE40" s="90">
        <f>'○ Summary (1)'!AE88</f>
        <v>48245</v>
      </c>
      <c r="AF40" s="90">
        <f>'○ Summary (1)'!AF88</f>
        <v>48611</v>
      </c>
      <c r="AG40" s="90">
        <f>'○ Summary (1)'!AG88</f>
        <v>48611</v>
      </c>
      <c r="AH40" s="90">
        <f>'○ Summary (1)'!AH88</f>
        <v>48611</v>
      </c>
    </row>
    <row r="41" spans="1:34">
      <c r="A41" s="365" t="s">
        <v>213</v>
      </c>
      <c r="B41" s="89"/>
      <c r="C41" s="89"/>
      <c r="D41" s="89"/>
      <c r="E41" s="90">
        <f>'○ Summary (1)'!E89</f>
        <v>45688</v>
      </c>
      <c r="F41" s="90">
        <f>'○ Summary (1)'!F89</f>
        <v>45688</v>
      </c>
      <c r="G41" s="90">
        <f>'○ Summary (1)'!G89</f>
        <v>45688</v>
      </c>
      <c r="H41" s="90">
        <f>'○ Summary (1)'!H89</f>
        <v>46053</v>
      </c>
      <c r="I41" s="90">
        <f>'○ Summary (1)'!I89</f>
        <v>46053</v>
      </c>
      <c r="J41" s="90">
        <f>'○ Summary (1)'!J89</f>
        <v>46053</v>
      </c>
      <c r="K41" s="90">
        <f>'○ Summary (1)'!K89</f>
        <v>46418</v>
      </c>
      <c r="L41" s="90">
        <f>'○ Summary (1)'!L89</f>
        <v>46418</v>
      </c>
      <c r="M41" s="90">
        <f>'○ Summary (1)'!M89</f>
        <v>46418</v>
      </c>
      <c r="N41" s="90">
        <f>'○ Summary (1)'!N89</f>
        <v>46783</v>
      </c>
      <c r="O41" s="90">
        <f>'○ Summary (1)'!O89</f>
        <v>46783</v>
      </c>
      <c r="P41" s="90">
        <f>'○ Summary (1)'!P89</f>
        <v>46783</v>
      </c>
      <c r="Q41" s="90">
        <f>'○ Summary (1)'!Q89</f>
        <v>47149</v>
      </c>
      <c r="R41" s="90">
        <f>'○ Summary (1)'!R89</f>
        <v>47149</v>
      </c>
      <c r="S41" s="90">
        <f>'○ Summary (1)'!S89</f>
        <v>47149</v>
      </c>
      <c r="T41" s="90">
        <f>'○ Summary (1)'!T89</f>
        <v>47514</v>
      </c>
      <c r="U41" s="90">
        <f>'○ Summary (1)'!U89</f>
        <v>47514</v>
      </c>
      <c r="V41" s="90">
        <f>'○ Summary (1)'!V89</f>
        <v>47514</v>
      </c>
      <c r="W41" s="90">
        <f>'○ Summary (1)'!W89</f>
        <v>47879</v>
      </c>
      <c r="X41" s="90">
        <f>'○ Summary (1)'!X89</f>
        <v>47879</v>
      </c>
      <c r="Y41" s="90">
        <f>'○ Summary (1)'!Y89</f>
        <v>47879</v>
      </c>
      <c r="Z41" s="90">
        <f>'○ Summary (1)'!Z89</f>
        <v>48244</v>
      </c>
      <c r="AA41" s="90">
        <f>'○ Summary (1)'!AA89</f>
        <v>48244</v>
      </c>
      <c r="AB41" s="90">
        <f>'○ Summary (1)'!AB89</f>
        <v>48244</v>
      </c>
      <c r="AC41" s="90">
        <f>'○ Summary (1)'!AC89</f>
        <v>48610</v>
      </c>
      <c r="AD41" s="90">
        <f>'○ Summary (1)'!AD89</f>
        <v>48610</v>
      </c>
      <c r="AE41" s="90">
        <f>'○ Summary (1)'!AE89</f>
        <v>48610</v>
      </c>
      <c r="AF41" s="90">
        <f>'○ Summary (1)'!AF89</f>
        <v>48975</v>
      </c>
      <c r="AG41" s="90">
        <f>'○ Summary (1)'!AG89</f>
        <v>48975</v>
      </c>
      <c r="AH41" s="90">
        <f>'○ Summary (1)'!AH89</f>
        <v>48975</v>
      </c>
    </row>
    <row r="42" spans="1:34" ht="13.5" customHeight="1">
      <c r="A42" s="89" t="s">
        <v>204</v>
      </c>
      <c r="B42" s="89"/>
      <c r="C42" s="89"/>
      <c r="D42" s="89"/>
      <c r="E42" s="90">
        <f>$B$3</f>
        <v>0</v>
      </c>
      <c r="F42" s="90">
        <f t="shared" ref="F42:AH42" si="9">$B$3</f>
        <v>0</v>
      </c>
      <c r="G42" s="90">
        <f t="shared" si="9"/>
        <v>0</v>
      </c>
      <c r="H42" s="90">
        <f t="shared" si="9"/>
        <v>0</v>
      </c>
      <c r="I42" s="90">
        <f t="shared" si="9"/>
        <v>0</v>
      </c>
      <c r="J42" s="90">
        <f t="shared" si="9"/>
        <v>0</v>
      </c>
      <c r="K42" s="90">
        <f t="shared" si="9"/>
        <v>0</v>
      </c>
      <c r="L42" s="90">
        <f t="shared" si="9"/>
        <v>0</v>
      </c>
      <c r="M42" s="90">
        <f t="shared" si="9"/>
        <v>0</v>
      </c>
      <c r="N42" s="90">
        <f t="shared" si="9"/>
        <v>0</v>
      </c>
      <c r="O42" s="90">
        <f t="shared" si="9"/>
        <v>0</v>
      </c>
      <c r="P42" s="90">
        <f t="shared" si="9"/>
        <v>0</v>
      </c>
      <c r="Q42" s="90">
        <f t="shared" si="9"/>
        <v>0</v>
      </c>
      <c r="R42" s="90">
        <f t="shared" si="9"/>
        <v>0</v>
      </c>
      <c r="S42" s="90">
        <f t="shared" si="9"/>
        <v>0</v>
      </c>
      <c r="T42" s="90">
        <f t="shared" si="9"/>
        <v>0</v>
      </c>
      <c r="U42" s="90">
        <f t="shared" si="9"/>
        <v>0</v>
      </c>
      <c r="V42" s="90">
        <f t="shared" si="9"/>
        <v>0</v>
      </c>
      <c r="W42" s="90">
        <f t="shared" si="9"/>
        <v>0</v>
      </c>
      <c r="X42" s="90">
        <f t="shared" si="9"/>
        <v>0</v>
      </c>
      <c r="Y42" s="90">
        <f t="shared" si="9"/>
        <v>0</v>
      </c>
      <c r="Z42" s="90">
        <f t="shared" si="9"/>
        <v>0</v>
      </c>
      <c r="AA42" s="90">
        <f t="shared" si="9"/>
        <v>0</v>
      </c>
      <c r="AB42" s="90">
        <f t="shared" si="9"/>
        <v>0</v>
      </c>
      <c r="AC42" s="90">
        <f t="shared" si="9"/>
        <v>0</v>
      </c>
      <c r="AD42" s="90">
        <f t="shared" si="9"/>
        <v>0</v>
      </c>
      <c r="AE42" s="90">
        <f t="shared" si="9"/>
        <v>0</v>
      </c>
      <c r="AF42" s="90">
        <f t="shared" si="9"/>
        <v>0</v>
      </c>
      <c r="AG42" s="90">
        <f t="shared" si="9"/>
        <v>0</v>
      </c>
      <c r="AH42" s="90">
        <f t="shared" si="9"/>
        <v>0</v>
      </c>
    </row>
    <row r="43" spans="1:34">
      <c r="A43" s="91" t="s">
        <v>214</v>
      </c>
      <c r="B43" s="91"/>
      <c r="C43" s="91"/>
      <c r="D43" s="91"/>
      <c r="E43" s="91">
        <f>IF((AND(E39&gt;$D$5,E39&lt;=$D$6)),E39-$D$5,0)</f>
        <v>0</v>
      </c>
      <c r="F43" s="91">
        <f t="shared" ref="F43:AH43" si="10">IF((AND(F39&gt;$D$5,F39&lt;=$D$6)),F39-$D$5,0)</f>
        <v>0</v>
      </c>
      <c r="G43" s="91">
        <f t="shared" si="10"/>
        <v>0</v>
      </c>
      <c r="H43" s="91">
        <f t="shared" si="10"/>
        <v>0</v>
      </c>
      <c r="I43" s="91">
        <f t="shared" si="10"/>
        <v>0</v>
      </c>
      <c r="J43" s="91">
        <f t="shared" si="10"/>
        <v>0</v>
      </c>
      <c r="K43" s="91">
        <f t="shared" si="10"/>
        <v>0</v>
      </c>
      <c r="L43" s="91">
        <f t="shared" si="10"/>
        <v>0</v>
      </c>
      <c r="M43" s="91">
        <f t="shared" si="10"/>
        <v>0</v>
      </c>
      <c r="N43" s="91">
        <f t="shared" si="10"/>
        <v>0</v>
      </c>
      <c r="O43" s="91">
        <f t="shared" si="10"/>
        <v>0</v>
      </c>
      <c r="P43" s="91">
        <f t="shared" si="10"/>
        <v>0</v>
      </c>
      <c r="Q43" s="91">
        <f t="shared" si="10"/>
        <v>0</v>
      </c>
      <c r="R43" s="91">
        <f t="shared" si="10"/>
        <v>0</v>
      </c>
      <c r="S43" s="91">
        <f t="shared" si="10"/>
        <v>0</v>
      </c>
      <c r="T43" s="91">
        <f t="shared" si="10"/>
        <v>0</v>
      </c>
      <c r="U43" s="91">
        <f t="shared" si="10"/>
        <v>0</v>
      </c>
      <c r="V43" s="91">
        <f t="shared" si="10"/>
        <v>0</v>
      </c>
      <c r="W43" s="91">
        <f t="shared" si="10"/>
        <v>0</v>
      </c>
      <c r="X43" s="91">
        <f t="shared" si="10"/>
        <v>0</v>
      </c>
      <c r="Y43" s="91">
        <f t="shared" si="10"/>
        <v>0</v>
      </c>
      <c r="Z43" s="91">
        <f t="shared" si="10"/>
        <v>0</v>
      </c>
      <c r="AA43" s="91">
        <f t="shared" si="10"/>
        <v>0</v>
      </c>
      <c r="AB43" s="91">
        <f t="shared" si="10"/>
        <v>0</v>
      </c>
      <c r="AC43" s="91">
        <f t="shared" si="10"/>
        <v>0</v>
      </c>
      <c r="AD43" s="91">
        <f t="shared" si="10"/>
        <v>0</v>
      </c>
      <c r="AE43" s="91">
        <f t="shared" si="10"/>
        <v>0</v>
      </c>
      <c r="AF43" s="91">
        <f t="shared" si="10"/>
        <v>0</v>
      </c>
      <c r="AG43" s="91">
        <f t="shared" si="10"/>
        <v>0</v>
      </c>
      <c r="AH43" s="91">
        <f t="shared" si="10"/>
        <v>0</v>
      </c>
    </row>
    <row r="44" spans="1:34" s="92" customFormat="1">
      <c r="A44" s="90" t="s">
        <v>402</v>
      </c>
      <c r="B44" s="90"/>
      <c r="C44" s="90"/>
      <c r="D44" s="90"/>
      <c r="E44" s="90" t="str">
        <f>IF($A18="HUD ESG Award Date",LOOKUP(E40,'Dropdown Lists'!$O$1:$O$30,'Dropdown Lists'!$R$1:$R$30),"")</f>
        <v/>
      </c>
      <c r="F44" s="90" t="str">
        <f>IF($A18="HUD ESG Award Date",LOOKUP(F40,'Dropdown Lists'!$O$1:$O$30,'Dropdown Lists'!$R$1:$R$30),"")</f>
        <v/>
      </c>
      <c r="G44" s="90" t="str">
        <f>IF($A18="HUD ESG Award Date",LOOKUP(G40,'Dropdown Lists'!$O$1:$O$30,'Dropdown Lists'!$R$1:$R$30),"")</f>
        <v/>
      </c>
      <c r="H44" s="90" t="str">
        <f>IF($A18="HUD ESG Award Date",LOOKUP(H40,'Dropdown Lists'!$O$1:$O$30,'Dropdown Lists'!$R$1:$R$30),"")</f>
        <v/>
      </c>
      <c r="I44" s="90" t="str">
        <f>IF($A18="HUD ESG Award Date",LOOKUP(I40,'Dropdown Lists'!$O$1:$O$30,'Dropdown Lists'!$R$1:$R$30),"")</f>
        <v/>
      </c>
      <c r="J44" s="90" t="str">
        <f>IF($A18="HUD ESG Award Date",LOOKUP(J40,'Dropdown Lists'!$O$1:$O$30,'Dropdown Lists'!$R$1:$R$30),"")</f>
        <v/>
      </c>
      <c r="K44" s="90" t="str">
        <f>IF($A18="HUD ESG Award Date",LOOKUP(K40,'Dropdown Lists'!$O$1:$O$30,'Dropdown Lists'!$R$1:$R$30),"")</f>
        <v/>
      </c>
      <c r="L44" s="90" t="str">
        <f>IF($A18="HUD ESG Award Date",LOOKUP(L40,'Dropdown Lists'!$O$1:$O$30,'Dropdown Lists'!$R$1:$R$30),"")</f>
        <v/>
      </c>
      <c r="M44" s="90" t="str">
        <f>IF($A18="HUD ESG Award Date",LOOKUP(M40,'Dropdown Lists'!$O$1:$O$30,'Dropdown Lists'!$R$1:$R$30),"")</f>
        <v/>
      </c>
      <c r="N44" s="90" t="str">
        <f>IF($A18="HUD ESG Award Date",LOOKUP(N40,'Dropdown Lists'!$O$1:$O$30,'Dropdown Lists'!$R$1:$R$30),"")</f>
        <v/>
      </c>
      <c r="O44" s="90" t="str">
        <f>IF($A18="HUD ESG Award Date",LOOKUP(O40,'Dropdown Lists'!$O$1:$O$30,'Dropdown Lists'!$R$1:$R$30),"")</f>
        <v/>
      </c>
      <c r="P44" s="90" t="str">
        <f>IF($A18="HUD ESG Award Date",LOOKUP(P40,'Dropdown Lists'!$O$1:$O$30,'Dropdown Lists'!$R$1:$R$30),"")</f>
        <v/>
      </c>
      <c r="Q44" s="90" t="str">
        <f>IF($A18="HUD ESG Award Date",LOOKUP(Q40,'Dropdown Lists'!$O$1:$O$30,'Dropdown Lists'!$R$1:$R$30),"")</f>
        <v/>
      </c>
      <c r="R44" s="90" t="str">
        <f>IF($A18="HUD ESG Award Date",LOOKUP(R40,'Dropdown Lists'!$O$1:$O$30,'Dropdown Lists'!$R$1:$R$30),"")</f>
        <v/>
      </c>
      <c r="S44" s="90" t="str">
        <f>IF($A18="HUD ESG Award Date",LOOKUP(S40,'Dropdown Lists'!$O$1:$O$30,'Dropdown Lists'!$R$1:$R$30),"")</f>
        <v/>
      </c>
      <c r="T44" s="90" t="str">
        <f>IF($A18="HUD ESG Award Date",LOOKUP(T40,'Dropdown Lists'!$O$1:$O$30,'Dropdown Lists'!$R$1:$R$30),"")</f>
        <v/>
      </c>
      <c r="U44" s="90" t="str">
        <f>IF($A18="HUD ESG Award Date",LOOKUP(U40,'Dropdown Lists'!$O$1:$O$30,'Dropdown Lists'!$R$1:$R$30),"")</f>
        <v/>
      </c>
      <c r="V44" s="90" t="str">
        <f>IF($A18="HUD ESG Award Date",LOOKUP(V40,'Dropdown Lists'!$O$1:$O$30,'Dropdown Lists'!$R$1:$R$30),"")</f>
        <v/>
      </c>
      <c r="W44" s="90" t="str">
        <f>IF($A18="HUD ESG Award Date",LOOKUP(W40,'Dropdown Lists'!$O$1:$O$30,'Dropdown Lists'!$R$1:$R$30),"")</f>
        <v/>
      </c>
      <c r="X44" s="90" t="str">
        <f>IF($A18="HUD ESG Award Date",LOOKUP(X40,'Dropdown Lists'!$O$1:$O$30,'Dropdown Lists'!$R$1:$R$30),"")</f>
        <v/>
      </c>
      <c r="Y44" s="90" t="str">
        <f>IF($A18="HUD ESG Award Date",LOOKUP(Y40,'Dropdown Lists'!$O$1:$O$30,'Dropdown Lists'!$R$1:$R$30),"")</f>
        <v/>
      </c>
      <c r="Z44" s="90" t="str">
        <f>IF($A18="HUD ESG Award Date",LOOKUP(Z40,'Dropdown Lists'!$O$1:$O$30,'Dropdown Lists'!$R$1:$R$30),"")</f>
        <v/>
      </c>
      <c r="AA44" s="90" t="str">
        <f>IF($A18="HUD ESG Award Date",LOOKUP(AA40,'Dropdown Lists'!$O$1:$O$30,'Dropdown Lists'!$R$1:$R$30),"")</f>
        <v/>
      </c>
      <c r="AB44" s="90" t="str">
        <f>IF($A18="HUD ESG Award Date",LOOKUP(AB40,'Dropdown Lists'!$O$1:$O$30,'Dropdown Lists'!$R$1:$R$30),"")</f>
        <v/>
      </c>
      <c r="AC44" s="90" t="str">
        <f>IF($A18="HUD ESG Award Date",LOOKUP(AC40,'Dropdown Lists'!$O$1:$O$30,'Dropdown Lists'!$R$1:$R$30),"")</f>
        <v/>
      </c>
      <c r="AD44" s="90" t="str">
        <f>IF($A18="HUD ESG Award Date",LOOKUP(AD40,'Dropdown Lists'!$O$1:$O$30,'Dropdown Lists'!$R$1:$R$30),"")</f>
        <v/>
      </c>
      <c r="AE44" s="90" t="str">
        <f>IF($A18="HUD ESG Award Date",LOOKUP(AE40,'Dropdown Lists'!$O$1:$O$30,'Dropdown Lists'!$R$1:$R$30),"")</f>
        <v/>
      </c>
      <c r="AF44" s="90" t="str">
        <f>IF($A18="HUD ESG Award Date",LOOKUP(AF40,'Dropdown Lists'!$O$1:$O$30,'Dropdown Lists'!$R$1:$R$30),"")</f>
        <v/>
      </c>
      <c r="AG44" s="90" t="str">
        <f>IF($A18="HUD ESG Award Date",LOOKUP(AG40,'Dropdown Lists'!$O$1:$O$30,'Dropdown Lists'!$R$1:$R$30),"")</f>
        <v/>
      </c>
      <c r="AH44" s="90" t="str">
        <f>IF($A18="HUD ESG Award Date",LOOKUP(AH40,'Dropdown Lists'!$O$1:$O$30,'Dropdown Lists'!$R$1:$R$30),"")</f>
        <v/>
      </c>
    </row>
    <row r="45" spans="1:34">
      <c r="A45" s="89" t="s">
        <v>403</v>
      </c>
      <c r="B45" s="89"/>
      <c r="C45" s="89"/>
      <c r="D45" s="89"/>
      <c r="E45" s="89" t="str">
        <f>IF($A17="HUD ESG Award Number",LOOKUP(E40,'Dropdown Lists'!$O$1:$O$30,'Dropdown Lists'!$Q$1:$Q$30),"")</f>
        <v/>
      </c>
      <c r="F45" s="89" t="str">
        <f>IF($A17="HUD ESG Award Number",LOOKUP(F40,'Dropdown Lists'!$O$1:$O$30,'Dropdown Lists'!$Q$1:$Q$30),"")</f>
        <v/>
      </c>
      <c r="G45" s="89" t="str">
        <f>IF($A17="HUD ESG Award Number",LOOKUP(G40,'Dropdown Lists'!$O$1:$O$30,'Dropdown Lists'!$Q$1:$Q$30),"")</f>
        <v/>
      </c>
      <c r="H45" s="89" t="str">
        <f>IF($A17="HUD ESG Award Number",LOOKUP(H40,'Dropdown Lists'!$O$1:$O$30,'Dropdown Lists'!$Q$1:$Q$30),"")</f>
        <v/>
      </c>
      <c r="I45" s="89" t="str">
        <f>IF($A17="HUD ESG Award Number",LOOKUP(I40,'Dropdown Lists'!$O$1:$O$30,'Dropdown Lists'!$Q$1:$Q$30),"")</f>
        <v/>
      </c>
      <c r="J45" s="89" t="str">
        <f>IF($A17="HUD ESG Award Number",LOOKUP(J40,'Dropdown Lists'!$O$1:$O$30,'Dropdown Lists'!$Q$1:$Q$30),"")</f>
        <v/>
      </c>
      <c r="K45" s="89" t="str">
        <f>IF($A17="HUD ESG Award Number",LOOKUP(K40,'Dropdown Lists'!$O$1:$O$30,'Dropdown Lists'!$Q$1:$Q$30),"")</f>
        <v/>
      </c>
      <c r="L45" s="89" t="str">
        <f>IF($A17="HUD ESG Award Number",LOOKUP(L40,'Dropdown Lists'!$O$1:$O$30,'Dropdown Lists'!$Q$1:$Q$30),"")</f>
        <v/>
      </c>
      <c r="M45" s="89" t="str">
        <f>IF($A17="HUD ESG Award Number",LOOKUP(M40,'Dropdown Lists'!$O$1:$O$30,'Dropdown Lists'!$Q$1:$Q$30),"")</f>
        <v/>
      </c>
      <c r="N45" s="89" t="str">
        <f>IF($A17="HUD ESG Award Number",LOOKUP(N40,'Dropdown Lists'!$O$1:$O$30,'Dropdown Lists'!$Q$1:$Q$30),"")</f>
        <v/>
      </c>
      <c r="O45" s="89" t="str">
        <f>IF($A17="HUD ESG Award Number",LOOKUP(O40,'Dropdown Lists'!$O$1:$O$30,'Dropdown Lists'!$Q$1:$Q$30),"")</f>
        <v/>
      </c>
      <c r="P45" s="89" t="str">
        <f>IF($A17="HUD ESG Award Number",LOOKUP(P40,'Dropdown Lists'!$O$1:$O$30,'Dropdown Lists'!$Q$1:$Q$30),"")</f>
        <v/>
      </c>
      <c r="Q45" s="89" t="str">
        <f>IF($A17="HUD ESG Award Number",LOOKUP(Q40,'Dropdown Lists'!$O$1:$O$30,'Dropdown Lists'!$Q$1:$Q$30),"")</f>
        <v/>
      </c>
      <c r="R45" s="89" t="str">
        <f>IF($A17="HUD ESG Award Number",LOOKUP(R40,'Dropdown Lists'!$O$1:$O$30,'Dropdown Lists'!$Q$1:$Q$30),"")</f>
        <v/>
      </c>
      <c r="S45" s="89" t="str">
        <f>IF($A17="HUD ESG Award Number",LOOKUP(S40,'Dropdown Lists'!$O$1:$O$30,'Dropdown Lists'!$Q$1:$Q$30),"")</f>
        <v/>
      </c>
      <c r="T45" s="89" t="str">
        <f>IF($A17="HUD ESG Award Number",LOOKUP(T40,'Dropdown Lists'!$O$1:$O$30,'Dropdown Lists'!$Q$1:$Q$30),"")</f>
        <v/>
      </c>
      <c r="U45" s="89" t="str">
        <f>IF($A17="HUD ESG Award Number",LOOKUP(U40,'Dropdown Lists'!$O$1:$O$30,'Dropdown Lists'!$Q$1:$Q$30),"")</f>
        <v/>
      </c>
      <c r="V45" s="89" t="str">
        <f>IF($A17="HUD ESG Award Number",LOOKUP(V40,'Dropdown Lists'!$O$1:$O$30,'Dropdown Lists'!$Q$1:$Q$30),"")</f>
        <v/>
      </c>
      <c r="W45" s="89" t="str">
        <f>IF($A17="HUD ESG Award Number",LOOKUP(W40,'Dropdown Lists'!$O$1:$O$30,'Dropdown Lists'!$Q$1:$Q$30),"")</f>
        <v/>
      </c>
      <c r="X45" s="89" t="str">
        <f>IF($A17="HUD ESG Award Number",LOOKUP(X40,'Dropdown Lists'!$O$1:$O$30,'Dropdown Lists'!$Q$1:$Q$30),"")</f>
        <v/>
      </c>
      <c r="Y45" s="89" t="str">
        <f>IF($A17="HUD ESG Award Number",LOOKUP(Y40,'Dropdown Lists'!$O$1:$O$30,'Dropdown Lists'!$Q$1:$Q$30),"")</f>
        <v/>
      </c>
      <c r="Z45" s="89" t="str">
        <f>IF($A17="HUD ESG Award Number",LOOKUP(Z40,'Dropdown Lists'!$O$1:$O$30,'Dropdown Lists'!$Q$1:$Q$30),"")</f>
        <v/>
      </c>
      <c r="AA45" s="89" t="str">
        <f>IF($A17="HUD ESG Award Number",LOOKUP(AA40,'Dropdown Lists'!$O$1:$O$30,'Dropdown Lists'!$Q$1:$Q$30),"")</f>
        <v/>
      </c>
      <c r="AB45" s="89" t="str">
        <f>IF($A17="HUD ESG Award Number",LOOKUP(AB40,'Dropdown Lists'!$O$1:$O$30,'Dropdown Lists'!$Q$1:$Q$30),"")</f>
        <v/>
      </c>
      <c r="AC45" s="89" t="str">
        <f>IF($A17="HUD ESG Award Number",LOOKUP(AC40,'Dropdown Lists'!$O$1:$O$30,'Dropdown Lists'!$Q$1:$Q$30),"")</f>
        <v/>
      </c>
      <c r="AD45" s="89" t="str">
        <f>IF($A17="HUD ESG Award Number",LOOKUP(AD40,'Dropdown Lists'!$O$1:$O$30,'Dropdown Lists'!$Q$1:$Q$30),"")</f>
        <v/>
      </c>
      <c r="AE45" s="89" t="str">
        <f>IF($A17="HUD ESG Award Number",LOOKUP(AE40,'Dropdown Lists'!$O$1:$O$30,'Dropdown Lists'!$Q$1:$Q$30),"")</f>
        <v/>
      </c>
      <c r="AF45" s="89" t="str">
        <f>IF($A17="HUD ESG Award Number",LOOKUP(AF40,'Dropdown Lists'!$O$1:$O$30,'Dropdown Lists'!$Q$1:$Q$30),"")</f>
        <v/>
      </c>
      <c r="AG45" s="89" t="str">
        <f>IF($A17="HUD ESG Award Number",LOOKUP(AG40,'Dropdown Lists'!$O$1:$O$30,'Dropdown Lists'!$Q$1:$Q$30),"")</f>
        <v/>
      </c>
      <c r="AH45" s="89" t="str">
        <f>IF($A17="HUD ESG Award Number",LOOKUP(AH40,'Dropdown Lists'!$O$1:$O$30,'Dropdown Lists'!$Q$1:$Q$30),"")</f>
        <v/>
      </c>
    </row>
  </sheetData>
  <sheetProtection formatCells="0" formatColumns="0" formatRows="0" insertHyperlinks="0" sort="0" autoFilter="0" pivotTables="0"/>
  <mergeCells count="121">
    <mergeCell ref="B7:D7"/>
    <mergeCell ref="A19:D19"/>
    <mergeCell ref="A10:D10"/>
    <mergeCell ref="T9:V9"/>
    <mergeCell ref="W9:Y9"/>
    <mergeCell ref="Z9:AB9"/>
    <mergeCell ref="AC9:AE9"/>
    <mergeCell ref="AF9:AH9"/>
    <mergeCell ref="E9:G9"/>
    <mergeCell ref="H9:J9"/>
    <mergeCell ref="K9:M9"/>
    <mergeCell ref="N9:P9"/>
    <mergeCell ref="Q9:S9"/>
    <mergeCell ref="E11:G11"/>
    <mergeCell ref="E12:G12"/>
    <mergeCell ref="E13:G13"/>
    <mergeCell ref="E14:G14"/>
    <mergeCell ref="E10:G10"/>
    <mergeCell ref="H10:J10"/>
    <mergeCell ref="H11:J11"/>
    <mergeCell ref="H12:J12"/>
    <mergeCell ref="H13:J13"/>
    <mergeCell ref="E18:G18"/>
    <mergeCell ref="A16:D16"/>
    <mergeCell ref="A17:D17"/>
    <mergeCell ref="A18:D18"/>
    <mergeCell ref="A11:D11"/>
    <mergeCell ref="A12:D12"/>
    <mergeCell ref="A13:D13"/>
    <mergeCell ref="A14:D14"/>
    <mergeCell ref="A15:D15"/>
    <mergeCell ref="H14:J14"/>
    <mergeCell ref="H15:J15"/>
    <mergeCell ref="H16:J16"/>
    <mergeCell ref="H17:J17"/>
    <mergeCell ref="H18:J18"/>
    <mergeCell ref="H19:J19"/>
    <mergeCell ref="E15:G15"/>
    <mergeCell ref="E16:G16"/>
    <mergeCell ref="E17:G17"/>
    <mergeCell ref="E19:G19"/>
    <mergeCell ref="N10:P10"/>
    <mergeCell ref="N11:P11"/>
    <mergeCell ref="N12:P12"/>
    <mergeCell ref="N13:P13"/>
    <mergeCell ref="K10:M10"/>
    <mergeCell ref="K11:M11"/>
    <mergeCell ref="K12:M12"/>
    <mergeCell ref="K13:M13"/>
    <mergeCell ref="N14:P14"/>
    <mergeCell ref="N15:P15"/>
    <mergeCell ref="N16:P16"/>
    <mergeCell ref="N17:P17"/>
    <mergeCell ref="N18:P18"/>
    <mergeCell ref="N19:P19"/>
    <mergeCell ref="K15:M15"/>
    <mergeCell ref="K16:M16"/>
    <mergeCell ref="K17:M17"/>
    <mergeCell ref="K18:M18"/>
    <mergeCell ref="K19:M19"/>
    <mergeCell ref="K14:M14"/>
    <mergeCell ref="T10:V10"/>
    <mergeCell ref="T11:V11"/>
    <mergeCell ref="T12:V12"/>
    <mergeCell ref="T13:V13"/>
    <mergeCell ref="Q10:S10"/>
    <mergeCell ref="Q11:S11"/>
    <mergeCell ref="Q12:S12"/>
    <mergeCell ref="Q13:S13"/>
    <mergeCell ref="T14:V14"/>
    <mergeCell ref="Q14:S14"/>
    <mergeCell ref="T15:V15"/>
    <mergeCell ref="T16:V16"/>
    <mergeCell ref="T17:V17"/>
    <mergeCell ref="T18:V18"/>
    <mergeCell ref="T19:V19"/>
    <mergeCell ref="Q15:S15"/>
    <mergeCell ref="Q16:S16"/>
    <mergeCell ref="Q17:S17"/>
    <mergeCell ref="Q18:S18"/>
    <mergeCell ref="Q19:S19"/>
    <mergeCell ref="Z10:AB10"/>
    <mergeCell ref="Z11:AB11"/>
    <mergeCell ref="Z12:AB12"/>
    <mergeCell ref="Z13:AB13"/>
    <mergeCell ref="W10:Y10"/>
    <mergeCell ref="W11:Y11"/>
    <mergeCell ref="W12:Y12"/>
    <mergeCell ref="W13:Y13"/>
    <mergeCell ref="Z14:AB14"/>
    <mergeCell ref="W14:Y14"/>
    <mergeCell ref="Z15:AB15"/>
    <mergeCell ref="Z16:AB16"/>
    <mergeCell ref="Z17:AB17"/>
    <mergeCell ref="Z18:AB18"/>
    <mergeCell ref="Z19:AB19"/>
    <mergeCell ref="W15:Y15"/>
    <mergeCell ref="W16:Y16"/>
    <mergeCell ref="W17:Y17"/>
    <mergeCell ref="W18:Y18"/>
    <mergeCell ref="W19:Y19"/>
    <mergeCell ref="AF10:AH10"/>
    <mergeCell ref="AF11:AH11"/>
    <mergeCell ref="AF12:AH12"/>
    <mergeCell ref="AF13:AH13"/>
    <mergeCell ref="AC10:AE10"/>
    <mergeCell ref="AC11:AE11"/>
    <mergeCell ref="AC12:AE12"/>
    <mergeCell ref="AC13:AE13"/>
    <mergeCell ref="AF14:AH14"/>
    <mergeCell ref="AC14:AE14"/>
    <mergeCell ref="AF15:AH15"/>
    <mergeCell ref="AF16:AH16"/>
    <mergeCell ref="AF17:AH17"/>
    <mergeCell ref="AF18:AH18"/>
    <mergeCell ref="AF19:AH19"/>
    <mergeCell ref="AC15:AE15"/>
    <mergeCell ref="AC16:AE16"/>
    <mergeCell ref="AC17:AE17"/>
    <mergeCell ref="AC18:AE18"/>
    <mergeCell ref="AC19:AE19"/>
  </mergeCells>
  <conditionalFormatting sqref="A17:AH17">
    <cfRule type="expression" dxfId="430" priority="1">
      <formula>$A$17=""</formula>
    </cfRule>
  </conditionalFormatting>
  <conditionalFormatting sqref="A18:AH18">
    <cfRule type="expression" dxfId="429" priority="2">
      <formula>$A$18=""</formula>
    </cfRule>
  </conditionalFormatting>
  <conditionalFormatting sqref="B3 B5:C5 C5:C6">
    <cfRule type="containsBlanks" dxfId="428" priority="24">
      <formula>LEN(TRIM(B3))=0</formula>
    </cfRule>
  </conditionalFormatting>
  <conditionalFormatting sqref="E10:E19 H10:H19 K10:K19 N10:N19 Q10:Q19 T10:T19 W10:W19 Z10:Z19 AC10:AC19 AF10:AF19 E9:AH9">
    <cfRule type="expression" dxfId="427" priority="4" stopIfTrue="1">
      <formula>E$39&gt;$D$6</formula>
    </cfRule>
  </conditionalFormatting>
  <conditionalFormatting sqref="E17:AH18">
    <cfRule type="expression" dxfId="426" priority="3">
      <formula>E$39&gt;$D$6</formula>
    </cfRule>
    <cfRule type="expression" dxfId="425" priority="5">
      <formula>E17=0</formula>
    </cfRule>
  </conditionalFormatting>
  <printOptions horizontalCentered="1" headings="1"/>
  <pageMargins left="0.25" right="0.25" top="0.75" bottom="0.75" header="0.3" footer="0.3"/>
  <pageSetup scale="37" fitToHeight="0" orientation="landscape" r:id="rId1"/>
  <headerFooter alignWithMargins="0">
    <oddFooter>&amp;CPage &amp;P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66"/>
    <pageSetUpPr fitToPage="1"/>
  </sheetPr>
  <dimension ref="A1:AQ91"/>
  <sheetViews>
    <sheetView showGridLines="0" topLeftCell="A3" zoomScale="90" zoomScaleNormal="90" workbookViewId="0">
      <pane xSplit="4" topLeftCell="AC1" activePane="topRight" state="frozen"/>
      <selection activeCell="A100" sqref="A100:N100"/>
      <selection pane="topRight" activeCell="A100" sqref="A100:N100"/>
    </sheetView>
  </sheetViews>
  <sheetFormatPr defaultColWidth="11.42578125" defaultRowHeight="15.75"/>
  <cols>
    <col min="1" max="1" width="18" style="62" customWidth="1"/>
    <col min="2" max="3" width="15.42578125" style="62" customWidth="1"/>
    <col min="4" max="4" width="10.140625" style="62" customWidth="1"/>
    <col min="5" max="34" width="16.5703125" style="62" customWidth="1"/>
    <col min="35" max="35" width="19.140625" style="62" customWidth="1"/>
    <col min="36"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6.5" customHeight="1" thickBot="1">
      <c r="A1" s="61" t="s">
        <v>202</v>
      </c>
      <c r="B1" s="61"/>
      <c r="C1" s="61"/>
      <c r="D1" s="61"/>
      <c r="AK1" s="63"/>
    </row>
    <row r="2" spans="1:37" ht="16.5" customHeight="1">
      <c r="A2" s="61" t="s">
        <v>203</v>
      </c>
      <c r="B2" s="61"/>
      <c r="C2" s="61"/>
      <c r="D2" s="61"/>
    </row>
    <row r="3" spans="1:37">
      <c r="A3" s="64" t="s">
        <v>204</v>
      </c>
      <c r="B3" s="753">
        <f>'○ Summary (1)'!B3</f>
        <v>0</v>
      </c>
      <c r="E3" s="61"/>
    </row>
    <row r="4" spans="1:37" ht="28.5" customHeight="1">
      <c r="A4" s="268" t="s">
        <v>205</v>
      </c>
      <c r="B4" s="269" t="s">
        <v>206</v>
      </c>
      <c r="C4" s="269" t="s">
        <v>207</v>
      </c>
      <c r="D4" s="269" t="s">
        <v>208</v>
      </c>
      <c r="E4" s="61"/>
    </row>
    <row r="5" spans="1:37">
      <c r="A5" s="65" t="s">
        <v>209</v>
      </c>
      <c r="B5" s="753">
        <f>'○ Summary (1)'!B5</f>
        <v>45323</v>
      </c>
      <c r="C5" s="753">
        <f>'○ Summary (1)'!C5</f>
        <v>45688</v>
      </c>
      <c r="D5" s="752">
        <f>ROUNDUP(YEARFRAC(B5,C5),0)</f>
        <v>1</v>
      </c>
    </row>
    <row r="6" spans="1:37">
      <c r="A6" s="65" t="s">
        <v>210</v>
      </c>
      <c r="B6" s="753">
        <f>B5</f>
        <v>45323</v>
      </c>
      <c r="C6" s="753">
        <f>'○ Summary (1)'!C6</f>
        <v>45688</v>
      </c>
      <c r="D6" s="752">
        <f>ROUNDUP(YEARFRAC(B6,C6),0)</f>
        <v>1</v>
      </c>
    </row>
    <row r="7" spans="1:37" ht="15.75" customHeight="1">
      <c r="A7" s="67" t="s">
        <v>230</v>
      </c>
      <c r="B7" s="1025">
        <f>'○ Summary (1)'!B7</f>
        <v>0</v>
      </c>
      <c r="C7" s="1005">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226</v>
      </c>
      <c r="B8" s="1025" t="str">
        <f>'○ Summary (1)'!B8</f>
        <v>RFP #141 - Shelter Transportation</v>
      </c>
      <c r="C8" s="1005">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231</v>
      </c>
      <c r="B9" s="1018">
        <f>'○ Summary (1)'!B9</f>
        <v>0</v>
      </c>
      <c r="C9" s="1018">
        <f>'○ Summary (1)'!C9</f>
        <v>0</v>
      </c>
      <c r="D9" s="1018">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18" t="str">
        <f>'○ Summary (1)'!B10</f>
        <v>New Agreement</v>
      </c>
      <c r="C10" s="1018">
        <f>'○ Summary (1)'!C10</f>
        <v>0</v>
      </c>
      <c r="D10" s="1018">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232</v>
      </c>
      <c r="B11" s="1027">
        <f>'○ Summary (1)'!B11</f>
        <v>45323</v>
      </c>
      <c r="C11" s="1027">
        <f>'○ Summary (1)'!C11</f>
        <v>0</v>
      </c>
      <c r="D11" s="1027">
        <f>'○ Summary (1)'!D11</f>
        <v>0</v>
      </c>
    </row>
    <row r="12" spans="1:37" ht="75.75" customHeight="1">
      <c r="A12" s="270" t="s">
        <v>233</v>
      </c>
      <c r="B12" s="1028" t="str">
        <f>CONCATENATE(IF(ISBLANK('○ Summary (1)'!B12:D12),"",CONCATENATE('○ 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RFP #141 Shelter Ancillary Services</v>
      </c>
      <c r="C12" s="1029"/>
      <c r="D12" s="1030"/>
    </row>
    <row r="13" spans="1:37">
      <c r="A13" s="61" t="s">
        <v>234</v>
      </c>
      <c r="B13" s="557" t="s">
        <v>235</v>
      </c>
      <c r="C13" s="272" t="s">
        <v>236</v>
      </c>
      <c r="D13" s="1031">
        <v>0.2</v>
      </c>
    </row>
    <row r="14" spans="1:37">
      <c r="A14" s="64" t="s">
        <v>237</v>
      </c>
      <c r="B14" s="366">
        <f>AI54</f>
        <v>0</v>
      </c>
      <c r="C14" s="366">
        <f>AK54</f>
        <v>0</v>
      </c>
      <c r="D14" s="1032"/>
    </row>
    <row r="15" spans="1:37" ht="18.75" customHeight="1">
      <c r="A15" s="64" t="s">
        <v>238</v>
      </c>
      <c r="B15" s="367">
        <f>B16-B14</f>
        <v>346600</v>
      </c>
      <c r="C15" s="367">
        <f>C16-C14</f>
        <v>0</v>
      </c>
      <c r="D15" s="1032"/>
    </row>
    <row r="16" spans="1:37" s="61" customFormat="1" ht="18.75" customHeight="1">
      <c r="A16" s="270" t="s">
        <v>239</v>
      </c>
      <c r="B16" s="271">
        <f>'○ Summary (1)'!B16</f>
        <v>346600</v>
      </c>
      <c r="C16" s="367">
        <f>IF(OR(B10="New Agreement",B10="Amendment"),AK54*(1+D13),B16)</f>
        <v>0</v>
      </c>
      <c r="D16" s="1033"/>
    </row>
    <row r="17" spans="1:43" s="61" customFormat="1" ht="18.75" customHeight="1" thickBot="1">
      <c r="A17" s="117"/>
      <c r="B17" s="117"/>
      <c r="C17" s="117"/>
      <c r="D17" s="117"/>
      <c r="F17" s="144" t="str">
        <f>IF((AND(F84&gt;$D$5,F84&lt;=$D$6)),"EXTENSION YEAR"," ")</f>
        <v xml:space="preserve"> </v>
      </c>
      <c r="G17" s="144"/>
      <c r="H17" s="144"/>
      <c r="I17" s="144" t="str">
        <f>IF((AND(I84&gt;$D$5,I84&lt;=$D$6)),"EXTENSION YEAR"," ")</f>
        <v xml:space="preserve"> </v>
      </c>
      <c r="J17" s="144"/>
      <c r="K17" s="144"/>
      <c r="L17" s="144" t="str">
        <f>IF((AND(L84&gt;$D$5,L84&lt;=$D$6)),"EXTENSION YEAR"," ")</f>
        <v xml:space="preserve"> </v>
      </c>
      <c r="M17" s="144"/>
      <c r="N17" s="144"/>
      <c r="O17" s="144" t="str">
        <f>IF((AND(O84&gt;$D$5,O84&lt;=$D$6)),"EXTENSION YEAR"," ")</f>
        <v xml:space="preserve"> </v>
      </c>
      <c r="P17" s="144"/>
      <c r="Q17" s="144"/>
      <c r="R17" s="144" t="str">
        <f>IF((AND(R84&gt;$D$5,R84&lt;=$D$6)),"EXTENSION YEAR"," ")</f>
        <v xml:space="preserve"> </v>
      </c>
      <c r="S17" s="144"/>
      <c r="T17" s="144"/>
      <c r="U17" s="144" t="str">
        <f>IF((AND(U84&gt;$D$5,U84&lt;=$D$6)),"EXTENSION YEAR"," ")</f>
        <v xml:space="preserve"> </v>
      </c>
      <c r="V17" s="144"/>
      <c r="W17" s="144"/>
      <c r="X17" s="144" t="str">
        <f>IF((AND(X84&gt;$D$5,X84&lt;=$D$6)),"EXTENSION YEAR"," ")</f>
        <v xml:space="preserve"> </v>
      </c>
      <c r="Y17" s="144"/>
      <c r="Z17" s="144"/>
      <c r="AA17" s="144" t="str">
        <f>IF((AND(AA84&gt;$D$5,AA84&lt;=$D$6)),"EXTENSION YEAR"," ")</f>
        <v xml:space="preserve"> </v>
      </c>
      <c r="AB17" s="144"/>
      <c r="AC17" s="144"/>
      <c r="AD17" s="144" t="str">
        <f>IF((AND(AD84&gt;$D$5,AD84&lt;=$D$6)),"EXTENSION YEAR"," ")</f>
        <v xml:space="preserve"> </v>
      </c>
      <c r="AE17" s="144"/>
      <c r="AF17" s="144"/>
      <c r="AG17" s="144" t="str">
        <f>IF((AND(AG84&gt;$D$5,AG84&lt;=$D$6)),"EXTENSION YEAR"," ")</f>
        <v xml:space="preserve"> </v>
      </c>
      <c r="AH17" s="144"/>
      <c r="AI17" s="144"/>
      <c r="AJ17" s="144"/>
      <c r="AK17" s="144"/>
    </row>
    <row r="18" spans="1:43" s="117" customFormat="1" ht="18.75" customHeight="1">
      <c r="B18" s="1034"/>
      <c r="C18" s="1034"/>
      <c r="D18" s="1034"/>
      <c r="E18" s="964" t="s">
        <v>215</v>
      </c>
      <c r="F18" s="965"/>
      <c r="G18" s="966"/>
      <c r="H18" s="968" t="s">
        <v>216</v>
      </c>
      <c r="I18" s="968"/>
      <c r="J18" s="969"/>
      <c r="K18" s="971" t="s">
        <v>217</v>
      </c>
      <c r="L18" s="971"/>
      <c r="M18" s="971"/>
      <c r="N18" s="973" t="s">
        <v>218</v>
      </c>
      <c r="O18" s="974"/>
      <c r="P18" s="975"/>
      <c r="Q18" s="976" t="s">
        <v>219</v>
      </c>
      <c r="R18" s="977"/>
      <c r="S18" s="978"/>
      <c r="T18" s="979" t="s">
        <v>220</v>
      </c>
      <c r="U18" s="979"/>
      <c r="V18" s="979"/>
      <c r="W18" s="936" t="s">
        <v>221</v>
      </c>
      <c r="X18" s="937"/>
      <c r="Y18" s="938"/>
      <c r="Z18" s="939" t="s">
        <v>222</v>
      </c>
      <c r="AA18" s="940"/>
      <c r="AB18" s="941"/>
      <c r="AC18" s="942" t="s">
        <v>223</v>
      </c>
      <c r="AD18" s="943"/>
      <c r="AE18" s="944"/>
      <c r="AF18" s="945" t="s">
        <v>224</v>
      </c>
      <c r="AG18" s="946"/>
      <c r="AH18" s="946"/>
      <c r="AI18" s="1022" t="s">
        <v>240</v>
      </c>
      <c r="AJ18" s="1023"/>
      <c r="AK18" s="1024"/>
    </row>
    <row r="19" spans="1:43" s="140" customFormat="1" ht="38.25" customHeight="1">
      <c r="A19" s="318"/>
      <c r="E19" s="642" t="str">
        <f>IF($D$6&gt;=E84,CONCATENATE(TEXT(E85,"m/d/yyyy")," - ",TEXT(E86,"m/d/yyyy")),"N/A")</f>
        <v>2/1/2024 - 1/31/2025</v>
      </c>
      <c r="F19" s="118" t="str">
        <f t="shared" ref="F19:AH19" si="0">IF($D$6&gt;=F84,CONCATENATE(TEXT(F85,"m/d/yyyy")," - ",TEXT(F86,"m/d/yyyy")),"N/A")</f>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860" t="str">
        <f t="shared" si="0"/>
        <v>N/A</v>
      </c>
      <c r="AI19" s="866" t="str">
        <f>CONCATENATE(AI90," - ",AI91)</f>
        <v>2/1/2024 - 1/31/2025</v>
      </c>
      <c r="AJ19" s="864" t="str">
        <f>CONCATENATE(AJ90," - ",AJ91)</f>
        <v>2/1/2024 - 1/31/2025</v>
      </c>
      <c r="AK19" s="867" t="str">
        <f>CONCATENATE(AK90," - ",AK91)</f>
        <v>2/1/2024 - 1/31/2025</v>
      </c>
    </row>
    <row r="20" spans="1:43" s="649" customFormat="1">
      <c r="E20" s="662" t="str">
        <f>_xlfn.CONCAT(ROUND(YEARFRAC(E85,E86)*12,0)," Months")</f>
        <v>12 Months</v>
      </c>
      <c r="F20" s="661" t="str">
        <f t="shared" ref="F20:AH20" si="1">_xlfn.CONCAT(ROUND(YEARFRAC(F85,F86)*12,0)," Months")</f>
        <v>12 Months</v>
      </c>
      <c r="G20" s="663" t="str">
        <f t="shared" si="1"/>
        <v>12 Months</v>
      </c>
      <c r="H20" s="686" t="str">
        <f t="shared" si="1"/>
        <v>12 Months</v>
      </c>
      <c r="I20" s="664" t="str">
        <f t="shared" si="1"/>
        <v>12 Months</v>
      </c>
      <c r="J20" s="665" t="str">
        <f t="shared" si="1"/>
        <v>12 Months</v>
      </c>
      <c r="K20" s="666" t="str">
        <f t="shared" si="1"/>
        <v>12 Months</v>
      </c>
      <c r="L20" s="667" t="str">
        <f t="shared" si="1"/>
        <v>12 Months</v>
      </c>
      <c r="M20" s="668" t="str">
        <f t="shared" si="1"/>
        <v>12 Months</v>
      </c>
      <c r="N20" s="687" t="str">
        <f t="shared" si="1"/>
        <v>12 Months</v>
      </c>
      <c r="O20" s="670" t="str">
        <f t="shared" si="1"/>
        <v>12 Months</v>
      </c>
      <c r="P20" s="671" t="str">
        <f t="shared" si="1"/>
        <v>12 Months</v>
      </c>
      <c r="Q20" s="688" t="str">
        <f t="shared" si="1"/>
        <v>12 Months</v>
      </c>
      <c r="R20" s="656" t="str">
        <f t="shared" si="1"/>
        <v>12 Months</v>
      </c>
      <c r="S20" s="673" t="str">
        <f t="shared" si="1"/>
        <v>12 Months</v>
      </c>
      <c r="T20" s="674" t="str">
        <f t="shared" si="1"/>
        <v>12 Months</v>
      </c>
      <c r="U20" s="657" t="str">
        <f t="shared" si="1"/>
        <v>12 Months</v>
      </c>
      <c r="V20" s="675" t="str">
        <f t="shared" si="1"/>
        <v>12 Months</v>
      </c>
      <c r="W20" s="689" t="str">
        <f t="shared" si="1"/>
        <v>12 Months</v>
      </c>
      <c r="X20" s="658" t="str">
        <f t="shared" si="1"/>
        <v>12 Months</v>
      </c>
      <c r="Y20" s="677" t="str">
        <f t="shared" si="1"/>
        <v>12 Months</v>
      </c>
      <c r="Z20" s="690" t="str">
        <f t="shared" si="1"/>
        <v>12 Months</v>
      </c>
      <c r="AA20" s="659" t="str">
        <f t="shared" si="1"/>
        <v>12 Months</v>
      </c>
      <c r="AB20" s="679" t="str">
        <f t="shared" si="1"/>
        <v>12 Months</v>
      </c>
      <c r="AC20" s="691" t="str">
        <f t="shared" si="1"/>
        <v>12 Months</v>
      </c>
      <c r="AD20" s="660" t="str">
        <f t="shared" si="1"/>
        <v>12 Months</v>
      </c>
      <c r="AE20" s="681" t="str">
        <f t="shared" si="1"/>
        <v>12 Months</v>
      </c>
      <c r="AF20" s="682" t="str">
        <f t="shared" si="1"/>
        <v>12 Months</v>
      </c>
      <c r="AG20" s="136" t="str">
        <f t="shared" si="1"/>
        <v>12 Months</v>
      </c>
      <c r="AH20" s="861" t="str">
        <f t="shared" si="1"/>
        <v>12 Months</v>
      </c>
      <c r="AI20" s="881"/>
      <c r="AJ20" s="684"/>
      <c r="AK20" s="683"/>
    </row>
    <row r="21" spans="1:43" s="141" customFormat="1">
      <c r="E21" s="625" t="str">
        <f>IF(B10="New Agreement","","Current")</f>
        <v/>
      </c>
      <c r="F21" s="626" t="str">
        <f>'○ Summary (1)'!F21</f>
        <v xml:space="preserve"> </v>
      </c>
      <c r="G21" s="534" t="s">
        <v>236</v>
      </c>
      <c r="H21" s="643" t="str">
        <f>IF(B10="New Agreement","","Current")</f>
        <v/>
      </c>
      <c r="I21" s="599" t="str">
        <f>$F$21</f>
        <v xml:space="preserve"> </v>
      </c>
      <c r="J21" s="600" t="str">
        <f>$G$21</f>
        <v>New</v>
      </c>
      <c r="K21" s="601" t="str">
        <f>IF(B10="New Agreement","","Current")</f>
        <v/>
      </c>
      <c r="L21" s="602" t="str">
        <f>$F$21</f>
        <v xml:space="preserve"> </v>
      </c>
      <c r="M21" s="603" t="str">
        <f>$G$21</f>
        <v>New</v>
      </c>
      <c r="N21" s="644" t="str">
        <f>IF(B10="New Agreement","","Current")</f>
        <v/>
      </c>
      <c r="O21" s="605" t="str">
        <f>$F$21</f>
        <v xml:space="preserve"> </v>
      </c>
      <c r="P21" s="606" t="str">
        <f>$G$21</f>
        <v>New</v>
      </c>
      <c r="Q21" s="645" t="str">
        <f>IF(B10="New Agreement","","Current")</f>
        <v/>
      </c>
      <c r="R21" s="608" t="str">
        <f>$F$21</f>
        <v xml:space="preserve"> </v>
      </c>
      <c r="S21" s="609" t="str">
        <f>$G$21</f>
        <v>New</v>
      </c>
      <c r="T21" s="610" t="str">
        <f>IF(B10="New Agreement","","Current")</f>
        <v/>
      </c>
      <c r="U21" s="611" t="str">
        <f>$F$21</f>
        <v xml:space="preserve"> </v>
      </c>
      <c r="V21" s="612" t="str">
        <f>$G$21</f>
        <v>New</v>
      </c>
      <c r="W21" s="646" t="str">
        <f>IF(B10="New Agreement","","Current")</f>
        <v/>
      </c>
      <c r="X21" s="614" t="str">
        <f>$F$21</f>
        <v xml:space="preserve"> </v>
      </c>
      <c r="Y21" s="615" t="str">
        <f>$G$21</f>
        <v>New</v>
      </c>
      <c r="Z21" s="647" t="str">
        <f>IF(B10="New Agreement","","Current")</f>
        <v/>
      </c>
      <c r="AA21" s="617" t="str">
        <f>$F$21</f>
        <v xml:space="preserve"> </v>
      </c>
      <c r="AB21" s="618" t="str">
        <f>$G$21</f>
        <v>New</v>
      </c>
      <c r="AC21" s="648" t="str">
        <f>IF(B10="New Agreement","","Current")</f>
        <v/>
      </c>
      <c r="AD21" s="620" t="str">
        <f>$F$21</f>
        <v xml:space="preserve"> </v>
      </c>
      <c r="AE21" s="621" t="str">
        <f>$G$21</f>
        <v>New</v>
      </c>
      <c r="AF21" s="622" t="str">
        <f>IF(B10="New Agreement","","Current")</f>
        <v/>
      </c>
      <c r="AG21" s="136" t="str">
        <f>$F$21</f>
        <v xml:space="preserve"> </v>
      </c>
      <c r="AH21" s="865" t="str">
        <f>$G$21</f>
        <v>New</v>
      </c>
      <c r="AI21" s="868" t="str">
        <f>IF(B10="New Agreement","","Current")</f>
        <v/>
      </c>
      <c r="AJ21" s="862" t="str">
        <f>$F$21</f>
        <v xml:space="preserve"> </v>
      </c>
      <c r="AK21" s="863" t="str">
        <f>$G$21</f>
        <v>New</v>
      </c>
      <c r="AP21" s="143"/>
      <c r="AQ21" s="143"/>
    </row>
    <row r="22" spans="1:43">
      <c r="A22" s="1035" t="s">
        <v>241</v>
      </c>
      <c r="B22" s="1016"/>
      <c r="C22" s="1016"/>
      <c r="D22" s="1016"/>
      <c r="E22" s="95"/>
      <c r="F22" s="64"/>
      <c r="G22" s="96"/>
      <c r="H22" s="183"/>
      <c r="I22" s="64"/>
      <c r="J22" s="96"/>
      <c r="K22" s="183"/>
      <c r="L22" s="64"/>
      <c r="M22" s="751"/>
      <c r="N22" s="95"/>
      <c r="O22" s="64"/>
      <c r="P22" s="96"/>
      <c r="Q22" s="95"/>
      <c r="R22" s="64"/>
      <c r="S22" s="96"/>
      <c r="T22" s="183"/>
      <c r="U22" s="64"/>
      <c r="V22" s="751"/>
      <c r="W22" s="95"/>
      <c r="X22" s="64"/>
      <c r="Y22" s="96"/>
      <c r="Z22" s="95"/>
      <c r="AA22" s="64"/>
      <c r="AB22" s="96"/>
      <c r="AC22" s="95"/>
      <c r="AD22" s="64"/>
      <c r="AE22" s="96"/>
      <c r="AF22" s="95"/>
      <c r="AG22" s="64"/>
      <c r="AH22" s="751"/>
      <c r="AI22" s="869"/>
      <c r="AJ22" s="763"/>
      <c r="AK22" s="96"/>
    </row>
    <row r="23" spans="1:43">
      <c r="A23" s="928" t="s">
        <v>242</v>
      </c>
      <c r="B23" s="923"/>
      <c r="C23" s="923"/>
      <c r="D23" s="923"/>
      <c r="E23" s="97">
        <f>'○ Summary (1)'!E23+'Summary (2)'!E23+'Summary (3)'!E23+'Summary (4)'!E23+'Summary (5)'!E23+'Summary (6)'!E23+'Summary (7)'!E23+'Summary (8)'!E23</f>
        <v>0</v>
      </c>
      <c r="F23" s="94">
        <f>'○ Summary (1)'!F23+'Summary (2)'!F23+'Summary (3)'!F23+'Summary (4)'!F23+'Summary (5)'!F23+'Summary (6)'!F23+'Summary (7)'!F23+'Summary (8)'!F23</f>
        <v>0</v>
      </c>
      <c r="G23" s="380">
        <f>'○ Summary (1)'!G23+'Summary (2)'!G23+'Summary (3)'!G23+'Summary (4)'!G23+'Summary (5)'!G23+'Summary (6)'!G23+'Summary (7)'!G23+'Summary (8)'!G23</f>
        <v>0</v>
      </c>
      <c r="H23" s="184">
        <f>'○ Summary (1)'!H23+'Summary (2)'!H23+'Summary (3)'!H23+'Summary (4)'!H23+'Summary (5)'!H23+'Summary (6)'!H23+'Summary (7)'!H23+'Summary (8)'!H23</f>
        <v>0</v>
      </c>
      <c r="I23" s="94">
        <f>'○ Summary (1)'!I23+'Summary (2)'!I23+'Summary (3)'!I23+'Summary (4)'!I23+'Summary (5)'!I23+'Summary (6)'!I23+'Summary (7)'!I23+'Summary (8)'!I23</f>
        <v>0</v>
      </c>
      <c r="J23" s="380">
        <f>'○ Summary (1)'!J23+'Summary (2)'!J23+'Summary (3)'!J23+'Summary (4)'!J23+'Summary (5)'!J23+'Summary (6)'!J23+'Summary (7)'!J23+'Summary (8)'!J23</f>
        <v>0</v>
      </c>
      <c r="K23" s="184">
        <f>'○ Summary (1)'!K23+'Summary (2)'!K23+'Summary (3)'!K23+'Summary (4)'!K23+'Summary (5)'!K23+'Summary (6)'!K23+'Summary (7)'!K23+'Summary (8)'!K23</f>
        <v>0</v>
      </c>
      <c r="L23" s="94">
        <f>'○ Summary (1)'!L23+'Summary (2)'!L23+'Summary (3)'!L23+'Summary (4)'!L23+'Summary (5)'!L23+'Summary (6)'!L23+'Summary (7)'!L23+'Summary (8)'!L23</f>
        <v>0</v>
      </c>
      <c r="M23" s="379">
        <f>'○ Summary (1)'!M23+'Summary (2)'!M23+'Summary (3)'!M23+'Summary (4)'!M23+'Summary (5)'!M23+'Summary (6)'!M23+'Summary (7)'!M23+'Summary (8)'!M23</f>
        <v>0</v>
      </c>
      <c r="N23" s="97">
        <f>'○ Summary (1)'!N23+'Summary (2)'!N23+'Summary (3)'!N23+'Summary (4)'!N23+'Summary (5)'!N23+'Summary (6)'!N23+'Summary (7)'!N23+'Summary (8)'!N23</f>
        <v>0</v>
      </c>
      <c r="O23" s="94">
        <f>'○ Summary (1)'!O23+'Summary (2)'!O23+'Summary (3)'!O23+'Summary (4)'!O23+'Summary (5)'!O23+'Summary (6)'!O23+'Summary (7)'!O23+'Summary (8)'!O23</f>
        <v>0</v>
      </c>
      <c r="P23" s="380">
        <f>'○ Summary (1)'!P23+'Summary (2)'!P23+'Summary (3)'!P23+'Summary (4)'!P23+'Summary (5)'!P23+'Summary (6)'!P23+'Summary (7)'!P23+'Summary (8)'!P23</f>
        <v>0</v>
      </c>
      <c r="Q23" s="97">
        <f>'○ Summary (1)'!Q23+'Summary (2)'!Q23+'Summary (3)'!Q23+'Summary (4)'!Q23+'Summary (5)'!Q23+'Summary (6)'!Q23+'Summary (7)'!Q23+'Summary (8)'!Q23</f>
        <v>0</v>
      </c>
      <c r="R23" s="94">
        <f>'○ Summary (1)'!R23+'Summary (2)'!R23+'Summary (3)'!R23+'Summary (4)'!R23+'Summary (5)'!R23+'Summary (6)'!R23+'Summary (7)'!R23+'Summary (8)'!R23</f>
        <v>0</v>
      </c>
      <c r="S23" s="380">
        <f>'○ Summary (1)'!S23+'Summary (2)'!S23+'Summary (3)'!S23+'Summary (4)'!S23+'Summary (5)'!S23+'Summary (6)'!S23+'Summary (7)'!S23+'Summary (8)'!S23</f>
        <v>0</v>
      </c>
      <c r="T23" s="184">
        <f>'○ Summary (1)'!T23+'Summary (2)'!T23+'Summary (3)'!T23+'Summary (4)'!T23+'Summary (5)'!T23+'Summary (6)'!T23+'Summary (7)'!T23+'Summary (8)'!T23</f>
        <v>0</v>
      </c>
      <c r="U23" s="94">
        <f>'○ Summary (1)'!U23+'Summary (2)'!U23+'Summary (3)'!U23+'Summary (4)'!U23+'Summary (5)'!U23+'Summary (6)'!U23+'Summary (7)'!U23+'Summary (8)'!U23</f>
        <v>0</v>
      </c>
      <c r="V23" s="379">
        <f>'○ Summary (1)'!V23+'Summary (2)'!V23+'Summary (3)'!V23+'Summary (4)'!V23+'Summary (5)'!V23+'Summary (6)'!V23+'Summary (7)'!V23+'Summary (8)'!V23</f>
        <v>0</v>
      </c>
      <c r="W23" s="97">
        <f>'○ Summary (1)'!W23+'Summary (2)'!W23+'Summary (3)'!W23+'Summary (4)'!W23+'Summary (5)'!W23+'Summary (6)'!W23+'Summary (7)'!W23+'Summary (8)'!W23</f>
        <v>0</v>
      </c>
      <c r="X23" s="94">
        <f>'○ Summary (1)'!X23+'Summary (2)'!X23+'Summary (3)'!X23+'Summary (4)'!X23+'Summary (5)'!X23+'Summary (6)'!X23+'Summary (7)'!X23+'Summary (8)'!X23</f>
        <v>0</v>
      </c>
      <c r="Y23" s="380">
        <f>'○ Summary (1)'!Y23+'Summary (2)'!Y23+'Summary (3)'!Y23+'Summary (4)'!Y23+'Summary (5)'!Y23+'Summary (6)'!Y23+'Summary (7)'!Y23+'Summary (8)'!Y23</f>
        <v>0</v>
      </c>
      <c r="Z23" s="97">
        <f>'○ Summary (1)'!Z23+'Summary (2)'!Z23+'Summary (3)'!Z23+'Summary (4)'!Z23+'Summary (5)'!Z23+'Summary (6)'!Z23+'Summary (7)'!Z23+'Summary (8)'!Z23</f>
        <v>0</v>
      </c>
      <c r="AA23" s="94">
        <f>'○ Summary (1)'!AA23+'Summary (2)'!AA23+'Summary (3)'!AA23+'Summary (4)'!AA23+'Summary (5)'!AA23+'Summary (6)'!AA23+'Summary (7)'!AA23+'Summary (8)'!AA23</f>
        <v>0</v>
      </c>
      <c r="AB23" s="380">
        <f>'○ Summary (1)'!AB23+'Summary (2)'!AB23+'Summary (3)'!AB23+'Summary (4)'!AB23+'Summary (5)'!AB23+'Summary (6)'!AB23+'Summary (7)'!AB23+'Summary (8)'!AB23</f>
        <v>0</v>
      </c>
      <c r="AC23" s="97">
        <f>'○ Summary (1)'!AC23+'Summary (2)'!AC23+'Summary (3)'!AC23+'Summary (4)'!AC23+'Summary (5)'!AC23+'Summary (6)'!AC23+'Summary (7)'!AC23+'Summary (8)'!AC23</f>
        <v>0</v>
      </c>
      <c r="AD23" s="94">
        <f>'○ Summary (1)'!AD23+'Summary (2)'!AD23+'Summary (3)'!AD23+'Summary (4)'!AD23+'Summary (5)'!AD23+'Summary (6)'!AD23+'Summary (7)'!AD23+'Summary (8)'!AD23</f>
        <v>0</v>
      </c>
      <c r="AE23" s="380">
        <f>'○ Summary (1)'!AE23+'Summary (2)'!AE23+'Summary (3)'!AE23+'Summary (4)'!AE23+'Summary (5)'!AE23+'Summary (6)'!AE23+'Summary (7)'!AE23+'Summary (8)'!AE23</f>
        <v>0</v>
      </c>
      <c r="AF23" s="97">
        <f>'○ Summary (1)'!AF23+'Summary (2)'!AF23+'Summary (3)'!AF23+'Summary (4)'!AF23+'Summary (5)'!AF23+'Summary (6)'!AF23+'Summary (7)'!AF23+'Summary (8)'!AF23</f>
        <v>0</v>
      </c>
      <c r="AG23" s="94">
        <f>'○ Summary (1)'!AG23+'Summary (2)'!AG23+'Summary (3)'!AG23+'Summary (4)'!AG23+'Summary (5)'!AG23+'Summary (6)'!AG23+'Summary (7)'!AG23+'Summary (8)'!AG23</f>
        <v>0</v>
      </c>
      <c r="AH23" s="379">
        <f>'○ Summary (1)'!AH23+'Summary (2)'!AH23+'Summary (3)'!AH23+'Summary (4)'!AH23+'Summary (5)'!AH23+'Summary (6)'!AH23+'Summary (7)'!AH23+'Summary (8)'!AH23</f>
        <v>0</v>
      </c>
      <c r="AI23" s="870">
        <f t="shared" ref="AI23:AK25" si="2">SUM(E23,H23,K23,N23,Q23,T23,W23,Z23,AC23,AF23)</f>
        <v>0</v>
      </c>
      <c r="AJ23" s="369">
        <f t="shared" si="2"/>
        <v>0</v>
      </c>
      <c r="AK23" s="81">
        <f t="shared" si="2"/>
        <v>0</v>
      </c>
    </row>
    <row r="24" spans="1:43">
      <c r="A24" s="923" t="s">
        <v>243</v>
      </c>
      <c r="B24" s="923"/>
      <c r="C24" s="923"/>
      <c r="D24" s="923"/>
      <c r="E24" s="68">
        <f>'○ Summary (1)'!E24+'Summary (2)'!E24+'Summary (3)'!E24+'Summary (4)'!E24+'Summary (5)'!E24+'Summary (6)'!E24+'Summary (7)'!E24+'Summary (8)'!E24</f>
        <v>0</v>
      </c>
      <c r="F24" s="69">
        <f>'○ Summary (1)'!F24+'Summary (2)'!F24+'Summary (3)'!F24+'Summary (4)'!F24+'Summary (5)'!F24+'Summary (6)'!F24+'Summary (7)'!F24+'Summary (8)'!F24</f>
        <v>0</v>
      </c>
      <c r="G24" s="381">
        <f>'○ Summary (1)'!G24+'Summary (2)'!G24+'Summary (3)'!G24+'Summary (4)'!G24+'Summary (5)'!G24+'Summary (6)'!G24+'Summary (7)'!G24+'Summary (8)'!G24</f>
        <v>0</v>
      </c>
      <c r="H24" s="185">
        <f>'○ Summary (1)'!H24+'Summary (2)'!H24+'Summary (3)'!H24+'Summary (4)'!H24+'Summary (5)'!H24+'Summary (6)'!H24+'Summary (7)'!H24+'Summary (8)'!H24</f>
        <v>0</v>
      </c>
      <c r="I24" s="69">
        <f>'○ Summary (1)'!I24+'Summary (2)'!I24+'Summary (3)'!I24+'Summary (4)'!I24+'Summary (5)'!I24+'Summary (6)'!I24+'Summary (7)'!I24+'Summary (8)'!I24</f>
        <v>0</v>
      </c>
      <c r="J24" s="381">
        <f>'○ Summary (1)'!J24+'Summary (2)'!J24+'Summary (3)'!J24+'Summary (4)'!J24+'Summary (5)'!J24+'Summary (6)'!J24+'Summary (7)'!J24+'Summary (8)'!J24</f>
        <v>0</v>
      </c>
      <c r="K24" s="185">
        <f>'○ Summary (1)'!K24+'Summary (2)'!K24+'Summary (3)'!K24+'Summary (4)'!K24+'Summary (5)'!K24+'Summary (6)'!K24+'Summary (7)'!K24+'Summary (8)'!K24</f>
        <v>0</v>
      </c>
      <c r="L24" s="69">
        <f>'○ Summary (1)'!L24+'Summary (2)'!L24+'Summary (3)'!L24+'Summary (4)'!L24+'Summary (5)'!L24+'Summary (6)'!L24+'Summary (7)'!L24+'Summary (8)'!L24</f>
        <v>0</v>
      </c>
      <c r="M24" s="370">
        <f>'○ Summary (1)'!M24+'Summary (2)'!M24+'Summary (3)'!M24+'Summary (4)'!M24+'Summary (5)'!M24+'Summary (6)'!M24+'Summary (7)'!M24+'Summary (8)'!M24</f>
        <v>0</v>
      </c>
      <c r="N24" s="68">
        <f>'○ Summary (1)'!N24+'Summary (2)'!N24+'Summary (3)'!N24+'Summary (4)'!N24+'Summary (5)'!N24+'Summary (6)'!N24+'Summary (7)'!N24+'Summary (8)'!N24</f>
        <v>0</v>
      </c>
      <c r="O24" s="69">
        <f>'○ Summary (1)'!O24+'Summary (2)'!O24+'Summary (3)'!O24+'Summary (4)'!O24+'Summary (5)'!O24+'Summary (6)'!O24+'Summary (7)'!O24+'Summary (8)'!O24</f>
        <v>0</v>
      </c>
      <c r="P24" s="381">
        <f>'○ Summary (1)'!P24+'Summary (2)'!P24+'Summary (3)'!P24+'Summary (4)'!P24+'Summary (5)'!P24+'Summary (6)'!P24+'Summary (7)'!P24+'Summary (8)'!P24</f>
        <v>0</v>
      </c>
      <c r="Q24" s="68">
        <f>'○ Summary (1)'!Q24+'Summary (2)'!Q24+'Summary (3)'!Q24+'Summary (4)'!Q24+'Summary (5)'!Q24+'Summary (6)'!Q24+'Summary (7)'!Q24+'Summary (8)'!Q24</f>
        <v>0</v>
      </c>
      <c r="R24" s="69">
        <f>'○ Summary (1)'!R24+'Summary (2)'!R24+'Summary (3)'!R24+'Summary (4)'!R24+'Summary (5)'!R24+'Summary (6)'!R24+'Summary (7)'!R24+'Summary (8)'!R24</f>
        <v>0</v>
      </c>
      <c r="S24" s="381">
        <f>'○ Summary (1)'!S24+'Summary (2)'!S24+'Summary (3)'!S24+'Summary (4)'!S24+'Summary (5)'!S24+'Summary (6)'!S24+'Summary (7)'!S24+'Summary (8)'!S24</f>
        <v>0</v>
      </c>
      <c r="T24" s="185">
        <f>'○ Summary (1)'!T24+'Summary (2)'!T24+'Summary (3)'!T24+'Summary (4)'!T24+'Summary (5)'!T24+'Summary (6)'!T24+'Summary (7)'!T24+'Summary (8)'!T24</f>
        <v>0</v>
      </c>
      <c r="U24" s="69">
        <f>'○ Summary (1)'!U24+'Summary (2)'!U24+'Summary (3)'!U24+'Summary (4)'!U24+'Summary (5)'!U24+'Summary (6)'!U24+'Summary (7)'!U24+'Summary (8)'!U24</f>
        <v>0</v>
      </c>
      <c r="V24" s="370">
        <f>'○ Summary (1)'!V24+'Summary (2)'!V24+'Summary (3)'!V24+'Summary (4)'!V24+'Summary (5)'!V24+'Summary (6)'!V24+'Summary (7)'!V24+'Summary (8)'!V24</f>
        <v>0</v>
      </c>
      <c r="W24" s="68">
        <f>'○ Summary (1)'!W24+'Summary (2)'!W24+'Summary (3)'!W24+'Summary (4)'!W24+'Summary (5)'!W24+'Summary (6)'!W24+'Summary (7)'!W24+'Summary (8)'!W24</f>
        <v>0</v>
      </c>
      <c r="X24" s="69">
        <f>'○ Summary (1)'!X24+'Summary (2)'!X24+'Summary (3)'!X24+'Summary (4)'!X24+'Summary (5)'!X24+'Summary (6)'!X24+'Summary (7)'!X24+'Summary (8)'!X24</f>
        <v>0</v>
      </c>
      <c r="Y24" s="381">
        <f>'○ Summary (1)'!Y24+'Summary (2)'!Y24+'Summary (3)'!Y24+'Summary (4)'!Y24+'Summary (5)'!Y24+'Summary (6)'!Y24+'Summary (7)'!Y24+'Summary (8)'!Y24</f>
        <v>0</v>
      </c>
      <c r="Z24" s="68">
        <f>'○ Summary (1)'!Z24+'Summary (2)'!Z24+'Summary (3)'!Z24+'Summary (4)'!Z24+'Summary (5)'!Z24+'Summary (6)'!Z24+'Summary (7)'!Z24+'Summary (8)'!Z24</f>
        <v>0</v>
      </c>
      <c r="AA24" s="69">
        <f>'○ Summary (1)'!AA24+'Summary (2)'!AA24+'Summary (3)'!AA24+'Summary (4)'!AA24+'Summary (5)'!AA24+'Summary (6)'!AA24+'Summary (7)'!AA24+'Summary (8)'!AA24</f>
        <v>0</v>
      </c>
      <c r="AB24" s="381">
        <f>'○ Summary (1)'!AB24+'Summary (2)'!AB24+'Summary (3)'!AB24+'Summary (4)'!AB24+'Summary (5)'!AB24+'Summary (6)'!AB24+'Summary (7)'!AB24+'Summary (8)'!AB24</f>
        <v>0</v>
      </c>
      <c r="AC24" s="68">
        <f>'○ Summary (1)'!AC24+'Summary (2)'!AC24+'Summary (3)'!AC24+'Summary (4)'!AC24+'Summary (5)'!AC24+'Summary (6)'!AC24+'Summary (7)'!AC24+'Summary (8)'!AC24</f>
        <v>0</v>
      </c>
      <c r="AD24" s="69">
        <f>'○ Summary (1)'!AD24+'Summary (2)'!AD24+'Summary (3)'!AD24+'Summary (4)'!AD24+'Summary (5)'!AD24+'Summary (6)'!AD24+'Summary (7)'!AD24+'Summary (8)'!AD24</f>
        <v>0</v>
      </c>
      <c r="AE24" s="381">
        <f>'○ Summary (1)'!AE24+'Summary (2)'!AE24+'Summary (3)'!AE24+'Summary (4)'!AE24+'Summary (5)'!AE24+'Summary (6)'!AE24+'Summary (7)'!AE24+'Summary (8)'!AE24</f>
        <v>0</v>
      </c>
      <c r="AF24" s="68">
        <f>'○ Summary (1)'!AF24+'Summary (2)'!AF24+'Summary (3)'!AF24+'Summary (4)'!AF24+'Summary (5)'!AF24+'Summary (6)'!AF24+'Summary (7)'!AF24+'Summary (8)'!AF24</f>
        <v>0</v>
      </c>
      <c r="AG24" s="69">
        <f>'○ Summary (1)'!AG24+'Summary (2)'!AG24+'Summary (3)'!AG24+'Summary (4)'!AG24+'Summary (5)'!AG24+'Summary (6)'!AG24+'Summary (7)'!AG24+'Summary (8)'!AG24</f>
        <v>0</v>
      </c>
      <c r="AH24" s="370">
        <f>'○ Summary (1)'!AH24+'Summary (2)'!AH24+'Summary (3)'!AH24+'Summary (4)'!AH24+'Summary (5)'!AH24+'Summary (6)'!AH24+'Summary (7)'!AH24+'Summary (8)'!AH24</f>
        <v>0</v>
      </c>
      <c r="AI24" s="871">
        <f t="shared" si="2"/>
        <v>0</v>
      </c>
      <c r="AJ24" s="371">
        <f t="shared" si="2"/>
        <v>0</v>
      </c>
      <c r="AK24" s="71">
        <f t="shared" si="2"/>
        <v>0</v>
      </c>
    </row>
    <row r="25" spans="1:43">
      <c r="A25" s="923" t="s">
        <v>244</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70">
        <f t="shared" si="3"/>
        <v>0</v>
      </c>
      <c r="AI25" s="871">
        <f t="shared" si="2"/>
        <v>0</v>
      </c>
      <c r="AJ25" s="371">
        <f t="shared" si="2"/>
        <v>0</v>
      </c>
      <c r="AK25" s="71">
        <f t="shared" si="2"/>
        <v>0</v>
      </c>
      <c r="AL25" s="72"/>
    </row>
    <row r="26" spans="1:43" s="73" customFormat="1">
      <c r="A26" s="1036" t="s">
        <v>245</v>
      </c>
      <c r="B26" s="1036"/>
      <c r="C26" s="1036"/>
      <c r="D26" s="1036"/>
      <c r="E26" s="145"/>
      <c r="F26" s="146"/>
      <c r="G26" s="147"/>
      <c r="H26" s="186"/>
      <c r="I26" s="146"/>
      <c r="J26" s="147"/>
      <c r="K26" s="186"/>
      <c r="L26" s="146"/>
      <c r="M26" s="180"/>
      <c r="N26" s="145"/>
      <c r="O26" s="146"/>
      <c r="P26" s="147"/>
      <c r="Q26" s="145"/>
      <c r="R26" s="146"/>
      <c r="S26" s="147"/>
      <c r="T26" s="186"/>
      <c r="U26" s="146"/>
      <c r="V26" s="180"/>
      <c r="W26" s="145"/>
      <c r="X26" s="146"/>
      <c r="Y26" s="147"/>
      <c r="Z26" s="145"/>
      <c r="AA26" s="146"/>
      <c r="AB26" s="147"/>
      <c r="AC26" s="145"/>
      <c r="AD26" s="146"/>
      <c r="AE26" s="147"/>
      <c r="AF26" s="145"/>
      <c r="AG26" s="146"/>
      <c r="AH26" s="180"/>
      <c r="AI26" s="872"/>
      <c r="AJ26" s="148"/>
      <c r="AK26" s="149"/>
    </row>
    <row r="27" spans="1:43">
      <c r="A27" s="923" t="s">
        <v>246</v>
      </c>
      <c r="B27" s="923"/>
      <c r="C27" s="923"/>
      <c r="D27" s="923"/>
      <c r="E27" s="382">
        <f>'○ Summary (1)'!E27+'Summary (2)'!E27+'Summary (3)'!E27+'Summary (4)'!E27+'Summary (5)'!E27+'Summary (6)'!E27+'Summary (7)'!E27+'Summary (8)'!E27</f>
        <v>0</v>
      </c>
      <c r="F27" s="383">
        <f>'○ Summary (1)'!F27+'Summary (2)'!F27+'Summary (3)'!F27+'Summary (4)'!F27+'Summary (5)'!F27+'Summary (6)'!F27+'Summary (7)'!F27+'Summary (8)'!F27</f>
        <v>0</v>
      </c>
      <c r="G27" s="385">
        <f>'○ Summary (1)'!G27+'Summary (2)'!G27+'Summary (3)'!G27+'Summary (4)'!G27+'Summary (5)'!G27+'Summary (6)'!G27+'Summary (7)'!G27+'Summary (8)'!G27</f>
        <v>0</v>
      </c>
      <c r="H27" s="386">
        <f>'○ Summary (1)'!H27+'Summary (2)'!H27+'Summary (3)'!H27+'Summary (4)'!H27+'Summary (5)'!H27+'Summary (6)'!H27+'Summary (7)'!H27+'Summary (8)'!H27</f>
        <v>0</v>
      </c>
      <c r="I27" s="383">
        <f>'○ Summary (1)'!I27+'Summary (2)'!I27+'Summary (3)'!I27+'Summary (4)'!I27+'Summary (5)'!I27+'Summary (6)'!I27+'Summary (7)'!I27+'Summary (8)'!I27</f>
        <v>0</v>
      </c>
      <c r="J27" s="385">
        <f>'○ Summary (1)'!J27+'Summary (2)'!J27+'Summary (3)'!J27+'Summary (4)'!J27+'Summary (5)'!J27+'Summary (6)'!J27+'Summary (7)'!J27+'Summary (8)'!J27</f>
        <v>0</v>
      </c>
      <c r="K27" s="386">
        <f>'○ Summary (1)'!K27+'Summary (2)'!K27+'Summary (3)'!K27+'Summary (4)'!K27+'Summary (5)'!K27+'Summary (6)'!K27+'Summary (7)'!K27+'Summary (8)'!K27</f>
        <v>0</v>
      </c>
      <c r="L27" s="383">
        <f>'○ Summary (1)'!L27+'Summary (2)'!L27+'Summary (3)'!L27+'Summary (4)'!L27+'Summary (5)'!L27+'Summary (6)'!L27+'Summary (7)'!L27+'Summary (8)'!L27</f>
        <v>0</v>
      </c>
      <c r="M27" s="384">
        <f>'○ Summary (1)'!M27+'Summary (2)'!M27+'Summary (3)'!M27+'Summary (4)'!M27+'Summary (5)'!M27+'Summary (6)'!M27+'Summary (7)'!M27+'Summary (8)'!M27</f>
        <v>0</v>
      </c>
      <c r="N27" s="382">
        <f>'○ Summary (1)'!N27+'Summary (2)'!N27+'Summary (3)'!N27+'Summary (4)'!N27+'Summary (5)'!N27+'Summary (6)'!N27+'Summary (7)'!N27+'Summary (8)'!N27</f>
        <v>0</v>
      </c>
      <c r="O27" s="383">
        <f>'○ Summary (1)'!O27+'Summary (2)'!O27+'Summary (3)'!O27+'Summary (4)'!O27+'Summary (5)'!O27+'Summary (6)'!O27+'Summary (7)'!O27+'Summary (8)'!O27</f>
        <v>0</v>
      </c>
      <c r="P27" s="385">
        <f>'○ Summary (1)'!P27+'Summary (2)'!P27+'Summary (3)'!P27+'Summary (4)'!P27+'Summary (5)'!P27+'Summary (6)'!P27+'Summary (7)'!P27+'Summary (8)'!P27</f>
        <v>0</v>
      </c>
      <c r="Q27" s="382">
        <f>'○ Summary (1)'!Q27+'Summary (2)'!Q27+'Summary (3)'!Q27+'Summary (4)'!Q27+'Summary (5)'!Q27+'Summary (6)'!Q27+'Summary (7)'!Q27+'Summary (8)'!Q27</f>
        <v>0</v>
      </c>
      <c r="R27" s="383">
        <f>'○ Summary (1)'!R27+'Summary (2)'!R27+'Summary (3)'!R27+'Summary (4)'!R27+'Summary (5)'!R27+'Summary (6)'!R27+'Summary (7)'!R27+'Summary (8)'!R27</f>
        <v>0</v>
      </c>
      <c r="S27" s="385">
        <f>'○ Summary (1)'!S27+'Summary (2)'!S27+'Summary (3)'!S27+'Summary (4)'!S27+'Summary (5)'!S27+'Summary (6)'!S27+'Summary (7)'!S27+'Summary (8)'!S27</f>
        <v>0</v>
      </c>
      <c r="T27" s="386">
        <f>'○ Summary (1)'!T27+'Summary (2)'!T27+'Summary (3)'!T27+'Summary (4)'!T27+'Summary (5)'!T27+'Summary (6)'!T27+'Summary (7)'!T27+'Summary (8)'!T27</f>
        <v>0</v>
      </c>
      <c r="U27" s="383">
        <f>'○ Summary (1)'!U27+'Summary (2)'!U27+'Summary (3)'!U27+'Summary (4)'!U27+'Summary (5)'!U27+'Summary (6)'!U27+'Summary (7)'!U27+'Summary (8)'!U27</f>
        <v>0</v>
      </c>
      <c r="V27" s="384">
        <f>'○ Summary (1)'!V27+'Summary (2)'!V27+'Summary (3)'!V27+'Summary (4)'!V27+'Summary (5)'!V27+'Summary (6)'!V27+'Summary (7)'!V27+'Summary (8)'!V27</f>
        <v>0</v>
      </c>
      <c r="W27" s="382">
        <f>'○ Summary (1)'!W27+'Summary (2)'!W27+'Summary (3)'!W27+'Summary (4)'!W27+'Summary (5)'!W27+'Summary (6)'!W27+'Summary (7)'!W27+'Summary (8)'!W27</f>
        <v>0</v>
      </c>
      <c r="X27" s="383">
        <f>'○ Summary (1)'!X27+'Summary (2)'!X27+'Summary (3)'!X27+'Summary (4)'!X27+'Summary (5)'!X27+'Summary (6)'!X27+'Summary (7)'!X27+'Summary (8)'!X27</f>
        <v>0</v>
      </c>
      <c r="Y27" s="385">
        <f>'○ Summary (1)'!Y27+'Summary (2)'!Y27+'Summary (3)'!Y27+'Summary (4)'!Y27+'Summary (5)'!Y27+'Summary (6)'!Y27+'Summary (7)'!Y27+'Summary (8)'!Y27</f>
        <v>0</v>
      </c>
      <c r="Z27" s="382">
        <f>'○ Summary (1)'!Z27+'Summary (2)'!Z27+'Summary (3)'!Z27+'Summary (4)'!Z27+'Summary (5)'!Z27+'Summary (6)'!Z27+'Summary (7)'!Z27+'Summary (8)'!Z27</f>
        <v>0</v>
      </c>
      <c r="AA27" s="383">
        <f>'○ Summary (1)'!AA27+'Summary (2)'!AA27+'Summary (3)'!AA27+'Summary (4)'!AA27+'Summary (5)'!AA27+'Summary (6)'!AA27+'Summary (7)'!AA27+'Summary (8)'!AA27</f>
        <v>0</v>
      </c>
      <c r="AB27" s="385">
        <f>'○ Summary (1)'!AB27+'Summary (2)'!AB27+'Summary (3)'!AB27+'Summary (4)'!AB27+'Summary (5)'!AB27+'Summary (6)'!AB27+'Summary (7)'!AB27+'Summary (8)'!AB27</f>
        <v>0</v>
      </c>
      <c r="AC27" s="382">
        <f>'○ Summary (1)'!AC27+'Summary (2)'!AC27+'Summary (3)'!AC27+'Summary (4)'!AC27+'Summary (5)'!AC27+'Summary (6)'!AC27+'Summary (7)'!AC27+'Summary (8)'!AC27</f>
        <v>0</v>
      </c>
      <c r="AD27" s="383">
        <f>'○ Summary (1)'!AD27+'Summary (2)'!AD27+'Summary (3)'!AD27+'Summary (4)'!AD27+'Summary (5)'!AD27+'Summary (6)'!AD27+'Summary (7)'!AD27+'Summary (8)'!AD27</f>
        <v>0</v>
      </c>
      <c r="AE27" s="385">
        <f>'○ Summary (1)'!AE27+'Summary (2)'!AE27+'Summary (3)'!AE27+'Summary (4)'!AE27+'Summary (5)'!AE27+'Summary (6)'!AE27+'Summary (7)'!AE27+'Summary (8)'!AE27</f>
        <v>0</v>
      </c>
      <c r="AF27" s="382">
        <f>'○ Summary (1)'!AF27+'Summary (2)'!AF27+'Summary (3)'!AF27+'Summary (4)'!AF27+'Summary (5)'!AF27+'Summary (6)'!AF27+'Summary (7)'!AF27+'Summary (8)'!AF27</f>
        <v>0</v>
      </c>
      <c r="AG27" s="383">
        <f>'○ Summary (1)'!AG27+'Summary (2)'!AG27+'Summary (3)'!AG27+'Summary (4)'!AG27+'Summary (5)'!AG27+'Summary (6)'!AG27+'Summary (7)'!AG27+'Summary (8)'!AG27</f>
        <v>0</v>
      </c>
      <c r="AH27" s="384">
        <f>'○ Summary (1)'!AH27+'Summary (2)'!AH27+'Summary (3)'!AH27+'Summary (4)'!AH27+'Summary (5)'!AH27+'Summary (6)'!AH27+'Summary (7)'!AH27+'Summary (8)'!AH27</f>
        <v>0</v>
      </c>
      <c r="AI27" s="871">
        <f t="shared" ref="AI27:AK31" si="4">SUM(E27,H27,K27,N27,Q27,T27,W27,Z27,AC27,AF27)</f>
        <v>0</v>
      </c>
      <c r="AJ27" s="371">
        <f t="shared" si="4"/>
        <v>0</v>
      </c>
      <c r="AK27" s="71">
        <f t="shared" si="4"/>
        <v>0</v>
      </c>
    </row>
    <row r="28" spans="1:43">
      <c r="A28" s="923" t="s">
        <v>247</v>
      </c>
      <c r="B28" s="923"/>
      <c r="C28" s="923"/>
      <c r="D28" s="923"/>
      <c r="E28" s="382">
        <f>'○ Summary (1)'!E28+'Summary (2)'!E28+'Summary (3)'!E28+'Summary (4)'!E28+'Summary (5)'!E28+'Summary (6)'!E28+'Summary (7)'!E28+'Summary (8)'!E28</f>
        <v>0</v>
      </c>
      <c r="F28" s="383">
        <f>'○ Summary (1)'!F28+'Summary (2)'!F28+'Summary (3)'!F28+'Summary (4)'!F28+'Summary (5)'!F28+'Summary (6)'!F28+'Summary (7)'!F28+'Summary (8)'!F28</f>
        <v>0</v>
      </c>
      <c r="G28" s="385">
        <f>'○ Summary (1)'!G28+'Summary (2)'!G28+'Summary (3)'!G28+'Summary (4)'!G28+'Summary (5)'!G28+'Summary (6)'!G28+'Summary (7)'!G28+'Summary (8)'!G28</f>
        <v>0</v>
      </c>
      <c r="H28" s="386">
        <f>'○ Summary (1)'!H28+'Summary (2)'!H28+'Summary (3)'!H28+'Summary (4)'!H28+'Summary (5)'!H28+'Summary (6)'!H28+'Summary (7)'!H28+'Summary (8)'!H28</f>
        <v>0</v>
      </c>
      <c r="I28" s="383">
        <f>'○ Summary (1)'!I28+'Summary (2)'!I28+'Summary (3)'!I28+'Summary (4)'!I28+'Summary (5)'!I28+'Summary (6)'!I28+'Summary (7)'!I28+'Summary (8)'!I28</f>
        <v>0</v>
      </c>
      <c r="J28" s="385">
        <f>'○ Summary (1)'!J28+'Summary (2)'!J28+'Summary (3)'!J28+'Summary (4)'!J28+'Summary (5)'!J28+'Summary (6)'!J28+'Summary (7)'!J28+'Summary (8)'!J28</f>
        <v>0</v>
      </c>
      <c r="K28" s="386">
        <f>'○ Summary (1)'!K28+'Summary (2)'!K28+'Summary (3)'!K28+'Summary (4)'!K28+'Summary (5)'!K28+'Summary (6)'!K28+'Summary (7)'!K28+'Summary (8)'!K28</f>
        <v>0</v>
      </c>
      <c r="L28" s="383">
        <f>'○ Summary (1)'!L28+'Summary (2)'!L28+'Summary (3)'!L28+'Summary (4)'!L28+'Summary (5)'!L28+'Summary (6)'!L28+'Summary (7)'!L28+'Summary (8)'!L28</f>
        <v>0</v>
      </c>
      <c r="M28" s="384">
        <f>'○ Summary (1)'!M28+'Summary (2)'!M28+'Summary (3)'!M28+'Summary (4)'!M28+'Summary (5)'!M28+'Summary (6)'!M28+'Summary (7)'!M28+'Summary (8)'!M28</f>
        <v>0</v>
      </c>
      <c r="N28" s="382">
        <f>'○ Summary (1)'!N28+'Summary (2)'!N28+'Summary (3)'!N28+'Summary (4)'!N28+'Summary (5)'!N28+'Summary (6)'!N28+'Summary (7)'!N28+'Summary (8)'!N28</f>
        <v>0</v>
      </c>
      <c r="O28" s="383">
        <f>'○ Summary (1)'!O28+'Summary (2)'!O28+'Summary (3)'!O28+'Summary (4)'!O28+'Summary (5)'!O28+'Summary (6)'!O28+'Summary (7)'!O28+'Summary (8)'!O28</f>
        <v>0</v>
      </c>
      <c r="P28" s="385">
        <f>'○ Summary (1)'!P28+'Summary (2)'!P28+'Summary (3)'!P28+'Summary (4)'!P28+'Summary (5)'!P28+'Summary (6)'!P28+'Summary (7)'!P28+'Summary (8)'!P28</f>
        <v>0</v>
      </c>
      <c r="Q28" s="382">
        <f>'○ Summary (1)'!Q28+'Summary (2)'!Q28+'Summary (3)'!Q28+'Summary (4)'!Q28+'Summary (5)'!Q28+'Summary (6)'!Q28+'Summary (7)'!Q28+'Summary (8)'!Q28</f>
        <v>0</v>
      </c>
      <c r="R28" s="383">
        <f>'○ Summary (1)'!R28+'Summary (2)'!R28+'Summary (3)'!R28+'Summary (4)'!R28+'Summary (5)'!R28+'Summary (6)'!R28+'Summary (7)'!R28+'Summary (8)'!R28</f>
        <v>0</v>
      </c>
      <c r="S28" s="385">
        <f>'○ Summary (1)'!S28+'Summary (2)'!S28+'Summary (3)'!S28+'Summary (4)'!S28+'Summary (5)'!S28+'Summary (6)'!S28+'Summary (7)'!S28+'Summary (8)'!S28</f>
        <v>0</v>
      </c>
      <c r="T28" s="386">
        <f>'○ Summary (1)'!T28+'Summary (2)'!T28+'Summary (3)'!T28+'Summary (4)'!T28+'Summary (5)'!T28+'Summary (6)'!T28+'Summary (7)'!T28+'Summary (8)'!T28</f>
        <v>0</v>
      </c>
      <c r="U28" s="383">
        <f>'○ Summary (1)'!U28+'Summary (2)'!U28+'Summary (3)'!U28+'Summary (4)'!U28+'Summary (5)'!U28+'Summary (6)'!U28+'Summary (7)'!U28+'Summary (8)'!U28</f>
        <v>0</v>
      </c>
      <c r="V28" s="384">
        <f>'○ Summary (1)'!V28+'Summary (2)'!V28+'Summary (3)'!V28+'Summary (4)'!V28+'Summary (5)'!V28+'Summary (6)'!V28+'Summary (7)'!V28+'Summary (8)'!V28</f>
        <v>0</v>
      </c>
      <c r="W28" s="382">
        <f>'○ Summary (1)'!W28+'Summary (2)'!W28+'Summary (3)'!W28+'Summary (4)'!W28+'Summary (5)'!W28+'Summary (6)'!W28+'Summary (7)'!W28+'Summary (8)'!W28</f>
        <v>0</v>
      </c>
      <c r="X28" s="383">
        <f>'○ Summary (1)'!X28+'Summary (2)'!X28+'Summary (3)'!X28+'Summary (4)'!X28+'Summary (5)'!X28+'Summary (6)'!X28+'Summary (7)'!X28+'Summary (8)'!X28</f>
        <v>0</v>
      </c>
      <c r="Y28" s="385">
        <f>'○ Summary (1)'!Y28+'Summary (2)'!Y28+'Summary (3)'!Y28+'Summary (4)'!Y28+'Summary (5)'!Y28+'Summary (6)'!Y28+'Summary (7)'!Y28+'Summary (8)'!Y28</f>
        <v>0</v>
      </c>
      <c r="Z28" s="382">
        <f>'○ Summary (1)'!Z28+'Summary (2)'!Z28+'Summary (3)'!Z28+'Summary (4)'!Z28+'Summary (5)'!Z28+'Summary (6)'!Z28+'Summary (7)'!Z28+'Summary (8)'!Z28</f>
        <v>0</v>
      </c>
      <c r="AA28" s="383">
        <f>'○ Summary (1)'!AA28+'Summary (2)'!AA28+'Summary (3)'!AA28+'Summary (4)'!AA28+'Summary (5)'!AA28+'Summary (6)'!AA28+'Summary (7)'!AA28+'Summary (8)'!AA28</f>
        <v>0</v>
      </c>
      <c r="AB28" s="385">
        <f>'○ Summary (1)'!AB28+'Summary (2)'!AB28+'Summary (3)'!AB28+'Summary (4)'!AB28+'Summary (5)'!AB28+'Summary (6)'!AB28+'Summary (7)'!AB28+'Summary (8)'!AB28</f>
        <v>0</v>
      </c>
      <c r="AC28" s="382">
        <f>'○ Summary (1)'!AC28+'Summary (2)'!AC28+'Summary (3)'!AC28+'Summary (4)'!AC28+'Summary (5)'!AC28+'Summary (6)'!AC28+'Summary (7)'!AC28+'Summary (8)'!AC28</f>
        <v>0</v>
      </c>
      <c r="AD28" s="383">
        <f>'○ Summary (1)'!AD28+'Summary (2)'!AD28+'Summary (3)'!AD28+'Summary (4)'!AD28+'Summary (5)'!AD28+'Summary (6)'!AD28+'Summary (7)'!AD28+'Summary (8)'!AD28</f>
        <v>0</v>
      </c>
      <c r="AE28" s="385">
        <f>'○ Summary (1)'!AE28+'Summary (2)'!AE28+'Summary (3)'!AE28+'Summary (4)'!AE28+'Summary (5)'!AE28+'Summary (6)'!AE28+'Summary (7)'!AE28+'Summary (8)'!AE28</f>
        <v>0</v>
      </c>
      <c r="AF28" s="382">
        <f>'○ Summary (1)'!AF28+'Summary (2)'!AF28+'Summary (3)'!AF28+'Summary (4)'!AF28+'Summary (5)'!AF28+'Summary (6)'!AF28+'Summary (7)'!AF28+'Summary (8)'!AF28</f>
        <v>0</v>
      </c>
      <c r="AG28" s="383">
        <f>'○ Summary (1)'!AG28+'Summary (2)'!AG28+'Summary (3)'!AG28+'Summary (4)'!AG28+'Summary (5)'!AG28+'Summary (6)'!AG28+'Summary (7)'!AG28+'Summary (8)'!AG28</f>
        <v>0</v>
      </c>
      <c r="AH28" s="384">
        <f>'○ Summary (1)'!AH28+'Summary (2)'!AH28+'Summary (3)'!AH28+'Summary (4)'!AH28+'Summary (5)'!AH28+'Summary (6)'!AH28+'Summary (7)'!AH28+'Summary (8)'!AH28</f>
        <v>0</v>
      </c>
      <c r="AI28" s="871">
        <f t="shared" si="4"/>
        <v>0</v>
      </c>
      <c r="AJ28" s="371">
        <f t="shared" si="4"/>
        <v>0</v>
      </c>
      <c r="AK28" s="71">
        <f t="shared" si="4"/>
        <v>0</v>
      </c>
    </row>
    <row r="29" spans="1:43">
      <c r="A29" s="923" t="s">
        <v>248</v>
      </c>
      <c r="B29" s="923"/>
      <c r="C29" s="923"/>
      <c r="D29" s="923"/>
      <c r="E29" s="387">
        <f>'○ Summary (1)'!E29+'Summary (2)'!E29+'Summary (3)'!E29+'Summary (4)'!E29+'Summary (5)'!E29+'Summary (6)'!E29+'Summary (7)'!E29+'Summary (8)'!E29</f>
        <v>0</v>
      </c>
      <c r="F29" s="383">
        <f>'○ Summary (1)'!F29+'Summary (2)'!F29+'Summary (3)'!F29+'Summary (4)'!F29+'Summary (5)'!F29+'Summary (6)'!F29+'Summary (7)'!F29+'Summary (8)'!F29</f>
        <v>0</v>
      </c>
      <c r="G29" s="385">
        <f>'○ Summary (1)'!G29+'Summary (2)'!G29+'Summary (3)'!G29+'Summary (4)'!G29+'Summary (5)'!G29+'Summary (6)'!G29+'Summary (7)'!G29+'Summary (8)'!G29</f>
        <v>0</v>
      </c>
      <c r="H29" s="388">
        <f>'○ Summary (1)'!H29+'Summary (2)'!H29+'Summary (3)'!H29+'Summary (4)'!H29+'Summary (5)'!H29+'Summary (6)'!H29+'Summary (7)'!H29+'Summary (8)'!H29</f>
        <v>0</v>
      </c>
      <c r="I29" s="383">
        <f>'○ Summary (1)'!I29+'Summary (2)'!I29+'Summary (3)'!I29+'Summary (4)'!I29+'Summary (5)'!I29+'Summary (6)'!I29+'Summary (7)'!I29+'Summary (8)'!I29</f>
        <v>0</v>
      </c>
      <c r="J29" s="385">
        <f>'○ Summary (1)'!J29+'Summary (2)'!J29+'Summary (3)'!J29+'Summary (4)'!J29+'Summary (5)'!J29+'Summary (6)'!J29+'Summary (7)'!J29+'Summary (8)'!J29</f>
        <v>0</v>
      </c>
      <c r="K29" s="388">
        <f>'○ Summary (1)'!K29+'Summary (2)'!K29+'Summary (3)'!K29+'Summary (4)'!K29+'Summary (5)'!K29+'Summary (6)'!K29+'Summary (7)'!K29+'Summary (8)'!K29</f>
        <v>0</v>
      </c>
      <c r="L29" s="383">
        <f>'○ Summary (1)'!L29+'Summary (2)'!L29+'Summary (3)'!L29+'Summary (4)'!L29+'Summary (5)'!L29+'Summary (6)'!L29+'Summary (7)'!L29+'Summary (8)'!L29</f>
        <v>0</v>
      </c>
      <c r="M29" s="384">
        <f>'○ Summary (1)'!M29+'Summary (2)'!M29+'Summary (3)'!M29+'Summary (4)'!M29+'Summary (5)'!M29+'Summary (6)'!M29+'Summary (7)'!M29+'Summary (8)'!M29</f>
        <v>0</v>
      </c>
      <c r="N29" s="387">
        <f>'○ Summary (1)'!N29+'Summary (2)'!N29+'Summary (3)'!N29+'Summary (4)'!N29+'Summary (5)'!N29+'Summary (6)'!N29+'Summary (7)'!N29+'Summary (8)'!N29</f>
        <v>0</v>
      </c>
      <c r="O29" s="383">
        <f>'○ Summary (1)'!O29+'Summary (2)'!O29+'Summary (3)'!O29+'Summary (4)'!O29+'Summary (5)'!O29+'Summary (6)'!O29+'Summary (7)'!O29+'Summary (8)'!O29</f>
        <v>0</v>
      </c>
      <c r="P29" s="385">
        <f>'○ Summary (1)'!P29+'Summary (2)'!P29+'Summary (3)'!P29+'Summary (4)'!P29+'Summary (5)'!P29+'Summary (6)'!P29+'Summary (7)'!P29+'Summary (8)'!P29</f>
        <v>0</v>
      </c>
      <c r="Q29" s="387">
        <f>'○ Summary (1)'!Q29+'Summary (2)'!Q29+'Summary (3)'!Q29+'Summary (4)'!Q29+'Summary (5)'!Q29+'Summary (6)'!Q29+'Summary (7)'!Q29+'Summary (8)'!Q29</f>
        <v>0</v>
      </c>
      <c r="R29" s="383">
        <f>'○ Summary (1)'!R29+'Summary (2)'!R29+'Summary (3)'!R29+'Summary (4)'!R29+'Summary (5)'!R29+'Summary (6)'!R29+'Summary (7)'!R29+'Summary (8)'!R29</f>
        <v>0</v>
      </c>
      <c r="S29" s="385">
        <f>'○ Summary (1)'!S29+'Summary (2)'!S29+'Summary (3)'!S29+'Summary (4)'!S29+'Summary (5)'!S29+'Summary (6)'!S29+'Summary (7)'!S29+'Summary (8)'!S29</f>
        <v>0</v>
      </c>
      <c r="T29" s="388">
        <f>'○ Summary (1)'!T29+'Summary (2)'!T29+'Summary (3)'!T29+'Summary (4)'!T29+'Summary (5)'!T29+'Summary (6)'!T29+'Summary (7)'!T29+'Summary (8)'!T29</f>
        <v>0</v>
      </c>
      <c r="U29" s="383">
        <f>'○ Summary (1)'!U29+'Summary (2)'!U29+'Summary (3)'!U29+'Summary (4)'!U29+'Summary (5)'!U29+'Summary (6)'!U29+'Summary (7)'!U29+'Summary (8)'!U29</f>
        <v>0</v>
      </c>
      <c r="V29" s="384">
        <f>'○ Summary (1)'!V29+'Summary (2)'!V29+'Summary (3)'!V29+'Summary (4)'!V29+'Summary (5)'!V29+'Summary (6)'!V29+'Summary (7)'!V29+'Summary (8)'!V29</f>
        <v>0</v>
      </c>
      <c r="W29" s="387">
        <f>'○ Summary (1)'!W29+'Summary (2)'!W29+'Summary (3)'!W29+'Summary (4)'!W29+'Summary (5)'!W29+'Summary (6)'!W29+'Summary (7)'!W29+'Summary (8)'!W29</f>
        <v>0</v>
      </c>
      <c r="X29" s="383">
        <f>'○ Summary (1)'!X29+'Summary (2)'!X29+'Summary (3)'!X29+'Summary (4)'!X29+'Summary (5)'!X29+'Summary (6)'!X29+'Summary (7)'!X29+'Summary (8)'!X29</f>
        <v>0</v>
      </c>
      <c r="Y29" s="385">
        <f>'○ Summary (1)'!Y29+'Summary (2)'!Y29+'Summary (3)'!Y29+'Summary (4)'!Y29+'Summary (5)'!Y29+'Summary (6)'!Y29+'Summary (7)'!Y29+'Summary (8)'!Y29</f>
        <v>0</v>
      </c>
      <c r="Z29" s="387">
        <f>'○ Summary (1)'!Z29+'Summary (2)'!Z29+'Summary (3)'!Z29+'Summary (4)'!Z29+'Summary (5)'!Z29+'Summary (6)'!Z29+'Summary (7)'!Z29+'Summary (8)'!Z29</f>
        <v>0</v>
      </c>
      <c r="AA29" s="383">
        <f>'○ Summary (1)'!AA29+'Summary (2)'!AA29+'Summary (3)'!AA29+'Summary (4)'!AA29+'Summary (5)'!AA29+'Summary (6)'!AA29+'Summary (7)'!AA29+'Summary (8)'!AA29</f>
        <v>0</v>
      </c>
      <c r="AB29" s="385">
        <f>'○ Summary (1)'!AB29+'Summary (2)'!AB29+'Summary (3)'!AB29+'Summary (4)'!AB29+'Summary (5)'!AB29+'Summary (6)'!AB29+'Summary (7)'!AB29+'Summary (8)'!AB29</f>
        <v>0</v>
      </c>
      <c r="AC29" s="387">
        <f>'○ Summary (1)'!AC29+'Summary (2)'!AC29+'Summary (3)'!AC29+'Summary (4)'!AC29+'Summary (5)'!AC29+'Summary (6)'!AC29+'Summary (7)'!AC29+'Summary (8)'!AC29</f>
        <v>0</v>
      </c>
      <c r="AD29" s="383">
        <f>'○ Summary (1)'!AD29+'Summary (2)'!AD29+'Summary (3)'!AD29+'Summary (4)'!AD29+'Summary (5)'!AD29+'Summary (6)'!AD29+'Summary (7)'!AD29+'Summary (8)'!AD29</f>
        <v>0</v>
      </c>
      <c r="AE29" s="385">
        <f>'○ Summary (1)'!AE29+'Summary (2)'!AE29+'Summary (3)'!AE29+'Summary (4)'!AE29+'Summary (5)'!AE29+'Summary (6)'!AE29+'Summary (7)'!AE29+'Summary (8)'!AE29</f>
        <v>0</v>
      </c>
      <c r="AF29" s="387">
        <f>'○ Summary (1)'!AF29+'Summary (2)'!AF29+'Summary (3)'!AF29+'Summary (4)'!AF29+'Summary (5)'!AF29+'Summary (6)'!AF29+'Summary (7)'!AF29+'Summary (8)'!AF29</f>
        <v>0</v>
      </c>
      <c r="AG29" s="383">
        <f>'○ Summary (1)'!AG29+'Summary (2)'!AG29+'Summary (3)'!AG29+'Summary (4)'!AG29+'Summary (5)'!AG29+'Summary (6)'!AG29+'Summary (7)'!AG29+'Summary (8)'!AG29</f>
        <v>0</v>
      </c>
      <c r="AH29" s="384">
        <f>'○ Summary (1)'!AH29+'Summary (2)'!AH29+'Summary (3)'!AH29+'Summary (4)'!AH29+'Summary (5)'!AH29+'Summary (6)'!AH29+'Summary (7)'!AH29+'Summary (8)'!AH29</f>
        <v>0</v>
      </c>
      <c r="AI29" s="871">
        <f t="shared" si="4"/>
        <v>0</v>
      </c>
      <c r="AJ29" s="371">
        <f t="shared" si="4"/>
        <v>0</v>
      </c>
      <c r="AK29" s="71">
        <f t="shared" si="4"/>
        <v>0</v>
      </c>
    </row>
    <row r="30" spans="1:43">
      <c r="A30" s="923" t="s">
        <v>249</v>
      </c>
      <c r="B30" s="923"/>
      <c r="C30" s="923"/>
      <c r="D30" s="923"/>
      <c r="E30" s="75">
        <f>'○ Summary (1)'!E30+'Summary (2)'!E30+'Summary (3)'!E30+'Summary (4)'!E30+'Summary (5)'!E30+'Summary (6)'!E30+'Summary (7)'!E30+'Summary (8)'!E30</f>
        <v>0</v>
      </c>
      <c r="F30" s="383">
        <f>'○ Summary (1)'!F30+'Summary (2)'!F30+'Summary (3)'!F30+'Summary (4)'!F30+'Summary (5)'!F30+'Summary (6)'!F30+'Summary (7)'!F30+'Summary (8)'!F30</f>
        <v>0</v>
      </c>
      <c r="G30" s="74">
        <f>'○ Summary (1)'!G30+'Summary (2)'!G30+'Summary (3)'!G30+'Summary (4)'!G30+'Summary (5)'!G30+'Summary (6)'!G30+'Summary (7)'!G30+'Summary (8)'!G30</f>
        <v>0</v>
      </c>
      <c r="H30" s="187">
        <f>'○ Summary (1)'!H30+'Summary (2)'!H30+'Summary (3)'!H30+'Summary (4)'!H30+'Summary (5)'!H30+'Summary (6)'!H30+'Summary (7)'!H30+'Summary (8)'!H30</f>
        <v>0</v>
      </c>
      <c r="I30" s="383">
        <f>'○ Summary (1)'!I30+'Summary (2)'!I30+'Summary (3)'!I30+'Summary (4)'!I30+'Summary (5)'!I30+'Summary (6)'!I30+'Summary (7)'!I30+'Summary (8)'!I30</f>
        <v>0</v>
      </c>
      <c r="J30" s="74">
        <f>'○ Summary (1)'!J30+'Summary (2)'!J30+'Summary (3)'!J30+'Summary (4)'!J30+'Summary (5)'!J30+'Summary (6)'!J30+'Summary (7)'!J30+'Summary (8)'!J30</f>
        <v>0</v>
      </c>
      <c r="K30" s="187">
        <f>'○ Summary (1)'!K30+'Summary (2)'!K30+'Summary (3)'!K30+'Summary (4)'!K30+'Summary (5)'!K30+'Summary (6)'!K30+'Summary (7)'!K30+'Summary (8)'!K30</f>
        <v>0</v>
      </c>
      <c r="L30" s="383">
        <f>'○ Summary (1)'!L30+'Summary (2)'!L30+'Summary (3)'!L30+'Summary (4)'!L30+'Summary (5)'!L30+'Summary (6)'!L30+'Summary (7)'!L30+'Summary (8)'!L30</f>
        <v>0</v>
      </c>
      <c r="M30" s="181">
        <f>'○ Summary (1)'!M30+'Summary (2)'!M30+'Summary (3)'!M30+'Summary (4)'!M30+'Summary (5)'!M30+'Summary (6)'!M30+'Summary (7)'!M30+'Summary (8)'!M30</f>
        <v>0</v>
      </c>
      <c r="N30" s="75">
        <f>'○ Summary (1)'!N30+'Summary (2)'!N30+'Summary (3)'!N30+'Summary (4)'!N30+'Summary (5)'!N30+'Summary (6)'!N30+'Summary (7)'!N30+'Summary (8)'!N30</f>
        <v>0</v>
      </c>
      <c r="O30" s="383">
        <f>'○ Summary (1)'!O30+'Summary (2)'!O30+'Summary (3)'!O30+'Summary (4)'!O30+'Summary (5)'!O30+'Summary (6)'!O30+'Summary (7)'!O30+'Summary (8)'!O30</f>
        <v>0</v>
      </c>
      <c r="P30" s="74">
        <f>'○ Summary (1)'!P30+'Summary (2)'!P30+'Summary (3)'!P30+'Summary (4)'!P30+'Summary (5)'!P30+'Summary (6)'!P30+'Summary (7)'!P30+'Summary (8)'!P30</f>
        <v>0</v>
      </c>
      <c r="Q30" s="75">
        <f>'○ Summary (1)'!Q30+'Summary (2)'!Q30+'Summary (3)'!Q30+'Summary (4)'!Q30+'Summary (5)'!Q30+'Summary (6)'!Q30+'Summary (7)'!Q30+'Summary (8)'!Q30</f>
        <v>0</v>
      </c>
      <c r="R30" s="383">
        <f>'○ Summary (1)'!R30+'Summary (2)'!R30+'Summary (3)'!R30+'Summary (4)'!R30+'Summary (5)'!R30+'Summary (6)'!R30+'Summary (7)'!R30+'Summary (8)'!R30</f>
        <v>0</v>
      </c>
      <c r="S30" s="74">
        <f>'○ Summary (1)'!S30+'Summary (2)'!S30+'Summary (3)'!S30+'Summary (4)'!S30+'Summary (5)'!S30+'Summary (6)'!S30+'Summary (7)'!S30+'Summary (8)'!S30</f>
        <v>0</v>
      </c>
      <c r="T30" s="187">
        <f>'○ Summary (1)'!T30+'Summary (2)'!T30+'Summary (3)'!T30+'Summary (4)'!T30+'Summary (5)'!T30+'Summary (6)'!T30+'Summary (7)'!T30+'Summary (8)'!T30</f>
        <v>0</v>
      </c>
      <c r="U30" s="383">
        <f>'○ Summary (1)'!U30+'Summary (2)'!U30+'Summary (3)'!U30+'Summary (4)'!U30+'Summary (5)'!U30+'Summary (6)'!U30+'Summary (7)'!U30+'Summary (8)'!U30</f>
        <v>0</v>
      </c>
      <c r="V30" s="181">
        <f>'○ Summary (1)'!V30+'Summary (2)'!V30+'Summary (3)'!V30+'Summary (4)'!V30+'Summary (5)'!V30+'Summary (6)'!V30+'Summary (7)'!V30+'Summary (8)'!V30</f>
        <v>0</v>
      </c>
      <c r="W30" s="75">
        <f>'○ Summary (1)'!W30+'Summary (2)'!W30+'Summary (3)'!W30+'Summary (4)'!W30+'Summary (5)'!W30+'Summary (6)'!W30+'Summary (7)'!W30+'Summary (8)'!W30</f>
        <v>0</v>
      </c>
      <c r="X30" s="383">
        <f>'○ Summary (1)'!X30+'Summary (2)'!X30+'Summary (3)'!X30+'Summary (4)'!X30+'Summary (5)'!X30+'Summary (6)'!X30+'Summary (7)'!X30+'Summary (8)'!X30</f>
        <v>0</v>
      </c>
      <c r="Y30" s="74">
        <f>'○ Summary (1)'!Y30+'Summary (2)'!Y30+'Summary (3)'!Y30+'Summary (4)'!Y30+'Summary (5)'!Y30+'Summary (6)'!Y30+'Summary (7)'!Y30+'Summary (8)'!Y30</f>
        <v>0</v>
      </c>
      <c r="Z30" s="75">
        <f>'○ Summary (1)'!Z30+'Summary (2)'!Z30+'Summary (3)'!Z30+'Summary (4)'!Z30+'Summary (5)'!Z30+'Summary (6)'!Z30+'Summary (7)'!Z30+'Summary (8)'!Z30</f>
        <v>0</v>
      </c>
      <c r="AA30" s="383">
        <f>'○ Summary (1)'!AA30+'Summary (2)'!AA30+'Summary (3)'!AA30+'Summary (4)'!AA30+'Summary (5)'!AA30+'Summary (6)'!AA30+'Summary (7)'!AA30+'Summary (8)'!AA30</f>
        <v>0</v>
      </c>
      <c r="AB30" s="74">
        <f>'○ Summary (1)'!AB30+'Summary (2)'!AB30+'Summary (3)'!AB30+'Summary (4)'!AB30+'Summary (5)'!AB30+'Summary (6)'!AB30+'Summary (7)'!AB30+'Summary (8)'!AB30</f>
        <v>0</v>
      </c>
      <c r="AC30" s="75">
        <f>'○ Summary (1)'!AC30+'Summary (2)'!AC30+'Summary (3)'!AC30+'Summary (4)'!AC30+'Summary (5)'!AC30+'Summary (6)'!AC30+'Summary (7)'!AC30+'Summary (8)'!AC30</f>
        <v>0</v>
      </c>
      <c r="AD30" s="383">
        <f>'○ Summary (1)'!AD30+'Summary (2)'!AD30+'Summary (3)'!AD30+'Summary (4)'!AD30+'Summary (5)'!AD30+'Summary (6)'!AD30+'Summary (7)'!AD30+'Summary (8)'!AD30</f>
        <v>0</v>
      </c>
      <c r="AE30" s="74">
        <f>'○ Summary (1)'!AE30+'Summary (2)'!AE30+'Summary (3)'!AE30+'Summary (4)'!AE30+'Summary (5)'!AE30+'Summary (6)'!AE30+'Summary (7)'!AE30+'Summary (8)'!AE30</f>
        <v>0</v>
      </c>
      <c r="AF30" s="75">
        <f>'○ Summary (1)'!AF30+'Summary (2)'!AF30+'Summary (3)'!AF30+'Summary (4)'!AF30+'Summary (5)'!AF30+'Summary (6)'!AF30+'Summary (7)'!AF30+'Summary (8)'!AF30</f>
        <v>0</v>
      </c>
      <c r="AG30" s="383">
        <f>'○ Summary (1)'!AG30+'Summary (2)'!AG30+'Summary (3)'!AG30+'Summary (4)'!AG30+'Summary (5)'!AG30+'Summary (6)'!AG30+'Summary (7)'!AG30+'Summary (8)'!AG30</f>
        <v>0</v>
      </c>
      <c r="AH30" s="181">
        <f>'○ Summary (1)'!AH30+'Summary (2)'!AH30+'Summary (3)'!AH30+'Summary (4)'!AH30+'Summary (5)'!AH30+'Summary (6)'!AH30+'Summary (7)'!AH30+'Summary (8)'!AH30</f>
        <v>0</v>
      </c>
      <c r="AI30" s="871">
        <f t="shared" ref="AI30" si="5">SUM(E30,H30,K30,N30,Q30,T30,W30,Z30,AC30,AF30)</f>
        <v>0</v>
      </c>
      <c r="AJ30" s="371">
        <f t="shared" ref="AJ30" si="6">SUM(F30,I30,L30,O30,R30,U30,X30,AA30,AD30,AG30)</f>
        <v>0</v>
      </c>
      <c r="AK30" s="71">
        <f t="shared" ref="AK30" si="7">SUM(G30,J30,M30,P30,S30,V30,Y30,AB30,AE30,AH30)</f>
        <v>0</v>
      </c>
    </row>
    <row r="31" spans="1:43" s="61" customFormat="1">
      <c r="A31" s="1017" t="s">
        <v>250</v>
      </c>
      <c r="B31" s="1017"/>
      <c r="C31" s="1017"/>
      <c r="D31" s="1017"/>
      <c r="E31" s="389">
        <f>SUM(E25+E27+E28+E29+E30)</f>
        <v>0</v>
      </c>
      <c r="F31" s="390">
        <f t="shared" ref="F31:AH31" si="8">SUM(F25+F27+F28+F29+F30)</f>
        <v>0</v>
      </c>
      <c r="G31" s="392">
        <f t="shared" si="8"/>
        <v>0</v>
      </c>
      <c r="H31" s="393">
        <f t="shared" si="8"/>
        <v>0</v>
      </c>
      <c r="I31" s="390">
        <f t="shared" si="8"/>
        <v>0</v>
      </c>
      <c r="J31" s="392">
        <f t="shared" si="8"/>
        <v>0</v>
      </c>
      <c r="K31" s="393">
        <f t="shared" si="8"/>
        <v>0</v>
      </c>
      <c r="L31" s="390">
        <f t="shared" si="8"/>
        <v>0</v>
      </c>
      <c r="M31" s="391">
        <f t="shared" si="8"/>
        <v>0</v>
      </c>
      <c r="N31" s="389">
        <f t="shared" si="8"/>
        <v>0</v>
      </c>
      <c r="O31" s="390">
        <f t="shared" si="8"/>
        <v>0</v>
      </c>
      <c r="P31" s="392">
        <f t="shared" si="8"/>
        <v>0</v>
      </c>
      <c r="Q31" s="389">
        <f t="shared" si="8"/>
        <v>0</v>
      </c>
      <c r="R31" s="390">
        <f t="shared" si="8"/>
        <v>0</v>
      </c>
      <c r="S31" s="392">
        <f t="shared" si="8"/>
        <v>0</v>
      </c>
      <c r="T31" s="393">
        <f t="shared" si="8"/>
        <v>0</v>
      </c>
      <c r="U31" s="390">
        <f t="shared" si="8"/>
        <v>0</v>
      </c>
      <c r="V31" s="391">
        <f t="shared" si="8"/>
        <v>0</v>
      </c>
      <c r="W31" s="389">
        <f t="shared" si="8"/>
        <v>0</v>
      </c>
      <c r="X31" s="390">
        <f t="shared" si="8"/>
        <v>0</v>
      </c>
      <c r="Y31" s="392">
        <f t="shared" si="8"/>
        <v>0</v>
      </c>
      <c r="Z31" s="389">
        <f t="shared" si="8"/>
        <v>0</v>
      </c>
      <c r="AA31" s="390">
        <f t="shared" si="8"/>
        <v>0</v>
      </c>
      <c r="AB31" s="392">
        <f t="shared" si="8"/>
        <v>0</v>
      </c>
      <c r="AC31" s="389">
        <f t="shared" si="8"/>
        <v>0</v>
      </c>
      <c r="AD31" s="390">
        <f t="shared" si="8"/>
        <v>0</v>
      </c>
      <c r="AE31" s="392">
        <f t="shared" si="8"/>
        <v>0</v>
      </c>
      <c r="AF31" s="389">
        <f t="shared" si="8"/>
        <v>0</v>
      </c>
      <c r="AG31" s="390">
        <f t="shared" si="8"/>
        <v>0</v>
      </c>
      <c r="AH31" s="391">
        <f t="shared" si="8"/>
        <v>0</v>
      </c>
      <c r="AI31" s="873">
        <f t="shared" si="4"/>
        <v>0</v>
      </c>
      <c r="AJ31" s="371">
        <f t="shared" si="4"/>
        <v>0</v>
      </c>
      <c r="AK31" s="637">
        <f t="shared" si="4"/>
        <v>0</v>
      </c>
      <c r="AL31" s="252"/>
    </row>
    <row r="32" spans="1:43" s="61" customFormat="1">
      <c r="A32" s="1019"/>
      <c r="B32" s="1019"/>
      <c r="C32" s="1019"/>
      <c r="D32" s="1019"/>
      <c r="E32" s="257"/>
      <c r="F32" s="258"/>
      <c r="G32" s="260"/>
      <c r="H32" s="261"/>
      <c r="I32" s="258"/>
      <c r="J32" s="260"/>
      <c r="K32" s="261"/>
      <c r="L32" s="258"/>
      <c r="M32" s="259"/>
      <c r="N32" s="257"/>
      <c r="O32" s="258"/>
      <c r="P32" s="260"/>
      <c r="Q32" s="257"/>
      <c r="R32" s="258"/>
      <c r="S32" s="260"/>
      <c r="T32" s="261"/>
      <c r="U32" s="258"/>
      <c r="V32" s="259"/>
      <c r="W32" s="257"/>
      <c r="X32" s="258"/>
      <c r="Y32" s="260"/>
      <c r="Z32" s="257"/>
      <c r="AA32" s="258"/>
      <c r="AB32" s="260"/>
      <c r="AC32" s="257"/>
      <c r="AD32" s="258"/>
      <c r="AE32" s="260"/>
      <c r="AF32" s="257"/>
      <c r="AG32" s="258"/>
      <c r="AH32" s="259"/>
      <c r="AI32" s="874"/>
      <c r="AJ32" s="262"/>
      <c r="AK32" s="263"/>
      <c r="AL32" s="252"/>
    </row>
    <row r="33" spans="1:38">
      <c r="A33" s="1020" t="s">
        <v>251</v>
      </c>
      <c r="B33" s="1021"/>
      <c r="C33" s="1021"/>
      <c r="D33" s="1021"/>
      <c r="E33" s="254"/>
      <c r="F33" s="255"/>
      <c r="G33" s="71"/>
      <c r="H33" s="69"/>
      <c r="I33" s="255"/>
      <c r="J33" s="71"/>
      <c r="K33" s="69"/>
      <c r="L33" s="255"/>
      <c r="M33" s="256"/>
      <c r="N33" s="254"/>
      <c r="O33" s="255"/>
      <c r="P33" s="71"/>
      <c r="Q33" s="254"/>
      <c r="R33" s="255"/>
      <c r="S33" s="71"/>
      <c r="T33" s="69"/>
      <c r="U33" s="255"/>
      <c r="V33" s="256"/>
      <c r="W33" s="254"/>
      <c r="X33" s="255"/>
      <c r="Y33" s="71"/>
      <c r="Z33" s="254"/>
      <c r="AA33" s="255"/>
      <c r="AB33" s="71"/>
      <c r="AC33" s="254"/>
      <c r="AD33" s="255"/>
      <c r="AE33" s="71"/>
      <c r="AF33" s="254"/>
      <c r="AG33" s="255"/>
      <c r="AH33" s="256"/>
      <c r="AI33" s="68"/>
      <c r="AJ33" s="255"/>
      <c r="AK33" s="71"/>
    </row>
    <row r="34" spans="1:38">
      <c r="A34" s="928" t="str">
        <f>IF('○ Summary (1)'!A34:D34&lt;&gt;"",'○ Summary (1)'!A34:D34,"")</f>
        <v>SFHOT Services</v>
      </c>
      <c r="B34" s="923"/>
      <c r="C34" s="923"/>
      <c r="D34" s="923"/>
      <c r="E34" s="387">
        <f>'○ Summary (1)'!E34+'Summary (2)'!E34+'Summary (3)'!E34+'Summary (4)'!E34+'Summary (5)'!E34+'Summary (6)'!E34+'Summary (7)'!E34+'Summary (8)'!E34</f>
        <v>0</v>
      </c>
      <c r="F34" s="77">
        <f>'○ Summary (1)'!F34+'Summary (2)'!F34+'Summary (3)'!F34+'Summary (4)'!F34+'Summary (5)'!F34+'Summary (6)'!F34+'Summary (7)'!F34+'Summary (8)'!F34</f>
        <v>0</v>
      </c>
      <c r="G34" s="556">
        <f>'○ Summary (1)'!G34+'Summary (2)'!G34+'Summary (3)'!G34+'Summary (4)'!G34+'Summary (5)'!G34+'Summary (6)'!G34+'Summary (7)'!G34+'Summary (8)'!G34</f>
        <v>0</v>
      </c>
      <c r="H34" s="188">
        <f>'○ Summary (1)'!H34+'Summary (2)'!H34+'Summary (3)'!H34+'Summary (4)'!H34+'Summary (5)'!H34+'Summary (6)'!H34+'Summary (7)'!H34+'Summary (8)'!H34</f>
        <v>0</v>
      </c>
      <c r="I34" s="77">
        <f>'○ Summary (1)'!I34+'Summary (2)'!I34+'Summary (3)'!I34+'Summary (4)'!I34+'Summary (5)'!I34+'Summary (6)'!I34+'Summary (7)'!I34+'Summary (8)'!I34</f>
        <v>0</v>
      </c>
      <c r="J34" s="556">
        <f>'○ Summary (1)'!J34+'Summary (2)'!J34+'Summary (3)'!J34+'Summary (4)'!J34+'Summary (5)'!J34+'Summary (6)'!J34+'Summary (7)'!J34+'Summary (8)'!J34</f>
        <v>0</v>
      </c>
      <c r="K34" s="188">
        <f>'○ Summary (1)'!K34+'Summary (2)'!K34+'Summary (3)'!K34+'Summary (4)'!K34+'Summary (5)'!K34+'Summary (6)'!K34+'Summary (7)'!K34+'Summary (8)'!K34</f>
        <v>0</v>
      </c>
      <c r="L34" s="77">
        <f>'○ Summary (1)'!L34+'Summary (2)'!L34+'Summary (3)'!L34+'Summary (4)'!L34+'Summary (5)'!L34+'Summary (6)'!L34+'Summary (7)'!L34+'Summary (8)'!L34</f>
        <v>0</v>
      </c>
      <c r="M34" s="555">
        <f>'○ Summary (1)'!M34+'Summary (2)'!M34+'Summary (3)'!M34+'Summary (4)'!M34+'Summary (5)'!M34+'Summary (6)'!M34+'Summary (7)'!M34+'Summary (8)'!M34</f>
        <v>0</v>
      </c>
      <c r="N34" s="76">
        <f>'○ Summary (1)'!N34+'Summary (2)'!N34+'Summary (3)'!N34+'Summary (4)'!N34+'Summary (5)'!N34+'Summary (6)'!N34+'Summary (7)'!N34+'Summary (8)'!N34</f>
        <v>0</v>
      </c>
      <c r="O34" s="77">
        <f>'○ Summary (1)'!O34+'Summary (2)'!O34+'Summary (3)'!O34+'Summary (4)'!O34+'Summary (5)'!O34+'Summary (6)'!O34+'Summary (7)'!O34+'Summary (8)'!O34</f>
        <v>0</v>
      </c>
      <c r="P34" s="556">
        <f>'○ Summary (1)'!P34+'Summary (2)'!P34+'Summary (3)'!P34+'Summary (4)'!P34+'Summary (5)'!P34+'Summary (6)'!P34+'Summary (7)'!P34+'Summary (8)'!P34</f>
        <v>0</v>
      </c>
      <c r="Q34" s="76">
        <f>'○ Summary (1)'!Q34+'Summary (2)'!Q34+'Summary (3)'!Q34+'Summary (4)'!Q34+'Summary (5)'!Q34+'Summary (6)'!Q34+'Summary (7)'!Q34+'Summary (8)'!Q34</f>
        <v>0</v>
      </c>
      <c r="R34" s="77">
        <f>'○ Summary (1)'!R34+'Summary (2)'!R34+'Summary (3)'!R34+'Summary (4)'!R34+'Summary (5)'!R34+'Summary (6)'!R34+'Summary (7)'!R34+'Summary (8)'!R34</f>
        <v>0</v>
      </c>
      <c r="S34" s="556">
        <f>'○ Summary (1)'!S34+'Summary (2)'!S34+'Summary (3)'!S34+'Summary (4)'!S34+'Summary (5)'!S34+'Summary (6)'!S34+'Summary (7)'!S34+'Summary (8)'!S34</f>
        <v>0</v>
      </c>
      <c r="T34" s="188">
        <f>'○ Summary (1)'!T34+'Summary (2)'!T34+'Summary (3)'!T34+'Summary (4)'!T34+'Summary (5)'!T34+'Summary (6)'!T34+'Summary (7)'!T34+'Summary (8)'!T34</f>
        <v>0</v>
      </c>
      <c r="U34" s="77">
        <f>'○ Summary (1)'!U34+'Summary (2)'!U34+'Summary (3)'!U34+'Summary (4)'!U34+'Summary (5)'!U34+'Summary (6)'!U34+'Summary (7)'!U34+'Summary (8)'!U34</f>
        <v>0</v>
      </c>
      <c r="V34" s="555">
        <f>'○ Summary (1)'!V34+'Summary (2)'!V34+'Summary (3)'!V34+'Summary (4)'!V34+'Summary (5)'!V34+'Summary (6)'!V34+'Summary (7)'!V34+'Summary (8)'!V34</f>
        <v>0</v>
      </c>
      <c r="W34" s="76">
        <f>'○ Summary (1)'!W34+'Summary (2)'!W34+'Summary (3)'!W34+'Summary (4)'!W34+'Summary (5)'!W34+'Summary (6)'!W34+'Summary (7)'!W34+'Summary (8)'!W34</f>
        <v>0</v>
      </c>
      <c r="X34" s="77">
        <f>'○ Summary (1)'!X34+'Summary (2)'!X34+'Summary (3)'!X34+'Summary (4)'!X34+'Summary (5)'!X34+'Summary (6)'!X34+'Summary (7)'!X34+'Summary (8)'!X34</f>
        <v>0</v>
      </c>
      <c r="Y34" s="556">
        <f>'○ Summary (1)'!Y34+'Summary (2)'!Y34+'Summary (3)'!Y34+'Summary (4)'!Y34+'Summary (5)'!Y34+'Summary (6)'!Y34+'Summary (7)'!Y34+'Summary (8)'!Y34</f>
        <v>0</v>
      </c>
      <c r="Z34" s="76">
        <f>'○ Summary (1)'!Z34+'Summary (2)'!Z34+'Summary (3)'!Z34+'Summary (4)'!Z34+'Summary (5)'!Z34+'Summary (6)'!Z34+'Summary (7)'!Z34+'Summary (8)'!Z34</f>
        <v>0</v>
      </c>
      <c r="AA34" s="77">
        <f>'○ Summary (1)'!AA34+'Summary (2)'!AA34+'Summary (3)'!AA34+'Summary (4)'!AA34+'Summary (5)'!AA34+'Summary (6)'!AA34+'Summary (7)'!AA34+'Summary (8)'!AA34</f>
        <v>0</v>
      </c>
      <c r="AB34" s="556">
        <f>'○ Summary (1)'!AB34+'Summary (2)'!AB34+'Summary (3)'!AB34+'Summary (4)'!AB34+'Summary (5)'!AB34+'Summary (6)'!AB34+'Summary (7)'!AB34+'Summary (8)'!AB34</f>
        <v>0</v>
      </c>
      <c r="AC34" s="76">
        <f>'○ Summary (1)'!AC34+'Summary (2)'!AC34+'Summary (3)'!AC34+'Summary (4)'!AC34+'Summary (5)'!AC34+'Summary (6)'!AC34+'Summary (7)'!AC34+'Summary (8)'!AC34</f>
        <v>0</v>
      </c>
      <c r="AD34" s="77">
        <f>'○ Summary (1)'!AD34+'Summary (2)'!AD34+'Summary (3)'!AD34+'Summary (4)'!AD34+'Summary (5)'!AD34+'Summary (6)'!AD34+'Summary (7)'!AD34+'Summary (8)'!AD34</f>
        <v>0</v>
      </c>
      <c r="AE34" s="556">
        <f>'○ Summary (1)'!AE34+'Summary (2)'!AE34+'Summary (3)'!AE34+'Summary (4)'!AE34+'Summary (5)'!AE34+'Summary (6)'!AE34+'Summary (7)'!AE34+'Summary (8)'!AE34</f>
        <v>0</v>
      </c>
      <c r="AF34" s="76">
        <f>'○ Summary (1)'!AF34+'Summary (2)'!AF34+'Summary (3)'!AF34+'Summary (4)'!AF34+'Summary (5)'!AF34+'Summary (6)'!AF34+'Summary (7)'!AF34+'Summary (8)'!AF34</f>
        <v>0</v>
      </c>
      <c r="AG34" s="77">
        <f>'○ Summary (1)'!AG34+'Summary (2)'!AG34+'Summary (3)'!AG34+'Summary (4)'!AG34+'Summary (5)'!AG34+'Summary (6)'!AG34+'Summary (7)'!AG34+'Summary (8)'!AG34</f>
        <v>0</v>
      </c>
      <c r="AH34" s="555">
        <f>'○ Summary (1)'!AH34+'Summary (2)'!AH34+'Summary (3)'!AH34+'Summary (4)'!AH34+'Summary (5)'!AH34+'Summary (6)'!AH34+'Summary (7)'!AH34+'Summary (8)'!AH34</f>
        <v>0</v>
      </c>
      <c r="AI34" s="870">
        <f t="shared" ref="AI34:AK53" si="9">SUM(E34,H34,K34,N34,Q34,T34,W34,Z34,AC34,AF34)</f>
        <v>0</v>
      </c>
      <c r="AJ34" s="369">
        <f t="shared" si="9"/>
        <v>0</v>
      </c>
      <c r="AK34" s="81">
        <f t="shared" si="9"/>
        <v>0</v>
      </c>
      <c r="AL34" s="72"/>
    </row>
    <row r="35" spans="1:38" s="61" customFormat="1">
      <c r="A35" s="928" t="str">
        <f>IF('○ Summary (1)'!A35:D35&lt;&gt;"",'○ Summary (1)'!A35:D35,"")</f>
        <v/>
      </c>
      <c r="B35" s="923"/>
      <c r="C35" s="923"/>
      <c r="D35" s="923"/>
      <c r="E35" s="76">
        <f>'○ Summary (1)'!E35+'Summary (2)'!E35+'Summary (3)'!E35+'Summary (4)'!E35+'Summary (5)'!E35+'Summary (6)'!E35+'Summary (7)'!E35+'Summary (8)'!E35</f>
        <v>0</v>
      </c>
      <c r="F35" s="77">
        <f>'○ Summary (1)'!F35+'Summary (2)'!F35+'Summary (3)'!F35+'Summary (4)'!F35+'Summary (5)'!F35+'Summary (6)'!F35+'Summary (7)'!F35+'Summary (8)'!F35</f>
        <v>0</v>
      </c>
      <c r="G35" s="556">
        <f>'○ Summary (1)'!G35+'Summary (2)'!G35+'Summary (3)'!G35+'Summary (4)'!G35+'Summary (5)'!G35+'Summary (6)'!G35+'Summary (7)'!G35+'Summary (8)'!G35</f>
        <v>0</v>
      </c>
      <c r="H35" s="188">
        <f>'○ Summary (1)'!H35+'Summary (2)'!H35+'Summary (3)'!H35+'Summary (4)'!H35+'Summary (5)'!H35+'Summary (6)'!H35+'Summary (7)'!H35+'Summary (8)'!H35</f>
        <v>0</v>
      </c>
      <c r="I35" s="77">
        <f>'○ Summary (1)'!I35+'Summary (2)'!I35+'Summary (3)'!I35+'Summary (4)'!I35+'Summary (5)'!I35+'Summary (6)'!I35+'Summary (7)'!I35+'Summary (8)'!I35</f>
        <v>0</v>
      </c>
      <c r="J35" s="556">
        <f>'○ Summary (1)'!J35+'Summary (2)'!J35+'Summary (3)'!J35+'Summary (4)'!J35+'Summary (5)'!J35+'Summary (6)'!J35+'Summary (7)'!J35+'Summary (8)'!J35</f>
        <v>0</v>
      </c>
      <c r="K35" s="188">
        <f>'○ Summary (1)'!K35+'Summary (2)'!K35+'Summary (3)'!K35+'Summary (4)'!K35+'Summary (5)'!K35+'Summary (6)'!K35+'Summary (7)'!K35+'Summary (8)'!K35</f>
        <v>0</v>
      </c>
      <c r="L35" s="77">
        <f>'○ Summary (1)'!L35+'Summary (2)'!L35+'Summary (3)'!L35+'Summary (4)'!L35+'Summary (5)'!L35+'Summary (6)'!L35+'Summary (7)'!L35+'Summary (8)'!L35</f>
        <v>0</v>
      </c>
      <c r="M35" s="555">
        <f>'○ Summary (1)'!M35+'Summary (2)'!M35+'Summary (3)'!M35+'Summary (4)'!M35+'Summary (5)'!M35+'Summary (6)'!M35+'Summary (7)'!M35+'Summary (8)'!M35</f>
        <v>0</v>
      </c>
      <c r="N35" s="76">
        <f>'○ Summary (1)'!N35+'Summary (2)'!N35+'Summary (3)'!N35+'Summary (4)'!N35+'Summary (5)'!N35+'Summary (6)'!N35+'Summary (7)'!N35+'Summary (8)'!N35</f>
        <v>0</v>
      </c>
      <c r="O35" s="77">
        <f>'○ Summary (1)'!O35+'Summary (2)'!O35+'Summary (3)'!O35+'Summary (4)'!O35+'Summary (5)'!O35+'Summary (6)'!O35+'Summary (7)'!O35+'Summary (8)'!O35</f>
        <v>0</v>
      </c>
      <c r="P35" s="556">
        <f>'○ Summary (1)'!P35+'Summary (2)'!P35+'Summary (3)'!P35+'Summary (4)'!P35+'Summary (5)'!P35+'Summary (6)'!P35+'Summary (7)'!P35+'Summary (8)'!P35</f>
        <v>0</v>
      </c>
      <c r="Q35" s="76">
        <f>'○ Summary (1)'!Q35+'Summary (2)'!Q35+'Summary (3)'!Q35+'Summary (4)'!Q35+'Summary (5)'!Q35+'Summary (6)'!Q35+'Summary (7)'!Q35+'Summary (8)'!Q35</f>
        <v>0</v>
      </c>
      <c r="R35" s="77">
        <f>'○ Summary (1)'!R35+'Summary (2)'!R35+'Summary (3)'!R35+'Summary (4)'!R35+'Summary (5)'!R35+'Summary (6)'!R35+'Summary (7)'!R35+'Summary (8)'!R35</f>
        <v>0</v>
      </c>
      <c r="S35" s="556">
        <f>'○ Summary (1)'!S35+'Summary (2)'!S35+'Summary (3)'!S35+'Summary (4)'!S35+'Summary (5)'!S35+'Summary (6)'!S35+'Summary (7)'!S35+'Summary (8)'!S35</f>
        <v>0</v>
      </c>
      <c r="T35" s="188">
        <f>'○ Summary (1)'!T35+'Summary (2)'!T35+'Summary (3)'!T35+'Summary (4)'!T35+'Summary (5)'!T35+'Summary (6)'!T35+'Summary (7)'!T35+'Summary (8)'!T35</f>
        <v>0</v>
      </c>
      <c r="U35" s="77">
        <f>'○ Summary (1)'!U35+'Summary (2)'!U35+'Summary (3)'!U35+'Summary (4)'!U35+'Summary (5)'!U35+'Summary (6)'!U35+'Summary (7)'!U35+'Summary (8)'!U35</f>
        <v>0</v>
      </c>
      <c r="V35" s="555">
        <f>'○ Summary (1)'!V35+'Summary (2)'!V35+'Summary (3)'!V35+'Summary (4)'!V35+'Summary (5)'!V35+'Summary (6)'!V35+'Summary (7)'!V35+'Summary (8)'!V35</f>
        <v>0</v>
      </c>
      <c r="W35" s="76">
        <f>'○ Summary (1)'!W35+'Summary (2)'!W35+'Summary (3)'!W35+'Summary (4)'!W35+'Summary (5)'!W35+'Summary (6)'!W35+'Summary (7)'!W35+'Summary (8)'!W35</f>
        <v>0</v>
      </c>
      <c r="X35" s="77">
        <f>'○ Summary (1)'!X35+'Summary (2)'!X35+'Summary (3)'!X35+'Summary (4)'!X35+'Summary (5)'!X35+'Summary (6)'!X35+'Summary (7)'!X35+'Summary (8)'!X35</f>
        <v>0</v>
      </c>
      <c r="Y35" s="556">
        <f>'○ Summary (1)'!Y35+'Summary (2)'!Y35+'Summary (3)'!Y35+'Summary (4)'!Y35+'Summary (5)'!Y35+'Summary (6)'!Y35+'Summary (7)'!Y35+'Summary (8)'!Y35</f>
        <v>0</v>
      </c>
      <c r="Z35" s="76">
        <f>'○ Summary (1)'!Z35+'Summary (2)'!Z35+'Summary (3)'!Z35+'Summary (4)'!Z35+'Summary (5)'!Z35+'Summary (6)'!Z35+'Summary (7)'!Z35+'Summary (8)'!Z35</f>
        <v>0</v>
      </c>
      <c r="AA35" s="77">
        <f>'○ Summary (1)'!AA35+'Summary (2)'!AA35+'Summary (3)'!AA35+'Summary (4)'!AA35+'Summary (5)'!AA35+'Summary (6)'!AA35+'Summary (7)'!AA35+'Summary (8)'!AA35</f>
        <v>0</v>
      </c>
      <c r="AB35" s="556">
        <f>'○ Summary (1)'!AB35+'Summary (2)'!AB35+'Summary (3)'!AB35+'Summary (4)'!AB35+'Summary (5)'!AB35+'Summary (6)'!AB35+'Summary (7)'!AB35+'Summary (8)'!AB35</f>
        <v>0</v>
      </c>
      <c r="AC35" s="76">
        <f>'○ Summary (1)'!AC35+'Summary (2)'!AC35+'Summary (3)'!AC35+'Summary (4)'!AC35+'Summary (5)'!AC35+'Summary (6)'!AC35+'Summary (7)'!AC35+'Summary (8)'!AC35</f>
        <v>0</v>
      </c>
      <c r="AD35" s="77">
        <f>'○ Summary (1)'!AD35+'Summary (2)'!AD35+'Summary (3)'!AD35+'Summary (4)'!AD35+'Summary (5)'!AD35+'Summary (6)'!AD35+'Summary (7)'!AD35+'Summary (8)'!AD35</f>
        <v>0</v>
      </c>
      <c r="AE35" s="556">
        <f>'○ Summary (1)'!AE35+'Summary (2)'!AE35+'Summary (3)'!AE35+'Summary (4)'!AE35+'Summary (5)'!AE35+'Summary (6)'!AE35+'Summary (7)'!AE35+'Summary (8)'!AE35</f>
        <v>0</v>
      </c>
      <c r="AF35" s="76">
        <f>'○ Summary (1)'!AF35+'Summary (2)'!AF35+'Summary (3)'!AF35+'Summary (4)'!AF35+'Summary (5)'!AF35+'Summary (6)'!AF35+'Summary (7)'!AF35+'Summary (8)'!AF35</f>
        <v>0</v>
      </c>
      <c r="AG35" s="77">
        <f>'○ Summary (1)'!AG35+'Summary (2)'!AG35+'Summary (3)'!AG35+'Summary (4)'!AG35+'Summary (5)'!AG35+'Summary (6)'!AG35+'Summary (7)'!AG35+'Summary (8)'!AG35</f>
        <v>0</v>
      </c>
      <c r="AH35" s="555">
        <f>'○ Summary (1)'!AH35+'Summary (2)'!AH35+'Summary (3)'!AH35+'Summary (4)'!AH35+'Summary (5)'!AH35+'Summary (6)'!AH35+'Summary (7)'!AH35+'Summary (8)'!AH35</f>
        <v>0</v>
      </c>
      <c r="AI35" s="871">
        <f t="shared" si="9"/>
        <v>0</v>
      </c>
      <c r="AJ35" s="371">
        <f t="shared" si="9"/>
        <v>0</v>
      </c>
      <c r="AK35" s="71">
        <f t="shared" si="9"/>
        <v>0</v>
      </c>
    </row>
    <row r="36" spans="1:38" s="61" customFormat="1">
      <c r="A36" s="928" t="str">
        <f>IF('○ Summary (1)'!A36:D36&lt;&gt;"",'○ Summary (1)'!A36:D36,"")</f>
        <v/>
      </c>
      <c r="B36" s="923"/>
      <c r="C36" s="923"/>
      <c r="D36" s="923"/>
      <c r="E36" s="76">
        <f>'○ Summary (1)'!E36+'Summary (2)'!E36+'Summary (3)'!E36+'Summary (4)'!E36+'Summary (5)'!E36+'Summary (6)'!E36+'Summary (7)'!E36+'Summary (8)'!E36</f>
        <v>0</v>
      </c>
      <c r="F36" s="77">
        <f>'○ Summary (1)'!F36+'Summary (2)'!F36+'Summary (3)'!F36+'Summary (4)'!F36+'Summary (5)'!F36+'Summary (6)'!F36+'Summary (7)'!F36+'Summary (8)'!F36</f>
        <v>0</v>
      </c>
      <c r="G36" s="556">
        <f>'○ Summary (1)'!G36+'Summary (2)'!G36+'Summary (3)'!G36+'Summary (4)'!G36+'Summary (5)'!G36+'Summary (6)'!G36+'Summary (7)'!G36+'Summary (8)'!G36</f>
        <v>0</v>
      </c>
      <c r="H36" s="188">
        <f>'○ Summary (1)'!H36+'Summary (2)'!H36+'Summary (3)'!H36+'Summary (4)'!H36+'Summary (5)'!H36+'Summary (6)'!H36+'Summary (7)'!H36+'Summary (8)'!H36</f>
        <v>0</v>
      </c>
      <c r="I36" s="77">
        <f>'○ Summary (1)'!I36+'Summary (2)'!I36+'Summary (3)'!I36+'Summary (4)'!I36+'Summary (5)'!I36+'Summary (6)'!I36+'Summary (7)'!I36+'Summary (8)'!I36</f>
        <v>0</v>
      </c>
      <c r="J36" s="556">
        <f>'○ Summary (1)'!J36+'Summary (2)'!J36+'Summary (3)'!J36+'Summary (4)'!J36+'Summary (5)'!J36+'Summary (6)'!J36+'Summary (7)'!J36+'Summary (8)'!J36</f>
        <v>0</v>
      </c>
      <c r="K36" s="188">
        <f>'○ Summary (1)'!K36+'Summary (2)'!K36+'Summary (3)'!K36+'Summary (4)'!K36+'Summary (5)'!K36+'Summary (6)'!K36+'Summary (7)'!K36+'Summary (8)'!K36</f>
        <v>0</v>
      </c>
      <c r="L36" s="77">
        <f>'○ Summary (1)'!L36+'Summary (2)'!L36+'Summary (3)'!L36+'Summary (4)'!L36+'Summary (5)'!L36+'Summary (6)'!L36+'Summary (7)'!L36+'Summary (8)'!L36</f>
        <v>0</v>
      </c>
      <c r="M36" s="555">
        <f>'○ Summary (1)'!M36+'Summary (2)'!M36+'Summary (3)'!M36+'Summary (4)'!M36+'Summary (5)'!M36+'Summary (6)'!M36+'Summary (7)'!M36+'Summary (8)'!M36</f>
        <v>0</v>
      </c>
      <c r="N36" s="76">
        <f>'○ Summary (1)'!N36+'Summary (2)'!N36+'Summary (3)'!N36+'Summary (4)'!N36+'Summary (5)'!N36+'Summary (6)'!N36+'Summary (7)'!N36+'Summary (8)'!N36</f>
        <v>0</v>
      </c>
      <c r="O36" s="77">
        <f>'○ Summary (1)'!O36+'Summary (2)'!O36+'Summary (3)'!O36+'Summary (4)'!O36+'Summary (5)'!O36+'Summary (6)'!O36+'Summary (7)'!O36+'Summary (8)'!O36</f>
        <v>0</v>
      </c>
      <c r="P36" s="556">
        <f>'○ Summary (1)'!P36+'Summary (2)'!P36+'Summary (3)'!P36+'Summary (4)'!P36+'Summary (5)'!P36+'Summary (6)'!P36+'Summary (7)'!P36+'Summary (8)'!P36</f>
        <v>0</v>
      </c>
      <c r="Q36" s="76">
        <f>'○ Summary (1)'!Q36+'Summary (2)'!Q36+'Summary (3)'!Q36+'Summary (4)'!Q36+'Summary (5)'!Q36+'Summary (6)'!Q36+'Summary (7)'!Q36+'Summary (8)'!Q36</f>
        <v>0</v>
      </c>
      <c r="R36" s="77">
        <f>'○ Summary (1)'!R36+'Summary (2)'!R36+'Summary (3)'!R36+'Summary (4)'!R36+'Summary (5)'!R36+'Summary (6)'!R36+'Summary (7)'!R36+'Summary (8)'!R36</f>
        <v>0</v>
      </c>
      <c r="S36" s="556">
        <f>'○ Summary (1)'!S36+'Summary (2)'!S36+'Summary (3)'!S36+'Summary (4)'!S36+'Summary (5)'!S36+'Summary (6)'!S36+'Summary (7)'!S36+'Summary (8)'!S36</f>
        <v>0</v>
      </c>
      <c r="T36" s="188">
        <f>'○ Summary (1)'!T36+'Summary (2)'!T36+'Summary (3)'!T36+'Summary (4)'!T36+'Summary (5)'!T36+'Summary (6)'!T36+'Summary (7)'!T36+'Summary (8)'!T36</f>
        <v>0</v>
      </c>
      <c r="U36" s="77">
        <f>'○ Summary (1)'!U36+'Summary (2)'!U36+'Summary (3)'!U36+'Summary (4)'!U36+'Summary (5)'!U36+'Summary (6)'!U36+'Summary (7)'!U36+'Summary (8)'!U36</f>
        <v>0</v>
      </c>
      <c r="V36" s="555">
        <f>'○ Summary (1)'!V36+'Summary (2)'!V36+'Summary (3)'!V36+'Summary (4)'!V36+'Summary (5)'!V36+'Summary (6)'!V36+'Summary (7)'!V36+'Summary (8)'!V36</f>
        <v>0</v>
      </c>
      <c r="W36" s="76">
        <f>'○ Summary (1)'!W36+'Summary (2)'!W36+'Summary (3)'!W36+'Summary (4)'!W36+'Summary (5)'!W36+'Summary (6)'!W36+'Summary (7)'!W36+'Summary (8)'!W36</f>
        <v>0</v>
      </c>
      <c r="X36" s="77">
        <f>'○ Summary (1)'!X36+'Summary (2)'!X36+'Summary (3)'!X36+'Summary (4)'!X36+'Summary (5)'!X36+'Summary (6)'!X36+'Summary (7)'!X36+'Summary (8)'!X36</f>
        <v>0</v>
      </c>
      <c r="Y36" s="556">
        <f>'○ Summary (1)'!Y36+'Summary (2)'!Y36+'Summary (3)'!Y36+'Summary (4)'!Y36+'Summary (5)'!Y36+'Summary (6)'!Y36+'Summary (7)'!Y36+'Summary (8)'!Y36</f>
        <v>0</v>
      </c>
      <c r="Z36" s="76">
        <f>'○ Summary (1)'!Z36+'Summary (2)'!Z36+'Summary (3)'!Z36+'Summary (4)'!Z36+'Summary (5)'!Z36+'Summary (6)'!Z36+'Summary (7)'!Z36+'Summary (8)'!Z36</f>
        <v>0</v>
      </c>
      <c r="AA36" s="77">
        <f>'○ Summary (1)'!AA36+'Summary (2)'!AA36+'Summary (3)'!AA36+'Summary (4)'!AA36+'Summary (5)'!AA36+'Summary (6)'!AA36+'Summary (7)'!AA36+'Summary (8)'!AA36</f>
        <v>0</v>
      </c>
      <c r="AB36" s="556">
        <f>'○ Summary (1)'!AB36+'Summary (2)'!AB36+'Summary (3)'!AB36+'Summary (4)'!AB36+'Summary (5)'!AB36+'Summary (6)'!AB36+'Summary (7)'!AB36+'Summary (8)'!AB36</f>
        <v>0</v>
      </c>
      <c r="AC36" s="76">
        <f>'○ Summary (1)'!AC36+'Summary (2)'!AC36+'Summary (3)'!AC36+'Summary (4)'!AC36+'Summary (5)'!AC36+'Summary (6)'!AC36+'Summary (7)'!AC36+'Summary (8)'!AC36</f>
        <v>0</v>
      </c>
      <c r="AD36" s="77">
        <f>'○ Summary (1)'!AD36+'Summary (2)'!AD36+'Summary (3)'!AD36+'Summary (4)'!AD36+'Summary (5)'!AD36+'Summary (6)'!AD36+'Summary (7)'!AD36+'Summary (8)'!AD36</f>
        <v>0</v>
      </c>
      <c r="AE36" s="556">
        <f>'○ Summary (1)'!AE36+'Summary (2)'!AE36+'Summary (3)'!AE36+'Summary (4)'!AE36+'Summary (5)'!AE36+'Summary (6)'!AE36+'Summary (7)'!AE36+'Summary (8)'!AE36</f>
        <v>0</v>
      </c>
      <c r="AF36" s="76">
        <f>'○ Summary (1)'!AF36+'Summary (2)'!AF36+'Summary (3)'!AF36+'Summary (4)'!AF36+'Summary (5)'!AF36+'Summary (6)'!AF36+'Summary (7)'!AF36+'Summary (8)'!AF36</f>
        <v>0</v>
      </c>
      <c r="AG36" s="77">
        <f>'○ Summary (1)'!AG36+'Summary (2)'!AG36+'Summary (3)'!AG36+'Summary (4)'!AG36+'Summary (5)'!AG36+'Summary (6)'!AG36+'Summary (7)'!AG36+'Summary (8)'!AG36</f>
        <v>0</v>
      </c>
      <c r="AH36" s="555">
        <f>'○ Summary (1)'!AH36+'Summary (2)'!AH36+'Summary (3)'!AH36+'Summary (4)'!AH36+'Summary (5)'!AH36+'Summary (6)'!AH36+'Summary (7)'!AH36+'Summary (8)'!AH36</f>
        <v>0</v>
      </c>
      <c r="AI36" s="871">
        <f t="shared" ref="AI36:AI46" si="10">SUM(E36,H36,K36,N36,Q36,T36,W36,Z36,AC36,AF36)</f>
        <v>0</v>
      </c>
      <c r="AJ36" s="371">
        <f t="shared" ref="AJ36:AJ46" si="11">SUM(F36,I36,L36,O36,R36,U36,X36,AA36,AD36,AG36)</f>
        <v>0</v>
      </c>
      <c r="AK36" s="71">
        <f t="shared" ref="AK36:AK46" si="12">SUM(G36,J36,M36,P36,S36,V36,Y36,AB36,AE36,AH36)</f>
        <v>0</v>
      </c>
    </row>
    <row r="37" spans="1:38" s="61" customFormat="1">
      <c r="A37" s="928" t="str">
        <f>IF('○ Summary (1)'!A37:D37&lt;&gt;"",'○ Summary (1)'!A37:D37,"")</f>
        <v/>
      </c>
      <c r="B37" s="923"/>
      <c r="C37" s="923"/>
      <c r="D37" s="923"/>
      <c r="E37" s="76">
        <f>'○ Summary (1)'!E37+'Summary (2)'!E37+'Summary (3)'!E37+'Summary (4)'!E37+'Summary (5)'!E37+'Summary (6)'!E37+'Summary (7)'!E37+'Summary (8)'!E37</f>
        <v>0</v>
      </c>
      <c r="F37" s="77">
        <f>'○ Summary (1)'!F37+'Summary (2)'!F37+'Summary (3)'!F37+'Summary (4)'!F37+'Summary (5)'!F37+'Summary (6)'!F37+'Summary (7)'!F37+'Summary (8)'!F37</f>
        <v>0</v>
      </c>
      <c r="G37" s="556">
        <f>'○ Summary (1)'!G37+'Summary (2)'!G37+'Summary (3)'!G37+'Summary (4)'!G37+'Summary (5)'!G37+'Summary (6)'!G37+'Summary (7)'!G37+'Summary (8)'!G37</f>
        <v>0</v>
      </c>
      <c r="H37" s="188">
        <f>'○ Summary (1)'!H37+'Summary (2)'!H37+'Summary (3)'!H37+'Summary (4)'!H37+'Summary (5)'!H37+'Summary (6)'!H37+'Summary (7)'!H37+'Summary (8)'!H37</f>
        <v>0</v>
      </c>
      <c r="I37" s="77">
        <f>'○ Summary (1)'!I37+'Summary (2)'!I37+'Summary (3)'!I37+'Summary (4)'!I37+'Summary (5)'!I37+'Summary (6)'!I37+'Summary (7)'!I37+'Summary (8)'!I37</f>
        <v>0</v>
      </c>
      <c r="J37" s="556">
        <f>'○ Summary (1)'!J37+'Summary (2)'!J37+'Summary (3)'!J37+'Summary (4)'!J37+'Summary (5)'!J37+'Summary (6)'!J37+'Summary (7)'!J37+'Summary (8)'!J37</f>
        <v>0</v>
      </c>
      <c r="K37" s="188">
        <f>'○ Summary (1)'!K37+'Summary (2)'!K37+'Summary (3)'!K37+'Summary (4)'!K37+'Summary (5)'!K37+'Summary (6)'!K37+'Summary (7)'!K37+'Summary (8)'!K37</f>
        <v>0</v>
      </c>
      <c r="L37" s="77">
        <f>'○ Summary (1)'!L37+'Summary (2)'!L37+'Summary (3)'!L37+'Summary (4)'!L37+'Summary (5)'!L37+'Summary (6)'!L37+'Summary (7)'!L37+'Summary (8)'!L37</f>
        <v>0</v>
      </c>
      <c r="M37" s="555">
        <f>'○ Summary (1)'!M37+'Summary (2)'!M37+'Summary (3)'!M37+'Summary (4)'!M37+'Summary (5)'!M37+'Summary (6)'!M37+'Summary (7)'!M37+'Summary (8)'!M37</f>
        <v>0</v>
      </c>
      <c r="N37" s="76">
        <f>'○ Summary (1)'!N37+'Summary (2)'!N37+'Summary (3)'!N37+'Summary (4)'!N37+'Summary (5)'!N37+'Summary (6)'!N37+'Summary (7)'!N37+'Summary (8)'!N37</f>
        <v>0</v>
      </c>
      <c r="O37" s="77">
        <f>'○ Summary (1)'!O37+'Summary (2)'!O37+'Summary (3)'!O37+'Summary (4)'!O37+'Summary (5)'!O37+'Summary (6)'!O37+'Summary (7)'!O37+'Summary (8)'!O37</f>
        <v>0</v>
      </c>
      <c r="P37" s="556">
        <f>'○ Summary (1)'!P37+'Summary (2)'!P37+'Summary (3)'!P37+'Summary (4)'!P37+'Summary (5)'!P37+'Summary (6)'!P37+'Summary (7)'!P37+'Summary (8)'!P37</f>
        <v>0</v>
      </c>
      <c r="Q37" s="76">
        <f>'○ Summary (1)'!Q37+'Summary (2)'!Q37+'Summary (3)'!Q37+'Summary (4)'!Q37+'Summary (5)'!Q37+'Summary (6)'!Q37+'Summary (7)'!Q37+'Summary (8)'!Q37</f>
        <v>0</v>
      </c>
      <c r="R37" s="77">
        <f>'○ Summary (1)'!R37+'Summary (2)'!R37+'Summary (3)'!R37+'Summary (4)'!R37+'Summary (5)'!R37+'Summary (6)'!R37+'Summary (7)'!R37+'Summary (8)'!R37</f>
        <v>0</v>
      </c>
      <c r="S37" s="556">
        <f>'○ Summary (1)'!S37+'Summary (2)'!S37+'Summary (3)'!S37+'Summary (4)'!S37+'Summary (5)'!S37+'Summary (6)'!S37+'Summary (7)'!S37+'Summary (8)'!S37</f>
        <v>0</v>
      </c>
      <c r="T37" s="188">
        <f>'○ Summary (1)'!T37+'Summary (2)'!T37+'Summary (3)'!T37+'Summary (4)'!T37+'Summary (5)'!T37+'Summary (6)'!T37+'Summary (7)'!T37+'Summary (8)'!T37</f>
        <v>0</v>
      </c>
      <c r="U37" s="77">
        <f>'○ Summary (1)'!U37+'Summary (2)'!U37+'Summary (3)'!U37+'Summary (4)'!U37+'Summary (5)'!U37+'Summary (6)'!U37+'Summary (7)'!U37+'Summary (8)'!U37</f>
        <v>0</v>
      </c>
      <c r="V37" s="555">
        <f>'○ Summary (1)'!V37+'Summary (2)'!V37+'Summary (3)'!V37+'Summary (4)'!V37+'Summary (5)'!V37+'Summary (6)'!V37+'Summary (7)'!V37+'Summary (8)'!V37</f>
        <v>0</v>
      </c>
      <c r="W37" s="76">
        <f>'○ Summary (1)'!W37+'Summary (2)'!W37+'Summary (3)'!W37+'Summary (4)'!W37+'Summary (5)'!W37+'Summary (6)'!W37+'Summary (7)'!W37+'Summary (8)'!W37</f>
        <v>0</v>
      </c>
      <c r="X37" s="77">
        <f>'○ Summary (1)'!X37+'Summary (2)'!X37+'Summary (3)'!X37+'Summary (4)'!X37+'Summary (5)'!X37+'Summary (6)'!X37+'Summary (7)'!X37+'Summary (8)'!X37</f>
        <v>0</v>
      </c>
      <c r="Y37" s="556">
        <f>'○ Summary (1)'!Y37+'Summary (2)'!Y37+'Summary (3)'!Y37+'Summary (4)'!Y37+'Summary (5)'!Y37+'Summary (6)'!Y37+'Summary (7)'!Y37+'Summary (8)'!Y37</f>
        <v>0</v>
      </c>
      <c r="Z37" s="76">
        <f>'○ Summary (1)'!Z37+'Summary (2)'!Z37+'Summary (3)'!Z37+'Summary (4)'!Z37+'Summary (5)'!Z37+'Summary (6)'!Z37+'Summary (7)'!Z37+'Summary (8)'!Z37</f>
        <v>0</v>
      </c>
      <c r="AA37" s="77">
        <f>'○ Summary (1)'!AA37+'Summary (2)'!AA37+'Summary (3)'!AA37+'Summary (4)'!AA37+'Summary (5)'!AA37+'Summary (6)'!AA37+'Summary (7)'!AA37+'Summary (8)'!AA37</f>
        <v>0</v>
      </c>
      <c r="AB37" s="556">
        <f>'○ Summary (1)'!AB37+'Summary (2)'!AB37+'Summary (3)'!AB37+'Summary (4)'!AB37+'Summary (5)'!AB37+'Summary (6)'!AB37+'Summary (7)'!AB37+'Summary (8)'!AB37</f>
        <v>0</v>
      </c>
      <c r="AC37" s="76">
        <f>'○ Summary (1)'!AC37+'Summary (2)'!AC37+'Summary (3)'!AC37+'Summary (4)'!AC37+'Summary (5)'!AC37+'Summary (6)'!AC37+'Summary (7)'!AC37+'Summary (8)'!AC37</f>
        <v>0</v>
      </c>
      <c r="AD37" s="77">
        <f>'○ Summary (1)'!AD37+'Summary (2)'!AD37+'Summary (3)'!AD37+'Summary (4)'!AD37+'Summary (5)'!AD37+'Summary (6)'!AD37+'Summary (7)'!AD37+'Summary (8)'!AD37</f>
        <v>0</v>
      </c>
      <c r="AE37" s="556">
        <f>'○ Summary (1)'!AE37+'Summary (2)'!AE37+'Summary (3)'!AE37+'Summary (4)'!AE37+'Summary (5)'!AE37+'Summary (6)'!AE37+'Summary (7)'!AE37+'Summary (8)'!AE37</f>
        <v>0</v>
      </c>
      <c r="AF37" s="76">
        <f>'○ Summary (1)'!AF37+'Summary (2)'!AF37+'Summary (3)'!AF37+'Summary (4)'!AF37+'Summary (5)'!AF37+'Summary (6)'!AF37+'Summary (7)'!AF37+'Summary (8)'!AF37</f>
        <v>0</v>
      </c>
      <c r="AG37" s="77">
        <f>'○ Summary (1)'!AG37+'Summary (2)'!AG37+'Summary (3)'!AG37+'Summary (4)'!AG37+'Summary (5)'!AG37+'Summary (6)'!AG37+'Summary (7)'!AG37+'Summary (8)'!AG37</f>
        <v>0</v>
      </c>
      <c r="AH37" s="555">
        <f>'○ Summary (1)'!AH37+'Summary (2)'!AH37+'Summary (3)'!AH37+'Summary (4)'!AH37+'Summary (5)'!AH37+'Summary (6)'!AH37+'Summary (7)'!AH37+'Summary (8)'!AH37</f>
        <v>0</v>
      </c>
      <c r="AI37" s="871">
        <f t="shared" si="10"/>
        <v>0</v>
      </c>
      <c r="AJ37" s="371">
        <f t="shared" si="11"/>
        <v>0</v>
      </c>
      <c r="AK37" s="71">
        <f t="shared" si="12"/>
        <v>0</v>
      </c>
    </row>
    <row r="38" spans="1:38" s="61" customFormat="1">
      <c r="A38" s="928" t="str">
        <f>IF('○ Summary (1)'!A38:D38&lt;&gt;"",'○ Summary (1)'!A38:D38,"")</f>
        <v/>
      </c>
      <c r="B38" s="923"/>
      <c r="C38" s="923"/>
      <c r="D38" s="923"/>
      <c r="E38" s="76">
        <f>'○ Summary (1)'!E38+'Summary (2)'!E38+'Summary (3)'!E38+'Summary (4)'!E38+'Summary (5)'!E38+'Summary (6)'!E38+'Summary (7)'!E38+'Summary (8)'!E38</f>
        <v>0</v>
      </c>
      <c r="F38" s="77">
        <f>'○ Summary (1)'!F38+'Summary (2)'!F38+'Summary (3)'!F38+'Summary (4)'!F38+'Summary (5)'!F38+'Summary (6)'!F38+'Summary (7)'!F38+'Summary (8)'!F38</f>
        <v>0</v>
      </c>
      <c r="G38" s="556">
        <f>'○ Summary (1)'!G38+'Summary (2)'!G38+'Summary (3)'!G38+'Summary (4)'!G38+'Summary (5)'!G38+'Summary (6)'!G38+'Summary (7)'!G38+'Summary (8)'!G38</f>
        <v>0</v>
      </c>
      <c r="H38" s="188">
        <f>'○ Summary (1)'!H38+'Summary (2)'!H38+'Summary (3)'!H38+'Summary (4)'!H38+'Summary (5)'!H38+'Summary (6)'!H38+'Summary (7)'!H38+'Summary (8)'!H38</f>
        <v>0</v>
      </c>
      <c r="I38" s="77">
        <f>'○ Summary (1)'!I38+'Summary (2)'!I38+'Summary (3)'!I38+'Summary (4)'!I38+'Summary (5)'!I38+'Summary (6)'!I38+'Summary (7)'!I38+'Summary (8)'!I38</f>
        <v>0</v>
      </c>
      <c r="J38" s="556">
        <f>'○ Summary (1)'!J38+'Summary (2)'!J38+'Summary (3)'!J38+'Summary (4)'!J38+'Summary (5)'!J38+'Summary (6)'!J38+'Summary (7)'!J38+'Summary (8)'!J38</f>
        <v>0</v>
      </c>
      <c r="K38" s="188">
        <f>'○ Summary (1)'!K38+'Summary (2)'!K38+'Summary (3)'!K38+'Summary (4)'!K38+'Summary (5)'!K38+'Summary (6)'!K38+'Summary (7)'!K38+'Summary (8)'!K38</f>
        <v>0</v>
      </c>
      <c r="L38" s="77">
        <f>'○ Summary (1)'!L38+'Summary (2)'!L38+'Summary (3)'!L38+'Summary (4)'!L38+'Summary (5)'!L38+'Summary (6)'!L38+'Summary (7)'!L38+'Summary (8)'!L38</f>
        <v>0</v>
      </c>
      <c r="M38" s="555">
        <f>'○ Summary (1)'!M38+'Summary (2)'!M38+'Summary (3)'!M38+'Summary (4)'!M38+'Summary (5)'!M38+'Summary (6)'!M38+'Summary (7)'!M38+'Summary (8)'!M38</f>
        <v>0</v>
      </c>
      <c r="N38" s="76">
        <f>'○ Summary (1)'!N38+'Summary (2)'!N38+'Summary (3)'!N38+'Summary (4)'!N38+'Summary (5)'!N38+'Summary (6)'!N38+'Summary (7)'!N38+'Summary (8)'!N38</f>
        <v>0</v>
      </c>
      <c r="O38" s="77">
        <f>'○ Summary (1)'!O38+'Summary (2)'!O38+'Summary (3)'!O38+'Summary (4)'!O38+'Summary (5)'!O38+'Summary (6)'!O38+'Summary (7)'!O38+'Summary (8)'!O38</f>
        <v>0</v>
      </c>
      <c r="P38" s="556">
        <f>'○ Summary (1)'!P38+'Summary (2)'!P38+'Summary (3)'!P38+'Summary (4)'!P38+'Summary (5)'!P38+'Summary (6)'!P38+'Summary (7)'!P38+'Summary (8)'!P38</f>
        <v>0</v>
      </c>
      <c r="Q38" s="76">
        <f>'○ Summary (1)'!Q38+'Summary (2)'!Q38+'Summary (3)'!Q38+'Summary (4)'!Q38+'Summary (5)'!Q38+'Summary (6)'!Q38+'Summary (7)'!Q38+'Summary (8)'!Q38</f>
        <v>0</v>
      </c>
      <c r="R38" s="77">
        <f>'○ Summary (1)'!R38+'Summary (2)'!R38+'Summary (3)'!R38+'Summary (4)'!R38+'Summary (5)'!R38+'Summary (6)'!R38+'Summary (7)'!R38+'Summary (8)'!R38</f>
        <v>0</v>
      </c>
      <c r="S38" s="556">
        <f>'○ Summary (1)'!S38+'Summary (2)'!S38+'Summary (3)'!S38+'Summary (4)'!S38+'Summary (5)'!S38+'Summary (6)'!S38+'Summary (7)'!S38+'Summary (8)'!S38</f>
        <v>0</v>
      </c>
      <c r="T38" s="188">
        <f>'○ Summary (1)'!T38+'Summary (2)'!T38+'Summary (3)'!T38+'Summary (4)'!T38+'Summary (5)'!T38+'Summary (6)'!T38+'Summary (7)'!T38+'Summary (8)'!T38</f>
        <v>0</v>
      </c>
      <c r="U38" s="77">
        <f>'○ Summary (1)'!U38+'Summary (2)'!U38+'Summary (3)'!U38+'Summary (4)'!U38+'Summary (5)'!U38+'Summary (6)'!U38+'Summary (7)'!U38+'Summary (8)'!U38</f>
        <v>0</v>
      </c>
      <c r="V38" s="555">
        <f>'○ Summary (1)'!V38+'Summary (2)'!V38+'Summary (3)'!V38+'Summary (4)'!V38+'Summary (5)'!V38+'Summary (6)'!V38+'Summary (7)'!V38+'Summary (8)'!V38</f>
        <v>0</v>
      </c>
      <c r="W38" s="76">
        <f>'○ Summary (1)'!W38+'Summary (2)'!W38+'Summary (3)'!W38+'Summary (4)'!W38+'Summary (5)'!W38+'Summary (6)'!W38+'Summary (7)'!W38+'Summary (8)'!W38</f>
        <v>0</v>
      </c>
      <c r="X38" s="77">
        <f>'○ Summary (1)'!X38+'Summary (2)'!X38+'Summary (3)'!X38+'Summary (4)'!X38+'Summary (5)'!X38+'Summary (6)'!X38+'Summary (7)'!X38+'Summary (8)'!X38</f>
        <v>0</v>
      </c>
      <c r="Y38" s="556">
        <f>'○ Summary (1)'!Y38+'Summary (2)'!Y38+'Summary (3)'!Y38+'Summary (4)'!Y38+'Summary (5)'!Y38+'Summary (6)'!Y38+'Summary (7)'!Y38+'Summary (8)'!Y38</f>
        <v>0</v>
      </c>
      <c r="Z38" s="76">
        <f>'○ Summary (1)'!Z38+'Summary (2)'!Z38+'Summary (3)'!Z38+'Summary (4)'!Z38+'Summary (5)'!Z38+'Summary (6)'!Z38+'Summary (7)'!Z38+'Summary (8)'!Z38</f>
        <v>0</v>
      </c>
      <c r="AA38" s="77">
        <f>'○ Summary (1)'!AA38+'Summary (2)'!AA38+'Summary (3)'!AA38+'Summary (4)'!AA38+'Summary (5)'!AA38+'Summary (6)'!AA38+'Summary (7)'!AA38+'Summary (8)'!AA38</f>
        <v>0</v>
      </c>
      <c r="AB38" s="556">
        <f>'○ Summary (1)'!AB38+'Summary (2)'!AB38+'Summary (3)'!AB38+'Summary (4)'!AB38+'Summary (5)'!AB38+'Summary (6)'!AB38+'Summary (7)'!AB38+'Summary (8)'!AB38</f>
        <v>0</v>
      </c>
      <c r="AC38" s="76">
        <f>'○ Summary (1)'!AC38+'Summary (2)'!AC38+'Summary (3)'!AC38+'Summary (4)'!AC38+'Summary (5)'!AC38+'Summary (6)'!AC38+'Summary (7)'!AC38+'Summary (8)'!AC38</f>
        <v>0</v>
      </c>
      <c r="AD38" s="77">
        <f>'○ Summary (1)'!AD38+'Summary (2)'!AD38+'Summary (3)'!AD38+'Summary (4)'!AD38+'Summary (5)'!AD38+'Summary (6)'!AD38+'Summary (7)'!AD38+'Summary (8)'!AD38</f>
        <v>0</v>
      </c>
      <c r="AE38" s="556">
        <f>'○ Summary (1)'!AE38+'Summary (2)'!AE38+'Summary (3)'!AE38+'Summary (4)'!AE38+'Summary (5)'!AE38+'Summary (6)'!AE38+'Summary (7)'!AE38+'Summary (8)'!AE38</f>
        <v>0</v>
      </c>
      <c r="AF38" s="76">
        <f>'○ Summary (1)'!AF38+'Summary (2)'!AF38+'Summary (3)'!AF38+'Summary (4)'!AF38+'Summary (5)'!AF38+'Summary (6)'!AF38+'Summary (7)'!AF38+'Summary (8)'!AF38</f>
        <v>0</v>
      </c>
      <c r="AG38" s="77">
        <f>'○ Summary (1)'!AG38+'Summary (2)'!AG38+'Summary (3)'!AG38+'Summary (4)'!AG38+'Summary (5)'!AG38+'Summary (6)'!AG38+'Summary (7)'!AG38+'Summary (8)'!AG38</f>
        <v>0</v>
      </c>
      <c r="AH38" s="555">
        <f>'○ Summary (1)'!AH38+'Summary (2)'!AH38+'Summary (3)'!AH38+'Summary (4)'!AH38+'Summary (5)'!AH38+'Summary (6)'!AH38+'Summary (7)'!AH38+'Summary (8)'!AH38</f>
        <v>0</v>
      </c>
      <c r="AI38" s="871">
        <f t="shared" si="10"/>
        <v>0</v>
      </c>
      <c r="AJ38" s="371">
        <f t="shared" si="11"/>
        <v>0</v>
      </c>
      <c r="AK38" s="71">
        <f t="shared" si="12"/>
        <v>0</v>
      </c>
    </row>
    <row r="39" spans="1:38" s="61" customFormat="1">
      <c r="A39" s="928" t="str">
        <f>IF('○ Summary (1)'!A39:D39&lt;&gt;"",'○ Summary (1)'!A39:D39,"")</f>
        <v/>
      </c>
      <c r="B39" s="923"/>
      <c r="C39" s="923"/>
      <c r="D39" s="923"/>
      <c r="E39" s="76">
        <f>'○ Summary (1)'!E39+'Summary (2)'!E39+'Summary (3)'!E39+'Summary (4)'!E39+'Summary (5)'!E39+'Summary (6)'!E39+'Summary (7)'!E39+'Summary (8)'!E39</f>
        <v>0</v>
      </c>
      <c r="F39" s="77">
        <f>'○ Summary (1)'!F39+'Summary (2)'!F39+'Summary (3)'!F39+'Summary (4)'!F39+'Summary (5)'!F39+'Summary (6)'!F39+'Summary (7)'!F39+'Summary (8)'!F39</f>
        <v>0</v>
      </c>
      <c r="G39" s="556">
        <f>'○ Summary (1)'!G39+'Summary (2)'!G39+'Summary (3)'!G39+'Summary (4)'!G39+'Summary (5)'!G39+'Summary (6)'!G39+'Summary (7)'!G39+'Summary (8)'!G39</f>
        <v>0</v>
      </c>
      <c r="H39" s="188">
        <f>'○ Summary (1)'!H39+'Summary (2)'!H39+'Summary (3)'!H39+'Summary (4)'!H39+'Summary (5)'!H39+'Summary (6)'!H39+'Summary (7)'!H39+'Summary (8)'!H39</f>
        <v>0</v>
      </c>
      <c r="I39" s="77">
        <f>'○ Summary (1)'!I39+'Summary (2)'!I39+'Summary (3)'!I39+'Summary (4)'!I39+'Summary (5)'!I39+'Summary (6)'!I39+'Summary (7)'!I39+'Summary (8)'!I39</f>
        <v>0</v>
      </c>
      <c r="J39" s="556">
        <f>'○ Summary (1)'!J39+'Summary (2)'!J39+'Summary (3)'!J39+'Summary (4)'!J39+'Summary (5)'!J39+'Summary (6)'!J39+'Summary (7)'!J39+'Summary (8)'!J39</f>
        <v>0</v>
      </c>
      <c r="K39" s="188">
        <f>'○ Summary (1)'!K39+'Summary (2)'!K39+'Summary (3)'!K39+'Summary (4)'!K39+'Summary (5)'!K39+'Summary (6)'!K39+'Summary (7)'!K39+'Summary (8)'!K39</f>
        <v>0</v>
      </c>
      <c r="L39" s="77">
        <f>'○ Summary (1)'!L39+'Summary (2)'!L39+'Summary (3)'!L39+'Summary (4)'!L39+'Summary (5)'!L39+'Summary (6)'!L39+'Summary (7)'!L39+'Summary (8)'!L39</f>
        <v>0</v>
      </c>
      <c r="M39" s="555">
        <f>'○ Summary (1)'!M39+'Summary (2)'!M39+'Summary (3)'!M39+'Summary (4)'!M39+'Summary (5)'!M39+'Summary (6)'!M39+'Summary (7)'!M39+'Summary (8)'!M39</f>
        <v>0</v>
      </c>
      <c r="N39" s="76">
        <f>'○ Summary (1)'!N39+'Summary (2)'!N39+'Summary (3)'!N39+'Summary (4)'!N39+'Summary (5)'!N39+'Summary (6)'!N39+'Summary (7)'!N39+'Summary (8)'!N39</f>
        <v>0</v>
      </c>
      <c r="O39" s="77">
        <f>'○ Summary (1)'!O39+'Summary (2)'!O39+'Summary (3)'!O39+'Summary (4)'!O39+'Summary (5)'!O39+'Summary (6)'!O39+'Summary (7)'!O39+'Summary (8)'!O39</f>
        <v>0</v>
      </c>
      <c r="P39" s="556">
        <f>'○ Summary (1)'!P39+'Summary (2)'!P39+'Summary (3)'!P39+'Summary (4)'!P39+'Summary (5)'!P39+'Summary (6)'!P39+'Summary (7)'!P39+'Summary (8)'!P39</f>
        <v>0</v>
      </c>
      <c r="Q39" s="76">
        <f>'○ Summary (1)'!Q39+'Summary (2)'!Q39+'Summary (3)'!Q39+'Summary (4)'!Q39+'Summary (5)'!Q39+'Summary (6)'!Q39+'Summary (7)'!Q39+'Summary (8)'!Q39</f>
        <v>0</v>
      </c>
      <c r="R39" s="77">
        <f>'○ Summary (1)'!R39+'Summary (2)'!R39+'Summary (3)'!R39+'Summary (4)'!R39+'Summary (5)'!R39+'Summary (6)'!R39+'Summary (7)'!R39+'Summary (8)'!R39</f>
        <v>0</v>
      </c>
      <c r="S39" s="556">
        <f>'○ Summary (1)'!S39+'Summary (2)'!S39+'Summary (3)'!S39+'Summary (4)'!S39+'Summary (5)'!S39+'Summary (6)'!S39+'Summary (7)'!S39+'Summary (8)'!S39</f>
        <v>0</v>
      </c>
      <c r="T39" s="188">
        <f>'○ Summary (1)'!T39+'Summary (2)'!T39+'Summary (3)'!T39+'Summary (4)'!T39+'Summary (5)'!T39+'Summary (6)'!T39+'Summary (7)'!T39+'Summary (8)'!T39</f>
        <v>0</v>
      </c>
      <c r="U39" s="77">
        <f>'○ Summary (1)'!U39+'Summary (2)'!U39+'Summary (3)'!U39+'Summary (4)'!U39+'Summary (5)'!U39+'Summary (6)'!U39+'Summary (7)'!U39+'Summary (8)'!U39</f>
        <v>0</v>
      </c>
      <c r="V39" s="555">
        <f>'○ Summary (1)'!V39+'Summary (2)'!V39+'Summary (3)'!V39+'Summary (4)'!V39+'Summary (5)'!V39+'Summary (6)'!V39+'Summary (7)'!V39+'Summary (8)'!V39</f>
        <v>0</v>
      </c>
      <c r="W39" s="76">
        <f>'○ Summary (1)'!W39+'Summary (2)'!W39+'Summary (3)'!W39+'Summary (4)'!W39+'Summary (5)'!W39+'Summary (6)'!W39+'Summary (7)'!W39+'Summary (8)'!W39</f>
        <v>0</v>
      </c>
      <c r="X39" s="77">
        <f>'○ Summary (1)'!X39+'Summary (2)'!X39+'Summary (3)'!X39+'Summary (4)'!X39+'Summary (5)'!X39+'Summary (6)'!X39+'Summary (7)'!X39+'Summary (8)'!X39</f>
        <v>0</v>
      </c>
      <c r="Y39" s="556">
        <f>'○ Summary (1)'!Y39+'Summary (2)'!Y39+'Summary (3)'!Y39+'Summary (4)'!Y39+'Summary (5)'!Y39+'Summary (6)'!Y39+'Summary (7)'!Y39+'Summary (8)'!Y39</f>
        <v>0</v>
      </c>
      <c r="Z39" s="76">
        <f>'○ Summary (1)'!Z39+'Summary (2)'!Z39+'Summary (3)'!Z39+'Summary (4)'!Z39+'Summary (5)'!Z39+'Summary (6)'!Z39+'Summary (7)'!Z39+'Summary (8)'!Z39</f>
        <v>0</v>
      </c>
      <c r="AA39" s="77">
        <f>'○ Summary (1)'!AA39+'Summary (2)'!AA39+'Summary (3)'!AA39+'Summary (4)'!AA39+'Summary (5)'!AA39+'Summary (6)'!AA39+'Summary (7)'!AA39+'Summary (8)'!AA39</f>
        <v>0</v>
      </c>
      <c r="AB39" s="556">
        <f>'○ Summary (1)'!AB39+'Summary (2)'!AB39+'Summary (3)'!AB39+'Summary (4)'!AB39+'Summary (5)'!AB39+'Summary (6)'!AB39+'Summary (7)'!AB39+'Summary (8)'!AB39</f>
        <v>0</v>
      </c>
      <c r="AC39" s="76">
        <f>'○ Summary (1)'!AC39+'Summary (2)'!AC39+'Summary (3)'!AC39+'Summary (4)'!AC39+'Summary (5)'!AC39+'Summary (6)'!AC39+'Summary (7)'!AC39+'Summary (8)'!AC39</f>
        <v>0</v>
      </c>
      <c r="AD39" s="77">
        <f>'○ Summary (1)'!AD39+'Summary (2)'!AD39+'Summary (3)'!AD39+'Summary (4)'!AD39+'Summary (5)'!AD39+'Summary (6)'!AD39+'Summary (7)'!AD39+'Summary (8)'!AD39</f>
        <v>0</v>
      </c>
      <c r="AE39" s="556">
        <f>'○ Summary (1)'!AE39+'Summary (2)'!AE39+'Summary (3)'!AE39+'Summary (4)'!AE39+'Summary (5)'!AE39+'Summary (6)'!AE39+'Summary (7)'!AE39+'Summary (8)'!AE39</f>
        <v>0</v>
      </c>
      <c r="AF39" s="76">
        <f>'○ Summary (1)'!AF39+'Summary (2)'!AF39+'Summary (3)'!AF39+'Summary (4)'!AF39+'Summary (5)'!AF39+'Summary (6)'!AF39+'Summary (7)'!AF39+'Summary (8)'!AF39</f>
        <v>0</v>
      </c>
      <c r="AG39" s="77">
        <f>'○ Summary (1)'!AG39+'Summary (2)'!AG39+'Summary (3)'!AG39+'Summary (4)'!AG39+'Summary (5)'!AG39+'Summary (6)'!AG39+'Summary (7)'!AG39+'Summary (8)'!AG39</f>
        <v>0</v>
      </c>
      <c r="AH39" s="555">
        <f>'○ Summary (1)'!AH39+'Summary (2)'!AH39+'Summary (3)'!AH39+'Summary (4)'!AH39+'Summary (5)'!AH39+'Summary (6)'!AH39+'Summary (7)'!AH39+'Summary (8)'!AH39</f>
        <v>0</v>
      </c>
      <c r="AI39" s="871">
        <f t="shared" si="10"/>
        <v>0</v>
      </c>
      <c r="AJ39" s="371">
        <f t="shared" si="11"/>
        <v>0</v>
      </c>
      <c r="AK39" s="71">
        <f t="shared" si="12"/>
        <v>0</v>
      </c>
    </row>
    <row r="40" spans="1:38" s="61" customFormat="1">
      <c r="A40" s="928" t="str">
        <f>IF('○ Summary (1)'!A40:D40&lt;&gt;"",'○ Summary (1)'!A40:D40,"")</f>
        <v/>
      </c>
      <c r="B40" s="923"/>
      <c r="C40" s="923"/>
      <c r="D40" s="923"/>
      <c r="E40" s="76">
        <f>'○ Summary (1)'!E40+'Summary (2)'!E40+'Summary (3)'!E40+'Summary (4)'!E40+'Summary (5)'!E40+'Summary (6)'!E40+'Summary (7)'!E40+'Summary (8)'!E40</f>
        <v>0</v>
      </c>
      <c r="F40" s="77">
        <f>'○ Summary (1)'!F40+'Summary (2)'!F40+'Summary (3)'!F40+'Summary (4)'!F40+'Summary (5)'!F40+'Summary (6)'!F40+'Summary (7)'!F40+'Summary (8)'!F40</f>
        <v>0</v>
      </c>
      <c r="G40" s="556">
        <f>'○ Summary (1)'!G40+'Summary (2)'!G40+'Summary (3)'!G40+'Summary (4)'!G40+'Summary (5)'!G40+'Summary (6)'!G40+'Summary (7)'!G40+'Summary (8)'!G40</f>
        <v>0</v>
      </c>
      <c r="H40" s="188">
        <f>'○ Summary (1)'!H40+'Summary (2)'!H40+'Summary (3)'!H40+'Summary (4)'!H40+'Summary (5)'!H40+'Summary (6)'!H40+'Summary (7)'!H40+'Summary (8)'!H40</f>
        <v>0</v>
      </c>
      <c r="I40" s="77">
        <f>'○ Summary (1)'!I40+'Summary (2)'!I40+'Summary (3)'!I40+'Summary (4)'!I40+'Summary (5)'!I40+'Summary (6)'!I40+'Summary (7)'!I40+'Summary (8)'!I40</f>
        <v>0</v>
      </c>
      <c r="J40" s="556">
        <f>'○ Summary (1)'!J40+'Summary (2)'!J40+'Summary (3)'!J40+'Summary (4)'!J40+'Summary (5)'!J40+'Summary (6)'!J40+'Summary (7)'!J40+'Summary (8)'!J40</f>
        <v>0</v>
      </c>
      <c r="K40" s="188">
        <f>'○ Summary (1)'!K40+'Summary (2)'!K40+'Summary (3)'!K40+'Summary (4)'!K40+'Summary (5)'!K40+'Summary (6)'!K40+'Summary (7)'!K40+'Summary (8)'!K40</f>
        <v>0</v>
      </c>
      <c r="L40" s="77">
        <f>'○ Summary (1)'!L40+'Summary (2)'!L40+'Summary (3)'!L40+'Summary (4)'!L40+'Summary (5)'!L40+'Summary (6)'!L40+'Summary (7)'!L40+'Summary (8)'!L40</f>
        <v>0</v>
      </c>
      <c r="M40" s="555">
        <f>'○ Summary (1)'!M40+'Summary (2)'!M40+'Summary (3)'!M40+'Summary (4)'!M40+'Summary (5)'!M40+'Summary (6)'!M40+'Summary (7)'!M40+'Summary (8)'!M40</f>
        <v>0</v>
      </c>
      <c r="N40" s="76">
        <f>'○ Summary (1)'!N40+'Summary (2)'!N40+'Summary (3)'!N40+'Summary (4)'!N40+'Summary (5)'!N40+'Summary (6)'!N40+'Summary (7)'!N40+'Summary (8)'!N40</f>
        <v>0</v>
      </c>
      <c r="O40" s="77">
        <f>'○ Summary (1)'!O40+'Summary (2)'!O40+'Summary (3)'!O40+'Summary (4)'!O40+'Summary (5)'!O40+'Summary (6)'!O40+'Summary (7)'!O40+'Summary (8)'!O40</f>
        <v>0</v>
      </c>
      <c r="P40" s="556">
        <f>'○ Summary (1)'!P40+'Summary (2)'!P40+'Summary (3)'!P40+'Summary (4)'!P40+'Summary (5)'!P40+'Summary (6)'!P40+'Summary (7)'!P40+'Summary (8)'!P40</f>
        <v>0</v>
      </c>
      <c r="Q40" s="76">
        <f>'○ Summary (1)'!Q40+'Summary (2)'!Q40+'Summary (3)'!Q40+'Summary (4)'!Q40+'Summary (5)'!Q40+'Summary (6)'!Q40+'Summary (7)'!Q40+'Summary (8)'!Q40</f>
        <v>0</v>
      </c>
      <c r="R40" s="77">
        <f>'○ Summary (1)'!R40+'Summary (2)'!R40+'Summary (3)'!R40+'Summary (4)'!R40+'Summary (5)'!R40+'Summary (6)'!R40+'Summary (7)'!R40+'Summary (8)'!R40</f>
        <v>0</v>
      </c>
      <c r="S40" s="556">
        <f>'○ Summary (1)'!S40+'Summary (2)'!S40+'Summary (3)'!S40+'Summary (4)'!S40+'Summary (5)'!S40+'Summary (6)'!S40+'Summary (7)'!S40+'Summary (8)'!S40</f>
        <v>0</v>
      </c>
      <c r="T40" s="188">
        <f>'○ Summary (1)'!T40+'Summary (2)'!T40+'Summary (3)'!T40+'Summary (4)'!T40+'Summary (5)'!T40+'Summary (6)'!T40+'Summary (7)'!T40+'Summary (8)'!T40</f>
        <v>0</v>
      </c>
      <c r="U40" s="77">
        <f>'○ Summary (1)'!U40+'Summary (2)'!U40+'Summary (3)'!U40+'Summary (4)'!U40+'Summary (5)'!U40+'Summary (6)'!U40+'Summary (7)'!U40+'Summary (8)'!U40</f>
        <v>0</v>
      </c>
      <c r="V40" s="555">
        <f>'○ Summary (1)'!V40+'Summary (2)'!V40+'Summary (3)'!V40+'Summary (4)'!V40+'Summary (5)'!V40+'Summary (6)'!V40+'Summary (7)'!V40+'Summary (8)'!V40</f>
        <v>0</v>
      </c>
      <c r="W40" s="76">
        <f>'○ Summary (1)'!W40+'Summary (2)'!W40+'Summary (3)'!W40+'Summary (4)'!W40+'Summary (5)'!W40+'Summary (6)'!W40+'Summary (7)'!W40+'Summary (8)'!W40</f>
        <v>0</v>
      </c>
      <c r="X40" s="77">
        <f>'○ Summary (1)'!X40+'Summary (2)'!X40+'Summary (3)'!X40+'Summary (4)'!X40+'Summary (5)'!X40+'Summary (6)'!X40+'Summary (7)'!X40+'Summary (8)'!X40</f>
        <v>0</v>
      </c>
      <c r="Y40" s="556">
        <f>'○ Summary (1)'!Y40+'Summary (2)'!Y40+'Summary (3)'!Y40+'Summary (4)'!Y40+'Summary (5)'!Y40+'Summary (6)'!Y40+'Summary (7)'!Y40+'Summary (8)'!Y40</f>
        <v>0</v>
      </c>
      <c r="Z40" s="76">
        <f>'○ Summary (1)'!Z40+'Summary (2)'!Z40+'Summary (3)'!Z40+'Summary (4)'!Z40+'Summary (5)'!Z40+'Summary (6)'!Z40+'Summary (7)'!Z40+'Summary (8)'!Z40</f>
        <v>0</v>
      </c>
      <c r="AA40" s="77">
        <f>'○ Summary (1)'!AA40+'Summary (2)'!AA40+'Summary (3)'!AA40+'Summary (4)'!AA40+'Summary (5)'!AA40+'Summary (6)'!AA40+'Summary (7)'!AA40+'Summary (8)'!AA40</f>
        <v>0</v>
      </c>
      <c r="AB40" s="556">
        <f>'○ Summary (1)'!AB40+'Summary (2)'!AB40+'Summary (3)'!AB40+'Summary (4)'!AB40+'Summary (5)'!AB40+'Summary (6)'!AB40+'Summary (7)'!AB40+'Summary (8)'!AB40</f>
        <v>0</v>
      </c>
      <c r="AC40" s="76">
        <f>'○ Summary (1)'!AC40+'Summary (2)'!AC40+'Summary (3)'!AC40+'Summary (4)'!AC40+'Summary (5)'!AC40+'Summary (6)'!AC40+'Summary (7)'!AC40+'Summary (8)'!AC40</f>
        <v>0</v>
      </c>
      <c r="AD40" s="77">
        <f>'○ Summary (1)'!AD40+'Summary (2)'!AD40+'Summary (3)'!AD40+'Summary (4)'!AD40+'Summary (5)'!AD40+'Summary (6)'!AD40+'Summary (7)'!AD40+'Summary (8)'!AD40</f>
        <v>0</v>
      </c>
      <c r="AE40" s="556">
        <f>'○ Summary (1)'!AE40+'Summary (2)'!AE40+'Summary (3)'!AE40+'Summary (4)'!AE40+'Summary (5)'!AE40+'Summary (6)'!AE40+'Summary (7)'!AE40+'Summary (8)'!AE40</f>
        <v>0</v>
      </c>
      <c r="AF40" s="76">
        <f>'○ Summary (1)'!AF40+'Summary (2)'!AF40+'Summary (3)'!AF40+'Summary (4)'!AF40+'Summary (5)'!AF40+'Summary (6)'!AF40+'Summary (7)'!AF40+'Summary (8)'!AF40</f>
        <v>0</v>
      </c>
      <c r="AG40" s="77">
        <f>'○ Summary (1)'!AG40+'Summary (2)'!AG40+'Summary (3)'!AG40+'Summary (4)'!AG40+'Summary (5)'!AG40+'Summary (6)'!AG40+'Summary (7)'!AG40+'Summary (8)'!AG40</f>
        <v>0</v>
      </c>
      <c r="AH40" s="555">
        <f>'○ Summary (1)'!AH40+'Summary (2)'!AH40+'Summary (3)'!AH40+'Summary (4)'!AH40+'Summary (5)'!AH40+'Summary (6)'!AH40+'Summary (7)'!AH40+'Summary (8)'!AH40</f>
        <v>0</v>
      </c>
      <c r="AI40" s="871">
        <f t="shared" si="10"/>
        <v>0</v>
      </c>
      <c r="AJ40" s="371">
        <f t="shared" si="11"/>
        <v>0</v>
      </c>
      <c r="AK40" s="71">
        <f t="shared" si="12"/>
        <v>0</v>
      </c>
    </row>
    <row r="41" spans="1:38" s="61" customFormat="1">
      <c r="A41" s="928" t="str">
        <f>IF('○ Summary (1)'!A41:D41&lt;&gt;"",'○ Summary (1)'!A41:D41,"")</f>
        <v/>
      </c>
      <c r="B41" s="923"/>
      <c r="C41" s="923"/>
      <c r="D41" s="923"/>
      <c r="E41" s="76">
        <f>'○ Summary (1)'!E41+'Summary (2)'!E41+'Summary (3)'!E41+'Summary (4)'!E41+'Summary (5)'!E41+'Summary (6)'!E41+'Summary (7)'!E41+'Summary (8)'!E41</f>
        <v>0</v>
      </c>
      <c r="F41" s="77">
        <f>'○ Summary (1)'!F41+'Summary (2)'!F41+'Summary (3)'!F41+'Summary (4)'!F41+'Summary (5)'!F41+'Summary (6)'!F41+'Summary (7)'!F41+'Summary (8)'!F41</f>
        <v>0</v>
      </c>
      <c r="G41" s="556">
        <f>'○ Summary (1)'!G41+'Summary (2)'!G41+'Summary (3)'!G41+'Summary (4)'!G41+'Summary (5)'!G41+'Summary (6)'!G41+'Summary (7)'!G41+'Summary (8)'!G41</f>
        <v>0</v>
      </c>
      <c r="H41" s="188">
        <f>'○ Summary (1)'!H41+'Summary (2)'!H41+'Summary (3)'!H41+'Summary (4)'!H41+'Summary (5)'!H41+'Summary (6)'!H41+'Summary (7)'!H41+'Summary (8)'!H41</f>
        <v>0</v>
      </c>
      <c r="I41" s="77">
        <f>'○ Summary (1)'!I41+'Summary (2)'!I41+'Summary (3)'!I41+'Summary (4)'!I41+'Summary (5)'!I41+'Summary (6)'!I41+'Summary (7)'!I41+'Summary (8)'!I41</f>
        <v>0</v>
      </c>
      <c r="J41" s="556">
        <f>'○ Summary (1)'!J41+'Summary (2)'!J41+'Summary (3)'!J41+'Summary (4)'!J41+'Summary (5)'!J41+'Summary (6)'!J41+'Summary (7)'!J41+'Summary (8)'!J41</f>
        <v>0</v>
      </c>
      <c r="K41" s="188">
        <f>'○ Summary (1)'!K41+'Summary (2)'!K41+'Summary (3)'!K41+'Summary (4)'!K41+'Summary (5)'!K41+'Summary (6)'!K41+'Summary (7)'!K41+'Summary (8)'!K41</f>
        <v>0</v>
      </c>
      <c r="L41" s="77">
        <f>'○ Summary (1)'!L41+'Summary (2)'!L41+'Summary (3)'!L41+'Summary (4)'!L41+'Summary (5)'!L41+'Summary (6)'!L41+'Summary (7)'!L41+'Summary (8)'!L41</f>
        <v>0</v>
      </c>
      <c r="M41" s="555">
        <f>'○ Summary (1)'!M41+'Summary (2)'!M41+'Summary (3)'!M41+'Summary (4)'!M41+'Summary (5)'!M41+'Summary (6)'!M41+'Summary (7)'!M41+'Summary (8)'!M41</f>
        <v>0</v>
      </c>
      <c r="N41" s="76">
        <f>'○ Summary (1)'!N41+'Summary (2)'!N41+'Summary (3)'!N41+'Summary (4)'!N41+'Summary (5)'!N41+'Summary (6)'!N41+'Summary (7)'!N41+'Summary (8)'!N41</f>
        <v>0</v>
      </c>
      <c r="O41" s="77">
        <f>'○ Summary (1)'!O41+'Summary (2)'!O41+'Summary (3)'!O41+'Summary (4)'!O41+'Summary (5)'!O41+'Summary (6)'!O41+'Summary (7)'!O41+'Summary (8)'!O41</f>
        <v>0</v>
      </c>
      <c r="P41" s="556">
        <f>'○ Summary (1)'!P41+'Summary (2)'!P41+'Summary (3)'!P41+'Summary (4)'!P41+'Summary (5)'!P41+'Summary (6)'!P41+'Summary (7)'!P41+'Summary (8)'!P41</f>
        <v>0</v>
      </c>
      <c r="Q41" s="76">
        <f>'○ Summary (1)'!Q41+'Summary (2)'!Q41+'Summary (3)'!Q41+'Summary (4)'!Q41+'Summary (5)'!Q41+'Summary (6)'!Q41+'Summary (7)'!Q41+'Summary (8)'!Q41</f>
        <v>0</v>
      </c>
      <c r="R41" s="77">
        <f>'○ Summary (1)'!R41+'Summary (2)'!R41+'Summary (3)'!R41+'Summary (4)'!R41+'Summary (5)'!R41+'Summary (6)'!R41+'Summary (7)'!R41+'Summary (8)'!R41</f>
        <v>0</v>
      </c>
      <c r="S41" s="556">
        <f>'○ Summary (1)'!S41+'Summary (2)'!S41+'Summary (3)'!S41+'Summary (4)'!S41+'Summary (5)'!S41+'Summary (6)'!S41+'Summary (7)'!S41+'Summary (8)'!S41</f>
        <v>0</v>
      </c>
      <c r="T41" s="188">
        <f>'○ Summary (1)'!T41+'Summary (2)'!T41+'Summary (3)'!T41+'Summary (4)'!T41+'Summary (5)'!T41+'Summary (6)'!T41+'Summary (7)'!T41+'Summary (8)'!T41</f>
        <v>0</v>
      </c>
      <c r="U41" s="77">
        <f>'○ Summary (1)'!U41+'Summary (2)'!U41+'Summary (3)'!U41+'Summary (4)'!U41+'Summary (5)'!U41+'Summary (6)'!U41+'Summary (7)'!U41+'Summary (8)'!U41</f>
        <v>0</v>
      </c>
      <c r="V41" s="555">
        <f>'○ Summary (1)'!V41+'Summary (2)'!V41+'Summary (3)'!V41+'Summary (4)'!V41+'Summary (5)'!V41+'Summary (6)'!V41+'Summary (7)'!V41+'Summary (8)'!V41</f>
        <v>0</v>
      </c>
      <c r="W41" s="76">
        <f>'○ Summary (1)'!W41+'Summary (2)'!W41+'Summary (3)'!W41+'Summary (4)'!W41+'Summary (5)'!W41+'Summary (6)'!W41+'Summary (7)'!W41+'Summary (8)'!W41</f>
        <v>0</v>
      </c>
      <c r="X41" s="77">
        <f>'○ Summary (1)'!X41+'Summary (2)'!X41+'Summary (3)'!X41+'Summary (4)'!X41+'Summary (5)'!X41+'Summary (6)'!X41+'Summary (7)'!X41+'Summary (8)'!X41</f>
        <v>0</v>
      </c>
      <c r="Y41" s="556">
        <f>'○ Summary (1)'!Y41+'Summary (2)'!Y41+'Summary (3)'!Y41+'Summary (4)'!Y41+'Summary (5)'!Y41+'Summary (6)'!Y41+'Summary (7)'!Y41+'Summary (8)'!Y41</f>
        <v>0</v>
      </c>
      <c r="Z41" s="76">
        <f>'○ Summary (1)'!Z41+'Summary (2)'!Z41+'Summary (3)'!Z41+'Summary (4)'!Z41+'Summary (5)'!Z41+'Summary (6)'!Z41+'Summary (7)'!Z41+'Summary (8)'!Z41</f>
        <v>0</v>
      </c>
      <c r="AA41" s="77">
        <f>'○ Summary (1)'!AA41+'Summary (2)'!AA41+'Summary (3)'!AA41+'Summary (4)'!AA41+'Summary (5)'!AA41+'Summary (6)'!AA41+'Summary (7)'!AA41+'Summary (8)'!AA41</f>
        <v>0</v>
      </c>
      <c r="AB41" s="556">
        <f>'○ Summary (1)'!AB41+'Summary (2)'!AB41+'Summary (3)'!AB41+'Summary (4)'!AB41+'Summary (5)'!AB41+'Summary (6)'!AB41+'Summary (7)'!AB41+'Summary (8)'!AB41</f>
        <v>0</v>
      </c>
      <c r="AC41" s="76">
        <f>'○ Summary (1)'!AC41+'Summary (2)'!AC41+'Summary (3)'!AC41+'Summary (4)'!AC41+'Summary (5)'!AC41+'Summary (6)'!AC41+'Summary (7)'!AC41+'Summary (8)'!AC41</f>
        <v>0</v>
      </c>
      <c r="AD41" s="77">
        <f>'○ Summary (1)'!AD41+'Summary (2)'!AD41+'Summary (3)'!AD41+'Summary (4)'!AD41+'Summary (5)'!AD41+'Summary (6)'!AD41+'Summary (7)'!AD41+'Summary (8)'!AD41</f>
        <v>0</v>
      </c>
      <c r="AE41" s="556">
        <f>'○ Summary (1)'!AE41+'Summary (2)'!AE41+'Summary (3)'!AE41+'Summary (4)'!AE41+'Summary (5)'!AE41+'Summary (6)'!AE41+'Summary (7)'!AE41+'Summary (8)'!AE41</f>
        <v>0</v>
      </c>
      <c r="AF41" s="76">
        <f>'○ Summary (1)'!AF41+'Summary (2)'!AF41+'Summary (3)'!AF41+'Summary (4)'!AF41+'Summary (5)'!AF41+'Summary (6)'!AF41+'Summary (7)'!AF41+'Summary (8)'!AF41</f>
        <v>0</v>
      </c>
      <c r="AG41" s="77">
        <f>'○ Summary (1)'!AG41+'Summary (2)'!AG41+'Summary (3)'!AG41+'Summary (4)'!AG41+'Summary (5)'!AG41+'Summary (6)'!AG41+'Summary (7)'!AG41+'Summary (8)'!AG41</f>
        <v>0</v>
      </c>
      <c r="AH41" s="555">
        <f>'○ Summary (1)'!AH41+'Summary (2)'!AH41+'Summary (3)'!AH41+'Summary (4)'!AH41+'Summary (5)'!AH41+'Summary (6)'!AH41+'Summary (7)'!AH41+'Summary (8)'!AH41</f>
        <v>0</v>
      </c>
      <c r="AI41" s="871">
        <f t="shared" si="10"/>
        <v>0</v>
      </c>
      <c r="AJ41" s="371">
        <f t="shared" si="11"/>
        <v>0</v>
      </c>
      <c r="AK41" s="71">
        <f t="shared" si="12"/>
        <v>0</v>
      </c>
    </row>
    <row r="42" spans="1:38" s="61" customFormat="1">
      <c r="A42" s="928" t="str">
        <f>IF('○ Summary (1)'!A42:D42&lt;&gt;"",'○ Summary (1)'!A42:D42,"")</f>
        <v/>
      </c>
      <c r="B42" s="923"/>
      <c r="C42" s="923"/>
      <c r="D42" s="923"/>
      <c r="E42" s="76">
        <f>'○ Summary (1)'!E42+'Summary (2)'!E42+'Summary (3)'!E42+'Summary (4)'!E42+'Summary (5)'!E42+'Summary (6)'!E42+'Summary (7)'!E42+'Summary (8)'!E42</f>
        <v>0</v>
      </c>
      <c r="F42" s="77">
        <f>'○ Summary (1)'!F42+'Summary (2)'!F42+'Summary (3)'!F42+'Summary (4)'!F42+'Summary (5)'!F42+'Summary (6)'!F42+'Summary (7)'!F42+'Summary (8)'!F42</f>
        <v>0</v>
      </c>
      <c r="G42" s="556">
        <f>'○ Summary (1)'!G42+'Summary (2)'!G42+'Summary (3)'!G42+'Summary (4)'!G42+'Summary (5)'!G42+'Summary (6)'!G42+'Summary (7)'!G42+'Summary (8)'!G42</f>
        <v>0</v>
      </c>
      <c r="H42" s="188">
        <f>'○ Summary (1)'!H42+'Summary (2)'!H42+'Summary (3)'!H42+'Summary (4)'!H42+'Summary (5)'!H42+'Summary (6)'!H42+'Summary (7)'!H42+'Summary (8)'!H42</f>
        <v>0</v>
      </c>
      <c r="I42" s="77">
        <f>'○ Summary (1)'!I42+'Summary (2)'!I42+'Summary (3)'!I42+'Summary (4)'!I42+'Summary (5)'!I42+'Summary (6)'!I42+'Summary (7)'!I42+'Summary (8)'!I42</f>
        <v>0</v>
      </c>
      <c r="J42" s="556">
        <f>'○ Summary (1)'!J42+'Summary (2)'!J42+'Summary (3)'!J42+'Summary (4)'!J42+'Summary (5)'!J42+'Summary (6)'!J42+'Summary (7)'!J42+'Summary (8)'!J42</f>
        <v>0</v>
      </c>
      <c r="K42" s="188">
        <f>'○ Summary (1)'!K42+'Summary (2)'!K42+'Summary (3)'!K42+'Summary (4)'!K42+'Summary (5)'!K42+'Summary (6)'!K42+'Summary (7)'!K42+'Summary (8)'!K42</f>
        <v>0</v>
      </c>
      <c r="L42" s="77">
        <f>'○ Summary (1)'!L42+'Summary (2)'!L42+'Summary (3)'!L42+'Summary (4)'!L42+'Summary (5)'!L42+'Summary (6)'!L42+'Summary (7)'!L42+'Summary (8)'!L42</f>
        <v>0</v>
      </c>
      <c r="M42" s="555">
        <f>'○ Summary (1)'!M42+'Summary (2)'!M42+'Summary (3)'!M42+'Summary (4)'!M42+'Summary (5)'!M42+'Summary (6)'!M42+'Summary (7)'!M42+'Summary (8)'!M42</f>
        <v>0</v>
      </c>
      <c r="N42" s="76">
        <f>'○ Summary (1)'!N42+'Summary (2)'!N42+'Summary (3)'!N42+'Summary (4)'!N42+'Summary (5)'!N42+'Summary (6)'!N42+'Summary (7)'!N42+'Summary (8)'!N42</f>
        <v>0</v>
      </c>
      <c r="O42" s="77">
        <f>'○ Summary (1)'!O42+'Summary (2)'!O42+'Summary (3)'!O42+'Summary (4)'!O42+'Summary (5)'!O42+'Summary (6)'!O42+'Summary (7)'!O42+'Summary (8)'!O42</f>
        <v>0</v>
      </c>
      <c r="P42" s="556">
        <f>'○ Summary (1)'!P42+'Summary (2)'!P42+'Summary (3)'!P42+'Summary (4)'!P42+'Summary (5)'!P42+'Summary (6)'!P42+'Summary (7)'!P42+'Summary (8)'!P42</f>
        <v>0</v>
      </c>
      <c r="Q42" s="76">
        <f>'○ Summary (1)'!Q42+'Summary (2)'!Q42+'Summary (3)'!Q42+'Summary (4)'!Q42+'Summary (5)'!Q42+'Summary (6)'!Q42+'Summary (7)'!Q42+'Summary (8)'!Q42</f>
        <v>0</v>
      </c>
      <c r="R42" s="77">
        <f>'○ Summary (1)'!R42+'Summary (2)'!R42+'Summary (3)'!R42+'Summary (4)'!R42+'Summary (5)'!R42+'Summary (6)'!R42+'Summary (7)'!R42+'Summary (8)'!R42</f>
        <v>0</v>
      </c>
      <c r="S42" s="556">
        <f>'○ Summary (1)'!S42+'Summary (2)'!S42+'Summary (3)'!S42+'Summary (4)'!S42+'Summary (5)'!S42+'Summary (6)'!S42+'Summary (7)'!S42+'Summary (8)'!S42</f>
        <v>0</v>
      </c>
      <c r="T42" s="188">
        <f>'○ Summary (1)'!T42+'Summary (2)'!T42+'Summary (3)'!T42+'Summary (4)'!T42+'Summary (5)'!T42+'Summary (6)'!T42+'Summary (7)'!T42+'Summary (8)'!T42</f>
        <v>0</v>
      </c>
      <c r="U42" s="77">
        <f>'○ Summary (1)'!U42+'Summary (2)'!U42+'Summary (3)'!U42+'Summary (4)'!U42+'Summary (5)'!U42+'Summary (6)'!U42+'Summary (7)'!U42+'Summary (8)'!U42</f>
        <v>0</v>
      </c>
      <c r="V42" s="555">
        <f>'○ Summary (1)'!V42+'Summary (2)'!V42+'Summary (3)'!V42+'Summary (4)'!V42+'Summary (5)'!V42+'Summary (6)'!V42+'Summary (7)'!V42+'Summary (8)'!V42</f>
        <v>0</v>
      </c>
      <c r="W42" s="76">
        <f>'○ Summary (1)'!W42+'Summary (2)'!W42+'Summary (3)'!W42+'Summary (4)'!W42+'Summary (5)'!W42+'Summary (6)'!W42+'Summary (7)'!W42+'Summary (8)'!W42</f>
        <v>0</v>
      </c>
      <c r="X42" s="77">
        <f>'○ Summary (1)'!X42+'Summary (2)'!X42+'Summary (3)'!X42+'Summary (4)'!X42+'Summary (5)'!X42+'Summary (6)'!X42+'Summary (7)'!X42+'Summary (8)'!X42</f>
        <v>0</v>
      </c>
      <c r="Y42" s="556">
        <f>'○ Summary (1)'!Y42+'Summary (2)'!Y42+'Summary (3)'!Y42+'Summary (4)'!Y42+'Summary (5)'!Y42+'Summary (6)'!Y42+'Summary (7)'!Y42+'Summary (8)'!Y42</f>
        <v>0</v>
      </c>
      <c r="Z42" s="76">
        <f>'○ Summary (1)'!Z42+'Summary (2)'!Z42+'Summary (3)'!Z42+'Summary (4)'!Z42+'Summary (5)'!Z42+'Summary (6)'!Z42+'Summary (7)'!Z42+'Summary (8)'!Z42</f>
        <v>0</v>
      </c>
      <c r="AA42" s="77">
        <f>'○ Summary (1)'!AA42+'Summary (2)'!AA42+'Summary (3)'!AA42+'Summary (4)'!AA42+'Summary (5)'!AA42+'Summary (6)'!AA42+'Summary (7)'!AA42+'Summary (8)'!AA42</f>
        <v>0</v>
      </c>
      <c r="AB42" s="556">
        <f>'○ Summary (1)'!AB42+'Summary (2)'!AB42+'Summary (3)'!AB42+'Summary (4)'!AB42+'Summary (5)'!AB42+'Summary (6)'!AB42+'Summary (7)'!AB42+'Summary (8)'!AB42</f>
        <v>0</v>
      </c>
      <c r="AC42" s="76">
        <f>'○ Summary (1)'!AC42+'Summary (2)'!AC42+'Summary (3)'!AC42+'Summary (4)'!AC42+'Summary (5)'!AC42+'Summary (6)'!AC42+'Summary (7)'!AC42+'Summary (8)'!AC42</f>
        <v>0</v>
      </c>
      <c r="AD42" s="77">
        <f>'○ Summary (1)'!AD42+'Summary (2)'!AD42+'Summary (3)'!AD42+'Summary (4)'!AD42+'Summary (5)'!AD42+'Summary (6)'!AD42+'Summary (7)'!AD42+'Summary (8)'!AD42</f>
        <v>0</v>
      </c>
      <c r="AE42" s="556">
        <f>'○ Summary (1)'!AE42+'Summary (2)'!AE42+'Summary (3)'!AE42+'Summary (4)'!AE42+'Summary (5)'!AE42+'Summary (6)'!AE42+'Summary (7)'!AE42+'Summary (8)'!AE42</f>
        <v>0</v>
      </c>
      <c r="AF42" s="76">
        <f>'○ Summary (1)'!AF42+'Summary (2)'!AF42+'Summary (3)'!AF42+'Summary (4)'!AF42+'Summary (5)'!AF42+'Summary (6)'!AF42+'Summary (7)'!AF42+'Summary (8)'!AF42</f>
        <v>0</v>
      </c>
      <c r="AG42" s="77">
        <f>'○ Summary (1)'!AG42+'Summary (2)'!AG42+'Summary (3)'!AG42+'Summary (4)'!AG42+'Summary (5)'!AG42+'Summary (6)'!AG42+'Summary (7)'!AG42+'Summary (8)'!AG42</f>
        <v>0</v>
      </c>
      <c r="AH42" s="555">
        <f>'○ Summary (1)'!AH42+'Summary (2)'!AH42+'Summary (3)'!AH42+'Summary (4)'!AH42+'Summary (5)'!AH42+'Summary (6)'!AH42+'Summary (7)'!AH42+'Summary (8)'!AH42</f>
        <v>0</v>
      </c>
      <c r="AI42" s="871">
        <f t="shared" si="10"/>
        <v>0</v>
      </c>
      <c r="AJ42" s="371">
        <f t="shared" si="11"/>
        <v>0</v>
      </c>
      <c r="AK42" s="71">
        <f t="shared" si="12"/>
        <v>0</v>
      </c>
    </row>
    <row r="43" spans="1:38" s="61" customFormat="1">
      <c r="A43" s="928" t="str">
        <f>IF('○ Summary (1)'!A43:D43&lt;&gt;"",'○ Summary (1)'!A43:D43,"")</f>
        <v/>
      </c>
      <c r="B43" s="923"/>
      <c r="C43" s="923"/>
      <c r="D43" s="923"/>
      <c r="E43" s="76">
        <f>'○ Summary (1)'!E43+'Summary (2)'!E43+'Summary (3)'!E43+'Summary (4)'!E43+'Summary (5)'!E43+'Summary (6)'!E43+'Summary (7)'!E43+'Summary (8)'!E43</f>
        <v>0</v>
      </c>
      <c r="F43" s="77">
        <f>'○ Summary (1)'!F43+'Summary (2)'!F43+'Summary (3)'!F43+'Summary (4)'!F43+'Summary (5)'!F43+'Summary (6)'!F43+'Summary (7)'!F43+'Summary (8)'!F43</f>
        <v>0</v>
      </c>
      <c r="G43" s="556">
        <f>'○ Summary (1)'!G43+'Summary (2)'!G43+'Summary (3)'!G43+'Summary (4)'!G43+'Summary (5)'!G43+'Summary (6)'!G43+'Summary (7)'!G43+'Summary (8)'!G43</f>
        <v>0</v>
      </c>
      <c r="H43" s="188">
        <f>'○ Summary (1)'!H43+'Summary (2)'!H43+'Summary (3)'!H43+'Summary (4)'!H43+'Summary (5)'!H43+'Summary (6)'!H43+'Summary (7)'!H43+'Summary (8)'!H43</f>
        <v>0</v>
      </c>
      <c r="I43" s="77">
        <f>'○ Summary (1)'!I43+'Summary (2)'!I43+'Summary (3)'!I43+'Summary (4)'!I43+'Summary (5)'!I43+'Summary (6)'!I43+'Summary (7)'!I43+'Summary (8)'!I43</f>
        <v>0</v>
      </c>
      <c r="J43" s="556">
        <f>'○ Summary (1)'!J43+'Summary (2)'!J43+'Summary (3)'!J43+'Summary (4)'!J43+'Summary (5)'!J43+'Summary (6)'!J43+'Summary (7)'!J43+'Summary (8)'!J43</f>
        <v>0</v>
      </c>
      <c r="K43" s="188">
        <f>'○ Summary (1)'!K43+'Summary (2)'!K43+'Summary (3)'!K43+'Summary (4)'!K43+'Summary (5)'!K43+'Summary (6)'!K43+'Summary (7)'!K43+'Summary (8)'!K43</f>
        <v>0</v>
      </c>
      <c r="L43" s="77">
        <f>'○ Summary (1)'!L43+'Summary (2)'!L43+'Summary (3)'!L43+'Summary (4)'!L43+'Summary (5)'!L43+'Summary (6)'!L43+'Summary (7)'!L43+'Summary (8)'!L43</f>
        <v>0</v>
      </c>
      <c r="M43" s="555">
        <f>'○ Summary (1)'!M43+'Summary (2)'!M43+'Summary (3)'!M43+'Summary (4)'!M43+'Summary (5)'!M43+'Summary (6)'!M43+'Summary (7)'!M43+'Summary (8)'!M43</f>
        <v>0</v>
      </c>
      <c r="N43" s="76">
        <f>'○ Summary (1)'!N43+'Summary (2)'!N43+'Summary (3)'!N43+'Summary (4)'!N43+'Summary (5)'!N43+'Summary (6)'!N43+'Summary (7)'!N43+'Summary (8)'!N43</f>
        <v>0</v>
      </c>
      <c r="O43" s="77">
        <f>'○ Summary (1)'!O43+'Summary (2)'!O43+'Summary (3)'!O43+'Summary (4)'!O43+'Summary (5)'!O43+'Summary (6)'!O43+'Summary (7)'!O43+'Summary (8)'!O43</f>
        <v>0</v>
      </c>
      <c r="P43" s="556">
        <f>'○ Summary (1)'!P43+'Summary (2)'!P43+'Summary (3)'!P43+'Summary (4)'!P43+'Summary (5)'!P43+'Summary (6)'!P43+'Summary (7)'!P43+'Summary (8)'!P43</f>
        <v>0</v>
      </c>
      <c r="Q43" s="76">
        <f>'○ Summary (1)'!Q43+'Summary (2)'!Q43+'Summary (3)'!Q43+'Summary (4)'!Q43+'Summary (5)'!Q43+'Summary (6)'!Q43+'Summary (7)'!Q43+'Summary (8)'!Q43</f>
        <v>0</v>
      </c>
      <c r="R43" s="77">
        <f>'○ Summary (1)'!R43+'Summary (2)'!R43+'Summary (3)'!R43+'Summary (4)'!R43+'Summary (5)'!R43+'Summary (6)'!R43+'Summary (7)'!R43+'Summary (8)'!R43</f>
        <v>0</v>
      </c>
      <c r="S43" s="556">
        <f>'○ Summary (1)'!S43+'Summary (2)'!S43+'Summary (3)'!S43+'Summary (4)'!S43+'Summary (5)'!S43+'Summary (6)'!S43+'Summary (7)'!S43+'Summary (8)'!S43</f>
        <v>0</v>
      </c>
      <c r="T43" s="188">
        <f>'○ Summary (1)'!T43+'Summary (2)'!T43+'Summary (3)'!T43+'Summary (4)'!T43+'Summary (5)'!T43+'Summary (6)'!T43+'Summary (7)'!T43+'Summary (8)'!T43</f>
        <v>0</v>
      </c>
      <c r="U43" s="77">
        <f>'○ Summary (1)'!U43+'Summary (2)'!U43+'Summary (3)'!U43+'Summary (4)'!U43+'Summary (5)'!U43+'Summary (6)'!U43+'Summary (7)'!U43+'Summary (8)'!U43</f>
        <v>0</v>
      </c>
      <c r="V43" s="555">
        <f>'○ Summary (1)'!V43+'Summary (2)'!V43+'Summary (3)'!V43+'Summary (4)'!V43+'Summary (5)'!V43+'Summary (6)'!V43+'Summary (7)'!V43+'Summary (8)'!V43</f>
        <v>0</v>
      </c>
      <c r="W43" s="76">
        <f>'○ Summary (1)'!W43+'Summary (2)'!W43+'Summary (3)'!W43+'Summary (4)'!W43+'Summary (5)'!W43+'Summary (6)'!W43+'Summary (7)'!W43+'Summary (8)'!W43</f>
        <v>0</v>
      </c>
      <c r="X43" s="77">
        <f>'○ Summary (1)'!X43+'Summary (2)'!X43+'Summary (3)'!X43+'Summary (4)'!X43+'Summary (5)'!X43+'Summary (6)'!X43+'Summary (7)'!X43+'Summary (8)'!X43</f>
        <v>0</v>
      </c>
      <c r="Y43" s="556">
        <f>'○ Summary (1)'!Y43+'Summary (2)'!Y43+'Summary (3)'!Y43+'Summary (4)'!Y43+'Summary (5)'!Y43+'Summary (6)'!Y43+'Summary (7)'!Y43+'Summary (8)'!Y43</f>
        <v>0</v>
      </c>
      <c r="Z43" s="76">
        <f>'○ Summary (1)'!Z43+'Summary (2)'!Z43+'Summary (3)'!Z43+'Summary (4)'!Z43+'Summary (5)'!Z43+'Summary (6)'!Z43+'Summary (7)'!Z43+'Summary (8)'!Z43</f>
        <v>0</v>
      </c>
      <c r="AA43" s="77">
        <f>'○ Summary (1)'!AA43+'Summary (2)'!AA43+'Summary (3)'!AA43+'Summary (4)'!AA43+'Summary (5)'!AA43+'Summary (6)'!AA43+'Summary (7)'!AA43+'Summary (8)'!AA43</f>
        <v>0</v>
      </c>
      <c r="AB43" s="556">
        <f>'○ Summary (1)'!AB43+'Summary (2)'!AB43+'Summary (3)'!AB43+'Summary (4)'!AB43+'Summary (5)'!AB43+'Summary (6)'!AB43+'Summary (7)'!AB43+'Summary (8)'!AB43</f>
        <v>0</v>
      </c>
      <c r="AC43" s="76">
        <f>'○ Summary (1)'!AC43+'Summary (2)'!AC43+'Summary (3)'!AC43+'Summary (4)'!AC43+'Summary (5)'!AC43+'Summary (6)'!AC43+'Summary (7)'!AC43+'Summary (8)'!AC43</f>
        <v>0</v>
      </c>
      <c r="AD43" s="77">
        <f>'○ Summary (1)'!AD43+'Summary (2)'!AD43+'Summary (3)'!AD43+'Summary (4)'!AD43+'Summary (5)'!AD43+'Summary (6)'!AD43+'Summary (7)'!AD43+'Summary (8)'!AD43</f>
        <v>0</v>
      </c>
      <c r="AE43" s="556">
        <f>'○ Summary (1)'!AE43+'Summary (2)'!AE43+'Summary (3)'!AE43+'Summary (4)'!AE43+'Summary (5)'!AE43+'Summary (6)'!AE43+'Summary (7)'!AE43+'Summary (8)'!AE43</f>
        <v>0</v>
      </c>
      <c r="AF43" s="76">
        <f>'○ Summary (1)'!AF43+'Summary (2)'!AF43+'Summary (3)'!AF43+'Summary (4)'!AF43+'Summary (5)'!AF43+'Summary (6)'!AF43+'Summary (7)'!AF43+'Summary (8)'!AF43</f>
        <v>0</v>
      </c>
      <c r="AG43" s="77">
        <f>'○ Summary (1)'!AG43+'Summary (2)'!AG43+'Summary (3)'!AG43+'Summary (4)'!AG43+'Summary (5)'!AG43+'Summary (6)'!AG43+'Summary (7)'!AG43+'Summary (8)'!AG43</f>
        <v>0</v>
      </c>
      <c r="AH43" s="555">
        <f>'○ Summary (1)'!AH43+'Summary (2)'!AH43+'Summary (3)'!AH43+'Summary (4)'!AH43+'Summary (5)'!AH43+'Summary (6)'!AH43+'Summary (7)'!AH43+'Summary (8)'!AH43</f>
        <v>0</v>
      </c>
      <c r="AI43" s="871">
        <f t="shared" si="10"/>
        <v>0</v>
      </c>
      <c r="AJ43" s="371">
        <f t="shared" si="11"/>
        <v>0</v>
      </c>
      <c r="AK43" s="71">
        <f t="shared" si="12"/>
        <v>0</v>
      </c>
    </row>
    <row r="44" spans="1:38" s="61" customFormat="1">
      <c r="A44" s="928" t="str">
        <f>IF('○ Summary (1)'!A44:D44&lt;&gt;"",'○ Summary (1)'!A44:D44,"")</f>
        <v/>
      </c>
      <c r="B44" s="923"/>
      <c r="C44" s="923"/>
      <c r="D44" s="923"/>
      <c r="E44" s="76">
        <f>'○ Summary (1)'!E44+'Summary (2)'!E44+'Summary (3)'!E44+'Summary (4)'!E44+'Summary (5)'!E44+'Summary (6)'!E44+'Summary (7)'!E44+'Summary (8)'!E44</f>
        <v>0</v>
      </c>
      <c r="F44" s="77">
        <f>'○ Summary (1)'!F44+'Summary (2)'!F44+'Summary (3)'!F44+'Summary (4)'!F44+'Summary (5)'!F44+'Summary (6)'!F44+'Summary (7)'!F44+'Summary (8)'!F44</f>
        <v>0</v>
      </c>
      <c r="G44" s="556">
        <f>'○ Summary (1)'!G44+'Summary (2)'!G44+'Summary (3)'!G44+'Summary (4)'!G44+'Summary (5)'!G44+'Summary (6)'!G44+'Summary (7)'!G44+'Summary (8)'!G44</f>
        <v>0</v>
      </c>
      <c r="H44" s="188">
        <f>'○ Summary (1)'!H44+'Summary (2)'!H44+'Summary (3)'!H44+'Summary (4)'!H44+'Summary (5)'!H44+'Summary (6)'!H44+'Summary (7)'!H44+'Summary (8)'!H44</f>
        <v>0</v>
      </c>
      <c r="I44" s="77">
        <f>'○ Summary (1)'!I44+'Summary (2)'!I44+'Summary (3)'!I44+'Summary (4)'!I44+'Summary (5)'!I44+'Summary (6)'!I44+'Summary (7)'!I44+'Summary (8)'!I44</f>
        <v>0</v>
      </c>
      <c r="J44" s="556">
        <f>'○ Summary (1)'!J44+'Summary (2)'!J44+'Summary (3)'!J44+'Summary (4)'!J44+'Summary (5)'!J44+'Summary (6)'!J44+'Summary (7)'!J44+'Summary (8)'!J44</f>
        <v>0</v>
      </c>
      <c r="K44" s="188">
        <f>'○ Summary (1)'!K44+'Summary (2)'!K44+'Summary (3)'!K44+'Summary (4)'!K44+'Summary (5)'!K44+'Summary (6)'!K44+'Summary (7)'!K44+'Summary (8)'!K44</f>
        <v>0</v>
      </c>
      <c r="L44" s="77">
        <f>'○ Summary (1)'!L44+'Summary (2)'!L44+'Summary (3)'!L44+'Summary (4)'!L44+'Summary (5)'!L44+'Summary (6)'!L44+'Summary (7)'!L44+'Summary (8)'!L44</f>
        <v>0</v>
      </c>
      <c r="M44" s="555">
        <f>'○ Summary (1)'!M44+'Summary (2)'!M44+'Summary (3)'!M44+'Summary (4)'!M44+'Summary (5)'!M44+'Summary (6)'!M44+'Summary (7)'!M44+'Summary (8)'!M44</f>
        <v>0</v>
      </c>
      <c r="N44" s="76">
        <f>'○ Summary (1)'!N44+'Summary (2)'!N44+'Summary (3)'!N44+'Summary (4)'!N44+'Summary (5)'!N44+'Summary (6)'!N44+'Summary (7)'!N44+'Summary (8)'!N44</f>
        <v>0</v>
      </c>
      <c r="O44" s="77">
        <f>'○ Summary (1)'!O44+'Summary (2)'!O44+'Summary (3)'!O44+'Summary (4)'!O44+'Summary (5)'!O44+'Summary (6)'!O44+'Summary (7)'!O44+'Summary (8)'!O44</f>
        <v>0</v>
      </c>
      <c r="P44" s="556">
        <f>'○ Summary (1)'!P44+'Summary (2)'!P44+'Summary (3)'!P44+'Summary (4)'!P44+'Summary (5)'!P44+'Summary (6)'!P44+'Summary (7)'!P44+'Summary (8)'!P44</f>
        <v>0</v>
      </c>
      <c r="Q44" s="76">
        <f>'○ Summary (1)'!Q44+'Summary (2)'!Q44+'Summary (3)'!Q44+'Summary (4)'!Q44+'Summary (5)'!Q44+'Summary (6)'!Q44+'Summary (7)'!Q44+'Summary (8)'!Q44</f>
        <v>0</v>
      </c>
      <c r="R44" s="77">
        <f>'○ Summary (1)'!R44+'Summary (2)'!R44+'Summary (3)'!R44+'Summary (4)'!R44+'Summary (5)'!R44+'Summary (6)'!R44+'Summary (7)'!R44+'Summary (8)'!R44</f>
        <v>0</v>
      </c>
      <c r="S44" s="556">
        <f>'○ Summary (1)'!S44+'Summary (2)'!S44+'Summary (3)'!S44+'Summary (4)'!S44+'Summary (5)'!S44+'Summary (6)'!S44+'Summary (7)'!S44+'Summary (8)'!S44</f>
        <v>0</v>
      </c>
      <c r="T44" s="188">
        <f>'○ Summary (1)'!T44+'Summary (2)'!T44+'Summary (3)'!T44+'Summary (4)'!T44+'Summary (5)'!T44+'Summary (6)'!T44+'Summary (7)'!T44+'Summary (8)'!T44</f>
        <v>0</v>
      </c>
      <c r="U44" s="77">
        <f>'○ Summary (1)'!U44+'Summary (2)'!U44+'Summary (3)'!U44+'Summary (4)'!U44+'Summary (5)'!U44+'Summary (6)'!U44+'Summary (7)'!U44+'Summary (8)'!U44</f>
        <v>0</v>
      </c>
      <c r="V44" s="555">
        <f>'○ Summary (1)'!V44+'Summary (2)'!V44+'Summary (3)'!V44+'Summary (4)'!V44+'Summary (5)'!V44+'Summary (6)'!V44+'Summary (7)'!V44+'Summary (8)'!V44</f>
        <v>0</v>
      </c>
      <c r="W44" s="76">
        <f>'○ Summary (1)'!W44+'Summary (2)'!W44+'Summary (3)'!W44+'Summary (4)'!W44+'Summary (5)'!W44+'Summary (6)'!W44+'Summary (7)'!W44+'Summary (8)'!W44</f>
        <v>0</v>
      </c>
      <c r="X44" s="77">
        <f>'○ Summary (1)'!X44+'Summary (2)'!X44+'Summary (3)'!X44+'Summary (4)'!X44+'Summary (5)'!X44+'Summary (6)'!X44+'Summary (7)'!X44+'Summary (8)'!X44</f>
        <v>0</v>
      </c>
      <c r="Y44" s="556">
        <f>'○ Summary (1)'!Y44+'Summary (2)'!Y44+'Summary (3)'!Y44+'Summary (4)'!Y44+'Summary (5)'!Y44+'Summary (6)'!Y44+'Summary (7)'!Y44+'Summary (8)'!Y44</f>
        <v>0</v>
      </c>
      <c r="Z44" s="76">
        <f>'○ Summary (1)'!Z44+'Summary (2)'!Z44+'Summary (3)'!Z44+'Summary (4)'!Z44+'Summary (5)'!Z44+'Summary (6)'!Z44+'Summary (7)'!Z44+'Summary (8)'!Z44</f>
        <v>0</v>
      </c>
      <c r="AA44" s="77">
        <f>'○ Summary (1)'!AA44+'Summary (2)'!AA44+'Summary (3)'!AA44+'Summary (4)'!AA44+'Summary (5)'!AA44+'Summary (6)'!AA44+'Summary (7)'!AA44+'Summary (8)'!AA44</f>
        <v>0</v>
      </c>
      <c r="AB44" s="556">
        <f>'○ Summary (1)'!AB44+'Summary (2)'!AB44+'Summary (3)'!AB44+'Summary (4)'!AB44+'Summary (5)'!AB44+'Summary (6)'!AB44+'Summary (7)'!AB44+'Summary (8)'!AB44</f>
        <v>0</v>
      </c>
      <c r="AC44" s="76">
        <f>'○ Summary (1)'!AC44+'Summary (2)'!AC44+'Summary (3)'!AC44+'Summary (4)'!AC44+'Summary (5)'!AC44+'Summary (6)'!AC44+'Summary (7)'!AC44+'Summary (8)'!AC44</f>
        <v>0</v>
      </c>
      <c r="AD44" s="77">
        <f>'○ Summary (1)'!AD44+'Summary (2)'!AD44+'Summary (3)'!AD44+'Summary (4)'!AD44+'Summary (5)'!AD44+'Summary (6)'!AD44+'Summary (7)'!AD44+'Summary (8)'!AD44</f>
        <v>0</v>
      </c>
      <c r="AE44" s="556">
        <f>'○ Summary (1)'!AE44+'Summary (2)'!AE44+'Summary (3)'!AE44+'Summary (4)'!AE44+'Summary (5)'!AE44+'Summary (6)'!AE44+'Summary (7)'!AE44+'Summary (8)'!AE44</f>
        <v>0</v>
      </c>
      <c r="AF44" s="76">
        <f>'○ Summary (1)'!AF44+'Summary (2)'!AF44+'Summary (3)'!AF44+'Summary (4)'!AF44+'Summary (5)'!AF44+'Summary (6)'!AF44+'Summary (7)'!AF44+'Summary (8)'!AF44</f>
        <v>0</v>
      </c>
      <c r="AG44" s="77">
        <f>'○ Summary (1)'!AG44+'Summary (2)'!AG44+'Summary (3)'!AG44+'Summary (4)'!AG44+'Summary (5)'!AG44+'Summary (6)'!AG44+'Summary (7)'!AG44+'Summary (8)'!AG44</f>
        <v>0</v>
      </c>
      <c r="AH44" s="555">
        <f>'○ Summary (1)'!AH44+'Summary (2)'!AH44+'Summary (3)'!AH44+'Summary (4)'!AH44+'Summary (5)'!AH44+'Summary (6)'!AH44+'Summary (7)'!AH44+'Summary (8)'!AH44</f>
        <v>0</v>
      </c>
      <c r="AI44" s="871">
        <f t="shared" si="10"/>
        <v>0</v>
      </c>
      <c r="AJ44" s="371">
        <f t="shared" si="11"/>
        <v>0</v>
      </c>
      <c r="AK44" s="71">
        <f t="shared" si="12"/>
        <v>0</v>
      </c>
    </row>
    <row r="45" spans="1:38" s="61" customFormat="1">
      <c r="A45" s="928" t="str">
        <f>IF('○ Summary (1)'!A45:D45&lt;&gt;"",'○ Summary (1)'!A45:D45,"")</f>
        <v/>
      </c>
      <c r="B45" s="923"/>
      <c r="C45" s="923"/>
      <c r="D45" s="923"/>
      <c r="E45" s="76">
        <f>'○ Summary (1)'!E45+'Summary (2)'!E45+'Summary (3)'!E45+'Summary (4)'!E45+'Summary (5)'!E45+'Summary (6)'!E45+'Summary (7)'!E45+'Summary (8)'!E45</f>
        <v>0</v>
      </c>
      <c r="F45" s="77">
        <f>'○ Summary (1)'!F45+'Summary (2)'!F45+'Summary (3)'!F45+'Summary (4)'!F45+'Summary (5)'!F45+'Summary (6)'!F45+'Summary (7)'!F45+'Summary (8)'!F45</f>
        <v>0</v>
      </c>
      <c r="G45" s="556">
        <f>'○ Summary (1)'!G45+'Summary (2)'!G45+'Summary (3)'!G45+'Summary (4)'!G45+'Summary (5)'!G45+'Summary (6)'!G45+'Summary (7)'!G45+'Summary (8)'!G45</f>
        <v>0</v>
      </c>
      <c r="H45" s="188">
        <f>'○ Summary (1)'!H45+'Summary (2)'!H45+'Summary (3)'!H45+'Summary (4)'!H45+'Summary (5)'!H45+'Summary (6)'!H45+'Summary (7)'!H45+'Summary (8)'!H45</f>
        <v>0</v>
      </c>
      <c r="I45" s="77">
        <f>'○ Summary (1)'!I45+'Summary (2)'!I45+'Summary (3)'!I45+'Summary (4)'!I45+'Summary (5)'!I45+'Summary (6)'!I45+'Summary (7)'!I45+'Summary (8)'!I45</f>
        <v>0</v>
      </c>
      <c r="J45" s="556">
        <f>'○ Summary (1)'!J45+'Summary (2)'!J45+'Summary (3)'!J45+'Summary (4)'!J45+'Summary (5)'!J45+'Summary (6)'!J45+'Summary (7)'!J45+'Summary (8)'!J45</f>
        <v>0</v>
      </c>
      <c r="K45" s="188">
        <f>'○ Summary (1)'!K45+'Summary (2)'!K45+'Summary (3)'!K45+'Summary (4)'!K45+'Summary (5)'!K45+'Summary (6)'!K45+'Summary (7)'!K45+'Summary (8)'!K45</f>
        <v>0</v>
      </c>
      <c r="L45" s="77">
        <f>'○ Summary (1)'!L45+'Summary (2)'!L45+'Summary (3)'!L45+'Summary (4)'!L45+'Summary (5)'!L45+'Summary (6)'!L45+'Summary (7)'!L45+'Summary (8)'!L45</f>
        <v>0</v>
      </c>
      <c r="M45" s="555">
        <f>'○ Summary (1)'!M45+'Summary (2)'!M45+'Summary (3)'!M45+'Summary (4)'!M45+'Summary (5)'!M45+'Summary (6)'!M45+'Summary (7)'!M45+'Summary (8)'!M45</f>
        <v>0</v>
      </c>
      <c r="N45" s="76">
        <f>'○ Summary (1)'!N45+'Summary (2)'!N45+'Summary (3)'!N45+'Summary (4)'!N45+'Summary (5)'!N45+'Summary (6)'!N45+'Summary (7)'!N45+'Summary (8)'!N45</f>
        <v>0</v>
      </c>
      <c r="O45" s="77">
        <f>'○ Summary (1)'!O45+'Summary (2)'!O45+'Summary (3)'!O45+'Summary (4)'!O45+'Summary (5)'!O45+'Summary (6)'!O45+'Summary (7)'!O45+'Summary (8)'!O45</f>
        <v>0</v>
      </c>
      <c r="P45" s="556">
        <f>'○ Summary (1)'!P45+'Summary (2)'!P45+'Summary (3)'!P45+'Summary (4)'!P45+'Summary (5)'!P45+'Summary (6)'!P45+'Summary (7)'!P45+'Summary (8)'!P45</f>
        <v>0</v>
      </c>
      <c r="Q45" s="76">
        <f>'○ Summary (1)'!Q45+'Summary (2)'!Q45+'Summary (3)'!Q45+'Summary (4)'!Q45+'Summary (5)'!Q45+'Summary (6)'!Q45+'Summary (7)'!Q45+'Summary (8)'!Q45</f>
        <v>0</v>
      </c>
      <c r="R45" s="77">
        <f>'○ Summary (1)'!R45+'Summary (2)'!R45+'Summary (3)'!R45+'Summary (4)'!R45+'Summary (5)'!R45+'Summary (6)'!R45+'Summary (7)'!R45+'Summary (8)'!R45</f>
        <v>0</v>
      </c>
      <c r="S45" s="556">
        <f>'○ Summary (1)'!S45+'Summary (2)'!S45+'Summary (3)'!S45+'Summary (4)'!S45+'Summary (5)'!S45+'Summary (6)'!S45+'Summary (7)'!S45+'Summary (8)'!S45</f>
        <v>0</v>
      </c>
      <c r="T45" s="188">
        <f>'○ Summary (1)'!T45+'Summary (2)'!T45+'Summary (3)'!T45+'Summary (4)'!T45+'Summary (5)'!T45+'Summary (6)'!T45+'Summary (7)'!T45+'Summary (8)'!T45</f>
        <v>0</v>
      </c>
      <c r="U45" s="77">
        <f>'○ Summary (1)'!U45+'Summary (2)'!U45+'Summary (3)'!U45+'Summary (4)'!U45+'Summary (5)'!U45+'Summary (6)'!U45+'Summary (7)'!U45+'Summary (8)'!U45</f>
        <v>0</v>
      </c>
      <c r="V45" s="555">
        <f>'○ Summary (1)'!V45+'Summary (2)'!V45+'Summary (3)'!V45+'Summary (4)'!V45+'Summary (5)'!V45+'Summary (6)'!V45+'Summary (7)'!V45+'Summary (8)'!V45</f>
        <v>0</v>
      </c>
      <c r="W45" s="76">
        <f>'○ Summary (1)'!W45+'Summary (2)'!W45+'Summary (3)'!W45+'Summary (4)'!W45+'Summary (5)'!W45+'Summary (6)'!W45+'Summary (7)'!W45+'Summary (8)'!W45</f>
        <v>0</v>
      </c>
      <c r="X45" s="77">
        <f>'○ Summary (1)'!X45+'Summary (2)'!X45+'Summary (3)'!X45+'Summary (4)'!X45+'Summary (5)'!X45+'Summary (6)'!X45+'Summary (7)'!X45+'Summary (8)'!X45</f>
        <v>0</v>
      </c>
      <c r="Y45" s="556">
        <f>'○ Summary (1)'!Y45+'Summary (2)'!Y45+'Summary (3)'!Y45+'Summary (4)'!Y45+'Summary (5)'!Y45+'Summary (6)'!Y45+'Summary (7)'!Y45+'Summary (8)'!Y45</f>
        <v>0</v>
      </c>
      <c r="Z45" s="76">
        <f>'○ Summary (1)'!Z45+'Summary (2)'!Z45+'Summary (3)'!Z45+'Summary (4)'!Z45+'Summary (5)'!Z45+'Summary (6)'!Z45+'Summary (7)'!Z45+'Summary (8)'!Z45</f>
        <v>0</v>
      </c>
      <c r="AA45" s="77">
        <f>'○ Summary (1)'!AA45+'Summary (2)'!AA45+'Summary (3)'!AA45+'Summary (4)'!AA45+'Summary (5)'!AA45+'Summary (6)'!AA45+'Summary (7)'!AA45+'Summary (8)'!AA45</f>
        <v>0</v>
      </c>
      <c r="AB45" s="556">
        <f>'○ Summary (1)'!AB45+'Summary (2)'!AB45+'Summary (3)'!AB45+'Summary (4)'!AB45+'Summary (5)'!AB45+'Summary (6)'!AB45+'Summary (7)'!AB45+'Summary (8)'!AB45</f>
        <v>0</v>
      </c>
      <c r="AC45" s="76">
        <f>'○ Summary (1)'!AC45+'Summary (2)'!AC45+'Summary (3)'!AC45+'Summary (4)'!AC45+'Summary (5)'!AC45+'Summary (6)'!AC45+'Summary (7)'!AC45+'Summary (8)'!AC45</f>
        <v>0</v>
      </c>
      <c r="AD45" s="77">
        <f>'○ Summary (1)'!AD45+'Summary (2)'!AD45+'Summary (3)'!AD45+'Summary (4)'!AD45+'Summary (5)'!AD45+'Summary (6)'!AD45+'Summary (7)'!AD45+'Summary (8)'!AD45</f>
        <v>0</v>
      </c>
      <c r="AE45" s="556">
        <f>'○ Summary (1)'!AE45+'Summary (2)'!AE45+'Summary (3)'!AE45+'Summary (4)'!AE45+'Summary (5)'!AE45+'Summary (6)'!AE45+'Summary (7)'!AE45+'Summary (8)'!AE45</f>
        <v>0</v>
      </c>
      <c r="AF45" s="76">
        <f>'○ Summary (1)'!AF45+'Summary (2)'!AF45+'Summary (3)'!AF45+'Summary (4)'!AF45+'Summary (5)'!AF45+'Summary (6)'!AF45+'Summary (7)'!AF45+'Summary (8)'!AF45</f>
        <v>0</v>
      </c>
      <c r="AG45" s="77">
        <f>'○ Summary (1)'!AG45+'Summary (2)'!AG45+'Summary (3)'!AG45+'Summary (4)'!AG45+'Summary (5)'!AG45+'Summary (6)'!AG45+'Summary (7)'!AG45+'Summary (8)'!AG45</f>
        <v>0</v>
      </c>
      <c r="AH45" s="555">
        <f>'○ Summary (1)'!AH45+'Summary (2)'!AH45+'Summary (3)'!AH45+'Summary (4)'!AH45+'Summary (5)'!AH45+'Summary (6)'!AH45+'Summary (7)'!AH45+'Summary (8)'!AH45</f>
        <v>0</v>
      </c>
      <c r="AI45" s="871">
        <f t="shared" si="10"/>
        <v>0</v>
      </c>
      <c r="AJ45" s="371">
        <f t="shared" si="11"/>
        <v>0</v>
      </c>
      <c r="AK45" s="71">
        <f t="shared" si="12"/>
        <v>0</v>
      </c>
    </row>
    <row r="46" spans="1:38" s="61" customFormat="1">
      <c r="A46" s="928" t="str">
        <f>IF('○ Summary (1)'!A46:D46&lt;&gt;"",'○ Summary (1)'!A46:D46,"")</f>
        <v/>
      </c>
      <c r="B46" s="923"/>
      <c r="C46" s="923"/>
      <c r="D46" s="923"/>
      <c r="E46" s="76">
        <f>'○ Summary (1)'!E46+'Summary (2)'!E46+'Summary (3)'!E46+'Summary (4)'!E46+'Summary (5)'!E46+'Summary (6)'!E46+'Summary (7)'!E46+'Summary (8)'!E46</f>
        <v>0</v>
      </c>
      <c r="F46" s="77">
        <f>'○ Summary (1)'!F46+'Summary (2)'!F46+'Summary (3)'!F46+'Summary (4)'!F46+'Summary (5)'!F46+'Summary (6)'!F46+'Summary (7)'!F46+'Summary (8)'!F46</f>
        <v>0</v>
      </c>
      <c r="G46" s="556">
        <f>'○ Summary (1)'!G46+'Summary (2)'!G46+'Summary (3)'!G46+'Summary (4)'!G46+'Summary (5)'!G46+'Summary (6)'!G46+'Summary (7)'!G46+'Summary (8)'!G46</f>
        <v>0</v>
      </c>
      <c r="H46" s="188">
        <f>'○ Summary (1)'!H46+'Summary (2)'!H46+'Summary (3)'!H46+'Summary (4)'!H46+'Summary (5)'!H46+'Summary (6)'!H46+'Summary (7)'!H46+'Summary (8)'!H46</f>
        <v>0</v>
      </c>
      <c r="I46" s="77">
        <f>'○ Summary (1)'!I46+'Summary (2)'!I46+'Summary (3)'!I46+'Summary (4)'!I46+'Summary (5)'!I46+'Summary (6)'!I46+'Summary (7)'!I46+'Summary (8)'!I46</f>
        <v>0</v>
      </c>
      <c r="J46" s="556">
        <f>'○ Summary (1)'!J46+'Summary (2)'!J46+'Summary (3)'!J46+'Summary (4)'!J46+'Summary (5)'!J46+'Summary (6)'!J46+'Summary (7)'!J46+'Summary (8)'!J46</f>
        <v>0</v>
      </c>
      <c r="K46" s="188">
        <f>'○ Summary (1)'!K46+'Summary (2)'!K46+'Summary (3)'!K46+'Summary (4)'!K46+'Summary (5)'!K46+'Summary (6)'!K46+'Summary (7)'!K46+'Summary (8)'!K46</f>
        <v>0</v>
      </c>
      <c r="L46" s="77">
        <f>'○ Summary (1)'!L46+'Summary (2)'!L46+'Summary (3)'!L46+'Summary (4)'!L46+'Summary (5)'!L46+'Summary (6)'!L46+'Summary (7)'!L46+'Summary (8)'!L46</f>
        <v>0</v>
      </c>
      <c r="M46" s="555">
        <f>'○ Summary (1)'!M46+'Summary (2)'!M46+'Summary (3)'!M46+'Summary (4)'!M46+'Summary (5)'!M46+'Summary (6)'!M46+'Summary (7)'!M46+'Summary (8)'!M46</f>
        <v>0</v>
      </c>
      <c r="N46" s="76">
        <f>'○ Summary (1)'!N46+'Summary (2)'!N46+'Summary (3)'!N46+'Summary (4)'!N46+'Summary (5)'!N46+'Summary (6)'!N46+'Summary (7)'!N46+'Summary (8)'!N46</f>
        <v>0</v>
      </c>
      <c r="O46" s="77">
        <f>'○ Summary (1)'!O46+'Summary (2)'!O46+'Summary (3)'!O46+'Summary (4)'!O46+'Summary (5)'!O46+'Summary (6)'!O46+'Summary (7)'!O46+'Summary (8)'!O46</f>
        <v>0</v>
      </c>
      <c r="P46" s="556">
        <f>'○ Summary (1)'!P46+'Summary (2)'!P46+'Summary (3)'!P46+'Summary (4)'!P46+'Summary (5)'!P46+'Summary (6)'!P46+'Summary (7)'!P46+'Summary (8)'!P46</f>
        <v>0</v>
      </c>
      <c r="Q46" s="76">
        <f>'○ Summary (1)'!Q46+'Summary (2)'!Q46+'Summary (3)'!Q46+'Summary (4)'!Q46+'Summary (5)'!Q46+'Summary (6)'!Q46+'Summary (7)'!Q46+'Summary (8)'!Q46</f>
        <v>0</v>
      </c>
      <c r="R46" s="77">
        <f>'○ Summary (1)'!R46+'Summary (2)'!R46+'Summary (3)'!R46+'Summary (4)'!R46+'Summary (5)'!R46+'Summary (6)'!R46+'Summary (7)'!R46+'Summary (8)'!R46</f>
        <v>0</v>
      </c>
      <c r="S46" s="556">
        <f>'○ Summary (1)'!S46+'Summary (2)'!S46+'Summary (3)'!S46+'Summary (4)'!S46+'Summary (5)'!S46+'Summary (6)'!S46+'Summary (7)'!S46+'Summary (8)'!S46</f>
        <v>0</v>
      </c>
      <c r="T46" s="188">
        <f>'○ Summary (1)'!T46+'Summary (2)'!T46+'Summary (3)'!T46+'Summary (4)'!T46+'Summary (5)'!T46+'Summary (6)'!T46+'Summary (7)'!T46+'Summary (8)'!T46</f>
        <v>0</v>
      </c>
      <c r="U46" s="77">
        <f>'○ Summary (1)'!U46+'Summary (2)'!U46+'Summary (3)'!U46+'Summary (4)'!U46+'Summary (5)'!U46+'Summary (6)'!U46+'Summary (7)'!U46+'Summary (8)'!U46</f>
        <v>0</v>
      </c>
      <c r="V46" s="555">
        <f>'○ Summary (1)'!V46+'Summary (2)'!V46+'Summary (3)'!V46+'Summary (4)'!V46+'Summary (5)'!V46+'Summary (6)'!V46+'Summary (7)'!V46+'Summary (8)'!V46</f>
        <v>0</v>
      </c>
      <c r="W46" s="76">
        <f>'○ Summary (1)'!W46+'Summary (2)'!W46+'Summary (3)'!W46+'Summary (4)'!W46+'Summary (5)'!W46+'Summary (6)'!W46+'Summary (7)'!W46+'Summary (8)'!W46</f>
        <v>0</v>
      </c>
      <c r="X46" s="77">
        <f>'○ Summary (1)'!X46+'Summary (2)'!X46+'Summary (3)'!X46+'Summary (4)'!X46+'Summary (5)'!X46+'Summary (6)'!X46+'Summary (7)'!X46+'Summary (8)'!X46</f>
        <v>0</v>
      </c>
      <c r="Y46" s="556">
        <f>'○ Summary (1)'!Y46+'Summary (2)'!Y46+'Summary (3)'!Y46+'Summary (4)'!Y46+'Summary (5)'!Y46+'Summary (6)'!Y46+'Summary (7)'!Y46+'Summary (8)'!Y46</f>
        <v>0</v>
      </c>
      <c r="Z46" s="76">
        <f>'○ Summary (1)'!Z46+'Summary (2)'!Z46+'Summary (3)'!Z46+'Summary (4)'!Z46+'Summary (5)'!Z46+'Summary (6)'!Z46+'Summary (7)'!Z46+'Summary (8)'!Z46</f>
        <v>0</v>
      </c>
      <c r="AA46" s="77">
        <f>'○ Summary (1)'!AA46+'Summary (2)'!AA46+'Summary (3)'!AA46+'Summary (4)'!AA46+'Summary (5)'!AA46+'Summary (6)'!AA46+'Summary (7)'!AA46+'Summary (8)'!AA46</f>
        <v>0</v>
      </c>
      <c r="AB46" s="556">
        <f>'○ Summary (1)'!AB46+'Summary (2)'!AB46+'Summary (3)'!AB46+'Summary (4)'!AB46+'Summary (5)'!AB46+'Summary (6)'!AB46+'Summary (7)'!AB46+'Summary (8)'!AB46</f>
        <v>0</v>
      </c>
      <c r="AC46" s="76">
        <f>'○ Summary (1)'!AC46+'Summary (2)'!AC46+'Summary (3)'!AC46+'Summary (4)'!AC46+'Summary (5)'!AC46+'Summary (6)'!AC46+'Summary (7)'!AC46+'Summary (8)'!AC46</f>
        <v>0</v>
      </c>
      <c r="AD46" s="77">
        <f>'○ Summary (1)'!AD46+'Summary (2)'!AD46+'Summary (3)'!AD46+'Summary (4)'!AD46+'Summary (5)'!AD46+'Summary (6)'!AD46+'Summary (7)'!AD46+'Summary (8)'!AD46</f>
        <v>0</v>
      </c>
      <c r="AE46" s="556">
        <f>'○ Summary (1)'!AE46+'Summary (2)'!AE46+'Summary (3)'!AE46+'Summary (4)'!AE46+'Summary (5)'!AE46+'Summary (6)'!AE46+'Summary (7)'!AE46+'Summary (8)'!AE46</f>
        <v>0</v>
      </c>
      <c r="AF46" s="76">
        <f>'○ Summary (1)'!AF46+'Summary (2)'!AF46+'Summary (3)'!AF46+'Summary (4)'!AF46+'Summary (5)'!AF46+'Summary (6)'!AF46+'Summary (7)'!AF46+'Summary (8)'!AF46</f>
        <v>0</v>
      </c>
      <c r="AG46" s="77">
        <f>'○ Summary (1)'!AG46+'Summary (2)'!AG46+'Summary (3)'!AG46+'Summary (4)'!AG46+'Summary (5)'!AG46+'Summary (6)'!AG46+'Summary (7)'!AG46+'Summary (8)'!AG46</f>
        <v>0</v>
      </c>
      <c r="AH46" s="555">
        <f>'○ Summary (1)'!AH46+'Summary (2)'!AH46+'Summary (3)'!AH46+'Summary (4)'!AH46+'Summary (5)'!AH46+'Summary (6)'!AH46+'Summary (7)'!AH46+'Summary (8)'!AH46</f>
        <v>0</v>
      </c>
      <c r="AI46" s="871">
        <f t="shared" si="10"/>
        <v>0</v>
      </c>
      <c r="AJ46" s="371">
        <f t="shared" si="11"/>
        <v>0</v>
      </c>
      <c r="AK46" s="71">
        <f t="shared" si="12"/>
        <v>0</v>
      </c>
    </row>
    <row r="47" spans="1:38">
      <c r="A47" s="928" t="str">
        <f>IF('○ Summary (1)'!A47:D47&lt;&gt;"",'○ Summary (1)'!A47:D47,"")</f>
        <v/>
      </c>
      <c r="B47" s="923"/>
      <c r="C47" s="923"/>
      <c r="D47" s="923"/>
      <c r="E47" s="76">
        <f>'○ Summary (1)'!E47+'Summary (2)'!E47+'Summary (3)'!E47+'Summary (4)'!E47+'Summary (5)'!E47+'Summary (6)'!E47+'Summary (7)'!E47+'Summary (8)'!E47</f>
        <v>0</v>
      </c>
      <c r="F47" s="77">
        <f>'○ Summary (1)'!F47+'Summary (2)'!F47+'Summary (3)'!F47+'Summary (4)'!F47+'Summary (5)'!F47+'Summary (6)'!F47+'Summary (7)'!F47+'Summary (8)'!F47</f>
        <v>0</v>
      </c>
      <c r="G47" s="556">
        <f>'○ Summary (1)'!G47+'Summary (2)'!G47+'Summary (3)'!G47+'Summary (4)'!G47+'Summary (5)'!G47+'Summary (6)'!G47+'Summary (7)'!G47+'Summary (8)'!G47</f>
        <v>0</v>
      </c>
      <c r="H47" s="188">
        <f>'○ Summary (1)'!H47+'Summary (2)'!H47+'Summary (3)'!H47+'Summary (4)'!H47+'Summary (5)'!H47+'Summary (6)'!H47+'Summary (7)'!H47+'Summary (8)'!H47</f>
        <v>0</v>
      </c>
      <c r="I47" s="77">
        <f>'○ Summary (1)'!I47+'Summary (2)'!I47+'Summary (3)'!I47+'Summary (4)'!I47+'Summary (5)'!I47+'Summary (6)'!I47+'Summary (7)'!I47+'Summary (8)'!I47</f>
        <v>0</v>
      </c>
      <c r="J47" s="556">
        <f>'○ Summary (1)'!J47+'Summary (2)'!J47+'Summary (3)'!J47+'Summary (4)'!J47+'Summary (5)'!J47+'Summary (6)'!J47+'Summary (7)'!J47+'Summary (8)'!J47</f>
        <v>0</v>
      </c>
      <c r="K47" s="188">
        <f>'○ Summary (1)'!K47+'Summary (2)'!K47+'Summary (3)'!K47+'Summary (4)'!K47+'Summary (5)'!K47+'Summary (6)'!K47+'Summary (7)'!K47+'Summary (8)'!K47</f>
        <v>0</v>
      </c>
      <c r="L47" s="77">
        <f>'○ Summary (1)'!L47+'Summary (2)'!L47+'Summary (3)'!L47+'Summary (4)'!L47+'Summary (5)'!L47+'Summary (6)'!L47+'Summary (7)'!L47+'Summary (8)'!L47</f>
        <v>0</v>
      </c>
      <c r="M47" s="555">
        <f>'○ Summary (1)'!M47+'Summary (2)'!M47+'Summary (3)'!M47+'Summary (4)'!M47+'Summary (5)'!M47+'Summary (6)'!M47+'Summary (7)'!M47+'Summary (8)'!M47</f>
        <v>0</v>
      </c>
      <c r="N47" s="76">
        <f>'○ Summary (1)'!N47+'Summary (2)'!N47+'Summary (3)'!N47+'Summary (4)'!N47+'Summary (5)'!N47+'Summary (6)'!N47+'Summary (7)'!N47+'Summary (8)'!N47</f>
        <v>0</v>
      </c>
      <c r="O47" s="77">
        <f>'○ Summary (1)'!O47+'Summary (2)'!O47+'Summary (3)'!O47+'Summary (4)'!O47+'Summary (5)'!O47+'Summary (6)'!O47+'Summary (7)'!O47+'Summary (8)'!O47</f>
        <v>0</v>
      </c>
      <c r="P47" s="556">
        <f>'○ Summary (1)'!P47+'Summary (2)'!P47+'Summary (3)'!P47+'Summary (4)'!P47+'Summary (5)'!P47+'Summary (6)'!P47+'Summary (7)'!P47+'Summary (8)'!P47</f>
        <v>0</v>
      </c>
      <c r="Q47" s="76">
        <f>'○ Summary (1)'!Q47+'Summary (2)'!Q47+'Summary (3)'!Q47+'Summary (4)'!Q47+'Summary (5)'!Q47+'Summary (6)'!Q47+'Summary (7)'!Q47+'Summary (8)'!Q47</f>
        <v>0</v>
      </c>
      <c r="R47" s="77">
        <f>'○ Summary (1)'!R47+'Summary (2)'!R47+'Summary (3)'!R47+'Summary (4)'!R47+'Summary (5)'!R47+'Summary (6)'!R47+'Summary (7)'!R47+'Summary (8)'!R47</f>
        <v>0</v>
      </c>
      <c r="S47" s="556">
        <f>'○ Summary (1)'!S47+'Summary (2)'!S47+'Summary (3)'!S47+'Summary (4)'!S47+'Summary (5)'!S47+'Summary (6)'!S47+'Summary (7)'!S47+'Summary (8)'!S47</f>
        <v>0</v>
      </c>
      <c r="T47" s="188">
        <f>'○ Summary (1)'!T47+'Summary (2)'!T47+'Summary (3)'!T47+'Summary (4)'!T47+'Summary (5)'!T47+'Summary (6)'!T47+'Summary (7)'!T47+'Summary (8)'!T47</f>
        <v>0</v>
      </c>
      <c r="U47" s="77">
        <f>'○ Summary (1)'!U47+'Summary (2)'!U47+'Summary (3)'!U47+'Summary (4)'!U47+'Summary (5)'!U47+'Summary (6)'!U47+'Summary (7)'!U47+'Summary (8)'!U47</f>
        <v>0</v>
      </c>
      <c r="V47" s="555">
        <f>'○ Summary (1)'!V47+'Summary (2)'!V47+'Summary (3)'!V47+'Summary (4)'!V47+'Summary (5)'!V47+'Summary (6)'!V47+'Summary (7)'!V47+'Summary (8)'!V47</f>
        <v>0</v>
      </c>
      <c r="W47" s="76">
        <f>'○ Summary (1)'!W47+'Summary (2)'!W47+'Summary (3)'!W47+'Summary (4)'!W47+'Summary (5)'!W47+'Summary (6)'!W47+'Summary (7)'!W47+'Summary (8)'!W47</f>
        <v>0</v>
      </c>
      <c r="X47" s="77">
        <f>'○ Summary (1)'!X47+'Summary (2)'!X47+'Summary (3)'!X47+'Summary (4)'!X47+'Summary (5)'!X47+'Summary (6)'!X47+'Summary (7)'!X47+'Summary (8)'!X47</f>
        <v>0</v>
      </c>
      <c r="Y47" s="556">
        <f>'○ Summary (1)'!Y47+'Summary (2)'!Y47+'Summary (3)'!Y47+'Summary (4)'!Y47+'Summary (5)'!Y47+'Summary (6)'!Y47+'Summary (7)'!Y47+'Summary (8)'!Y47</f>
        <v>0</v>
      </c>
      <c r="Z47" s="76">
        <f>'○ Summary (1)'!Z47+'Summary (2)'!Z47+'Summary (3)'!Z47+'Summary (4)'!Z47+'Summary (5)'!Z47+'Summary (6)'!Z47+'Summary (7)'!Z47+'Summary (8)'!Z47</f>
        <v>0</v>
      </c>
      <c r="AA47" s="77">
        <f>'○ Summary (1)'!AA47+'Summary (2)'!AA47+'Summary (3)'!AA47+'Summary (4)'!AA47+'Summary (5)'!AA47+'Summary (6)'!AA47+'Summary (7)'!AA47+'Summary (8)'!AA47</f>
        <v>0</v>
      </c>
      <c r="AB47" s="556">
        <f>'○ Summary (1)'!AB47+'Summary (2)'!AB47+'Summary (3)'!AB47+'Summary (4)'!AB47+'Summary (5)'!AB47+'Summary (6)'!AB47+'Summary (7)'!AB47+'Summary (8)'!AB47</f>
        <v>0</v>
      </c>
      <c r="AC47" s="76">
        <f>'○ Summary (1)'!AC47+'Summary (2)'!AC47+'Summary (3)'!AC47+'Summary (4)'!AC47+'Summary (5)'!AC47+'Summary (6)'!AC47+'Summary (7)'!AC47+'Summary (8)'!AC47</f>
        <v>0</v>
      </c>
      <c r="AD47" s="77">
        <f>'○ Summary (1)'!AD47+'Summary (2)'!AD47+'Summary (3)'!AD47+'Summary (4)'!AD47+'Summary (5)'!AD47+'Summary (6)'!AD47+'Summary (7)'!AD47+'Summary (8)'!AD47</f>
        <v>0</v>
      </c>
      <c r="AE47" s="556">
        <f>'○ Summary (1)'!AE47+'Summary (2)'!AE47+'Summary (3)'!AE47+'Summary (4)'!AE47+'Summary (5)'!AE47+'Summary (6)'!AE47+'Summary (7)'!AE47+'Summary (8)'!AE47</f>
        <v>0</v>
      </c>
      <c r="AF47" s="76">
        <f>'○ Summary (1)'!AF47+'Summary (2)'!AF47+'Summary (3)'!AF47+'Summary (4)'!AF47+'Summary (5)'!AF47+'Summary (6)'!AF47+'Summary (7)'!AF47+'Summary (8)'!AF47</f>
        <v>0</v>
      </c>
      <c r="AG47" s="77">
        <f>'○ Summary (1)'!AG47+'Summary (2)'!AG47+'Summary (3)'!AG47+'Summary (4)'!AG47+'Summary (5)'!AG47+'Summary (6)'!AG47+'Summary (7)'!AG47+'Summary (8)'!AG47</f>
        <v>0</v>
      </c>
      <c r="AH47" s="555">
        <f>'○ Summary (1)'!AH47+'Summary (2)'!AH47+'Summary (3)'!AH47+'Summary (4)'!AH47+'Summary (5)'!AH47+'Summary (6)'!AH47+'Summary (7)'!AH47+'Summary (8)'!AH47</f>
        <v>0</v>
      </c>
      <c r="AI47" s="871">
        <f t="shared" si="9"/>
        <v>0</v>
      </c>
      <c r="AJ47" s="371">
        <f t="shared" si="9"/>
        <v>0</v>
      </c>
      <c r="AK47" s="71">
        <f t="shared" si="9"/>
        <v>0</v>
      </c>
    </row>
    <row r="48" spans="1:38">
      <c r="A48" s="928" t="str">
        <f>IF('○ Summary (1)'!A48:D48&lt;&gt;"",'○ Summary (1)'!A48:D48,"")</f>
        <v/>
      </c>
      <c r="B48" s="923"/>
      <c r="C48" s="923"/>
      <c r="D48" s="923"/>
      <c r="E48" s="76">
        <f>'○ Summary (1)'!E48+'Summary (2)'!E48+'Summary (3)'!E48+'Summary (4)'!E48+'Summary (5)'!E48+'Summary (6)'!E48+'Summary (7)'!E48+'Summary (8)'!E48</f>
        <v>0</v>
      </c>
      <c r="F48" s="77">
        <f>'○ Summary (1)'!F48+'Summary (2)'!F48+'Summary (3)'!F48+'Summary (4)'!F48+'Summary (5)'!F48+'Summary (6)'!F48+'Summary (7)'!F48+'Summary (8)'!F48</f>
        <v>0</v>
      </c>
      <c r="G48" s="556">
        <f>'○ Summary (1)'!G48+'Summary (2)'!G48+'Summary (3)'!G48+'Summary (4)'!G48+'Summary (5)'!G48+'Summary (6)'!G48+'Summary (7)'!G48+'Summary (8)'!G48</f>
        <v>0</v>
      </c>
      <c r="H48" s="188">
        <f>'○ Summary (1)'!H48+'Summary (2)'!H48+'Summary (3)'!H48+'Summary (4)'!H48+'Summary (5)'!H48+'Summary (6)'!H48+'Summary (7)'!H48+'Summary (8)'!H48</f>
        <v>0</v>
      </c>
      <c r="I48" s="77">
        <f>'○ Summary (1)'!I48+'Summary (2)'!I48+'Summary (3)'!I48+'Summary (4)'!I48+'Summary (5)'!I48+'Summary (6)'!I48+'Summary (7)'!I48+'Summary (8)'!I48</f>
        <v>0</v>
      </c>
      <c r="J48" s="556">
        <f>'○ Summary (1)'!J48+'Summary (2)'!J48+'Summary (3)'!J48+'Summary (4)'!J48+'Summary (5)'!J48+'Summary (6)'!J48+'Summary (7)'!J48+'Summary (8)'!J48</f>
        <v>0</v>
      </c>
      <c r="K48" s="188">
        <f>'○ Summary (1)'!K48+'Summary (2)'!K48+'Summary (3)'!K48+'Summary (4)'!K48+'Summary (5)'!K48+'Summary (6)'!K48+'Summary (7)'!K48+'Summary (8)'!K48</f>
        <v>0</v>
      </c>
      <c r="L48" s="77">
        <f>'○ Summary (1)'!L48+'Summary (2)'!L48+'Summary (3)'!L48+'Summary (4)'!L48+'Summary (5)'!L48+'Summary (6)'!L48+'Summary (7)'!L48+'Summary (8)'!L48</f>
        <v>0</v>
      </c>
      <c r="M48" s="555">
        <f>'○ Summary (1)'!M48+'Summary (2)'!M48+'Summary (3)'!M48+'Summary (4)'!M48+'Summary (5)'!M48+'Summary (6)'!M48+'Summary (7)'!M48+'Summary (8)'!M48</f>
        <v>0</v>
      </c>
      <c r="N48" s="76">
        <f>'○ Summary (1)'!N48+'Summary (2)'!N48+'Summary (3)'!N48+'Summary (4)'!N48+'Summary (5)'!N48+'Summary (6)'!N48+'Summary (7)'!N48+'Summary (8)'!N48</f>
        <v>0</v>
      </c>
      <c r="O48" s="77">
        <f>'○ Summary (1)'!O48+'Summary (2)'!O48+'Summary (3)'!O48+'Summary (4)'!O48+'Summary (5)'!O48+'Summary (6)'!O48+'Summary (7)'!O48+'Summary (8)'!O48</f>
        <v>0</v>
      </c>
      <c r="P48" s="556">
        <f>'○ Summary (1)'!P48+'Summary (2)'!P48+'Summary (3)'!P48+'Summary (4)'!P48+'Summary (5)'!P48+'Summary (6)'!P48+'Summary (7)'!P48+'Summary (8)'!P48</f>
        <v>0</v>
      </c>
      <c r="Q48" s="76">
        <f>'○ Summary (1)'!Q48+'Summary (2)'!Q48+'Summary (3)'!Q48+'Summary (4)'!Q48+'Summary (5)'!Q48+'Summary (6)'!Q48+'Summary (7)'!Q48+'Summary (8)'!Q48</f>
        <v>0</v>
      </c>
      <c r="R48" s="77">
        <f>'○ Summary (1)'!R48+'Summary (2)'!R48+'Summary (3)'!R48+'Summary (4)'!R48+'Summary (5)'!R48+'Summary (6)'!R48+'Summary (7)'!R48+'Summary (8)'!R48</f>
        <v>0</v>
      </c>
      <c r="S48" s="556">
        <f>'○ Summary (1)'!S48+'Summary (2)'!S48+'Summary (3)'!S48+'Summary (4)'!S48+'Summary (5)'!S48+'Summary (6)'!S48+'Summary (7)'!S48+'Summary (8)'!S48</f>
        <v>0</v>
      </c>
      <c r="T48" s="188">
        <f>'○ Summary (1)'!T48+'Summary (2)'!T48+'Summary (3)'!T48+'Summary (4)'!T48+'Summary (5)'!T48+'Summary (6)'!T48+'Summary (7)'!T48+'Summary (8)'!T48</f>
        <v>0</v>
      </c>
      <c r="U48" s="77">
        <f>'○ Summary (1)'!U48+'Summary (2)'!U48+'Summary (3)'!U48+'Summary (4)'!U48+'Summary (5)'!U48+'Summary (6)'!U48+'Summary (7)'!U48+'Summary (8)'!U48</f>
        <v>0</v>
      </c>
      <c r="V48" s="555">
        <f>'○ Summary (1)'!V48+'Summary (2)'!V48+'Summary (3)'!V48+'Summary (4)'!V48+'Summary (5)'!V48+'Summary (6)'!V48+'Summary (7)'!V48+'Summary (8)'!V48</f>
        <v>0</v>
      </c>
      <c r="W48" s="76">
        <f>'○ Summary (1)'!W48+'Summary (2)'!W48+'Summary (3)'!W48+'Summary (4)'!W48+'Summary (5)'!W48+'Summary (6)'!W48+'Summary (7)'!W48+'Summary (8)'!W48</f>
        <v>0</v>
      </c>
      <c r="X48" s="77">
        <f>'○ Summary (1)'!X48+'Summary (2)'!X48+'Summary (3)'!X48+'Summary (4)'!X48+'Summary (5)'!X48+'Summary (6)'!X48+'Summary (7)'!X48+'Summary (8)'!X48</f>
        <v>0</v>
      </c>
      <c r="Y48" s="556">
        <f>'○ Summary (1)'!Y48+'Summary (2)'!Y48+'Summary (3)'!Y48+'Summary (4)'!Y48+'Summary (5)'!Y48+'Summary (6)'!Y48+'Summary (7)'!Y48+'Summary (8)'!Y48</f>
        <v>0</v>
      </c>
      <c r="Z48" s="76">
        <f>'○ Summary (1)'!Z48+'Summary (2)'!Z48+'Summary (3)'!Z48+'Summary (4)'!Z48+'Summary (5)'!Z48+'Summary (6)'!Z48+'Summary (7)'!Z48+'Summary (8)'!Z48</f>
        <v>0</v>
      </c>
      <c r="AA48" s="77">
        <f>'○ Summary (1)'!AA48+'Summary (2)'!AA48+'Summary (3)'!AA48+'Summary (4)'!AA48+'Summary (5)'!AA48+'Summary (6)'!AA48+'Summary (7)'!AA48+'Summary (8)'!AA48</f>
        <v>0</v>
      </c>
      <c r="AB48" s="556">
        <f>'○ Summary (1)'!AB48+'Summary (2)'!AB48+'Summary (3)'!AB48+'Summary (4)'!AB48+'Summary (5)'!AB48+'Summary (6)'!AB48+'Summary (7)'!AB48+'Summary (8)'!AB48</f>
        <v>0</v>
      </c>
      <c r="AC48" s="76">
        <f>'○ Summary (1)'!AC48+'Summary (2)'!AC48+'Summary (3)'!AC48+'Summary (4)'!AC48+'Summary (5)'!AC48+'Summary (6)'!AC48+'Summary (7)'!AC48+'Summary (8)'!AC48</f>
        <v>0</v>
      </c>
      <c r="AD48" s="77">
        <f>'○ Summary (1)'!AD48+'Summary (2)'!AD48+'Summary (3)'!AD48+'Summary (4)'!AD48+'Summary (5)'!AD48+'Summary (6)'!AD48+'Summary (7)'!AD48+'Summary (8)'!AD48</f>
        <v>0</v>
      </c>
      <c r="AE48" s="556">
        <f>'○ Summary (1)'!AE48+'Summary (2)'!AE48+'Summary (3)'!AE48+'Summary (4)'!AE48+'Summary (5)'!AE48+'Summary (6)'!AE48+'Summary (7)'!AE48+'Summary (8)'!AE48</f>
        <v>0</v>
      </c>
      <c r="AF48" s="76">
        <f>'○ Summary (1)'!AF48+'Summary (2)'!AF48+'Summary (3)'!AF48+'Summary (4)'!AF48+'Summary (5)'!AF48+'Summary (6)'!AF48+'Summary (7)'!AF48+'Summary (8)'!AF48</f>
        <v>0</v>
      </c>
      <c r="AG48" s="77">
        <f>'○ Summary (1)'!AG48+'Summary (2)'!AG48+'Summary (3)'!AG48+'Summary (4)'!AG48+'Summary (5)'!AG48+'Summary (6)'!AG48+'Summary (7)'!AG48+'Summary (8)'!AG48</f>
        <v>0</v>
      </c>
      <c r="AH48" s="555">
        <f>'○ Summary (1)'!AH48+'Summary (2)'!AH48+'Summary (3)'!AH48+'Summary (4)'!AH48+'Summary (5)'!AH48+'Summary (6)'!AH48+'Summary (7)'!AH48+'Summary (8)'!AH48</f>
        <v>0</v>
      </c>
      <c r="AI48" s="871">
        <f t="shared" ref="AI48:AI49" si="13">SUM(E48,H48,K48,N48,Q48,T48,W48,Z48,AC48,AF48)</f>
        <v>0</v>
      </c>
      <c r="AJ48" s="371">
        <f t="shared" ref="AJ48:AJ49" si="14">SUM(F48,I48,L48,O48,R48,U48,X48,AA48,AD48,AG48)</f>
        <v>0</v>
      </c>
      <c r="AK48" s="71">
        <f t="shared" ref="AK48:AK49" si="15">SUM(G48,J48,M48,P48,S48,V48,Y48,AB48,AE48,AH48)</f>
        <v>0</v>
      </c>
    </row>
    <row r="49" spans="1:39">
      <c r="A49" s="928" t="str">
        <f>IF('○ Summary (1)'!A49:D49&lt;&gt;"",'○ Summary (1)'!A49:D49,"")</f>
        <v/>
      </c>
      <c r="B49" s="923"/>
      <c r="C49" s="923"/>
      <c r="D49" s="923"/>
      <c r="E49" s="76">
        <f>'○ Summary (1)'!E49+'Summary (2)'!E49+'Summary (3)'!E49+'Summary (4)'!E49+'Summary (5)'!E49+'Summary (6)'!E49+'Summary (7)'!E49+'Summary (8)'!E49</f>
        <v>0</v>
      </c>
      <c r="F49" s="77">
        <f>'○ Summary (1)'!F49+'Summary (2)'!F49+'Summary (3)'!F49+'Summary (4)'!F49+'Summary (5)'!F49+'Summary (6)'!F49+'Summary (7)'!F49+'Summary (8)'!F49</f>
        <v>0</v>
      </c>
      <c r="G49" s="556">
        <f>'○ Summary (1)'!G49+'Summary (2)'!G49+'Summary (3)'!G49+'Summary (4)'!G49+'Summary (5)'!G49+'Summary (6)'!G49+'Summary (7)'!G49+'Summary (8)'!G49</f>
        <v>0</v>
      </c>
      <c r="H49" s="188">
        <f>'○ Summary (1)'!H49+'Summary (2)'!H49+'Summary (3)'!H49+'Summary (4)'!H49+'Summary (5)'!H49+'Summary (6)'!H49+'Summary (7)'!H49+'Summary (8)'!H49</f>
        <v>0</v>
      </c>
      <c r="I49" s="77">
        <f>'○ Summary (1)'!I49+'Summary (2)'!I49+'Summary (3)'!I49+'Summary (4)'!I49+'Summary (5)'!I49+'Summary (6)'!I49+'Summary (7)'!I49+'Summary (8)'!I49</f>
        <v>0</v>
      </c>
      <c r="J49" s="556">
        <f>'○ Summary (1)'!J49+'Summary (2)'!J49+'Summary (3)'!J49+'Summary (4)'!J49+'Summary (5)'!J49+'Summary (6)'!J49+'Summary (7)'!J49+'Summary (8)'!J49</f>
        <v>0</v>
      </c>
      <c r="K49" s="188">
        <f>'○ Summary (1)'!K49+'Summary (2)'!K49+'Summary (3)'!K49+'Summary (4)'!K49+'Summary (5)'!K49+'Summary (6)'!K49+'Summary (7)'!K49+'Summary (8)'!K49</f>
        <v>0</v>
      </c>
      <c r="L49" s="77">
        <f>'○ Summary (1)'!L49+'Summary (2)'!L49+'Summary (3)'!L49+'Summary (4)'!L49+'Summary (5)'!L49+'Summary (6)'!L49+'Summary (7)'!L49+'Summary (8)'!L49</f>
        <v>0</v>
      </c>
      <c r="M49" s="555">
        <f>'○ Summary (1)'!M49+'Summary (2)'!M49+'Summary (3)'!M49+'Summary (4)'!M49+'Summary (5)'!M49+'Summary (6)'!M49+'Summary (7)'!M49+'Summary (8)'!M49</f>
        <v>0</v>
      </c>
      <c r="N49" s="76">
        <f>'○ Summary (1)'!N49+'Summary (2)'!N49+'Summary (3)'!N49+'Summary (4)'!N49+'Summary (5)'!N49+'Summary (6)'!N49+'Summary (7)'!N49+'Summary (8)'!N49</f>
        <v>0</v>
      </c>
      <c r="O49" s="77">
        <f>'○ Summary (1)'!O49+'Summary (2)'!O49+'Summary (3)'!O49+'Summary (4)'!O49+'Summary (5)'!O49+'Summary (6)'!O49+'Summary (7)'!O49+'Summary (8)'!O49</f>
        <v>0</v>
      </c>
      <c r="P49" s="556">
        <f>'○ Summary (1)'!P49+'Summary (2)'!P49+'Summary (3)'!P49+'Summary (4)'!P49+'Summary (5)'!P49+'Summary (6)'!P49+'Summary (7)'!P49+'Summary (8)'!P49</f>
        <v>0</v>
      </c>
      <c r="Q49" s="76">
        <f>'○ Summary (1)'!Q49+'Summary (2)'!Q49+'Summary (3)'!Q49+'Summary (4)'!Q49+'Summary (5)'!Q49+'Summary (6)'!Q49+'Summary (7)'!Q49+'Summary (8)'!Q49</f>
        <v>0</v>
      </c>
      <c r="R49" s="77">
        <f>'○ Summary (1)'!R49+'Summary (2)'!R49+'Summary (3)'!R49+'Summary (4)'!R49+'Summary (5)'!R49+'Summary (6)'!R49+'Summary (7)'!R49+'Summary (8)'!R49</f>
        <v>0</v>
      </c>
      <c r="S49" s="556">
        <f>'○ Summary (1)'!S49+'Summary (2)'!S49+'Summary (3)'!S49+'Summary (4)'!S49+'Summary (5)'!S49+'Summary (6)'!S49+'Summary (7)'!S49+'Summary (8)'!S49</f>
        <v>0</v>
      </c>
      <c r="T49" s="188">
        <f>'○ Summary (1)'!T49+'Summary (2)'!T49+'Summary (3)'!T49+'Summary (4)'!T49+'Summary (5)'!T49+'Summary (6)'!T49+'Summary (7)'!T49+'Summary (8)'!T49</f>
        <v>0</v>
      </c>
      <c r="U49" s="77">
        <f>'○ Summary (1)'!U49+'Summary (2)'!U49+'Summary (3)'!U49+'Summary (4)'!U49+'Summary (5)'!U49+'Summary (6)'!U49+'Summary (7)'!U49+'Summary (8)'!U49</f>
        <v>0</v>
      </c>
      <c r="V49" s="555">
        <f>'○ Summary (1)'!V49+'Summary (2)'!V49+'Summary (3)'!V49+'Summary (4)'!V49+'Summary (5)'!V49+'Summary (6)'!V49+'Summary (7)'!V49+'Summary (8)'!V49</f>
        <v>0</v>
      </c>
      <c r="W49" s="76">
        <f>'○ Summary (1)'!W49+'Summary (2)'!W49+'Summary (3)'!W49+'Summary (4)'!W49+'Summary (5)'!W49+'Summary (6)'!W49+'Summary (7)'!W49+'Summary (8)'!W49</f>
        <v>0</v>
      </c>
      <c r="X49" s="77">
        <f>'○ Summary (1)'!X49+'Summary (2)'!X49+'Summary (3)'!X49+'Summary (4)'!X49+'Summary (5)'!X49+'Summary (6)'!X49+'Summary (7)'!X49+'Summary (8)'!X49</f>
        <v>0</v>
      </c>
      <c r="Y49" s="556">
        <f>'○ Summary (1)'!Y49+'Summary (2)'!Y49+'Summary (3)'!Y49+'Summary (4)'!Y49+'Summary (5)'!Y49+'Summary (6)'!Y49+'Summary (7)'!Y49+'Summary (8)'!Y49</f>
        <v>0</v>
      </c>
      <c r="Z49" s="76">
        <f>'○ Summary (1)'!Z49+'Summary (2)'!Z49+'Summary (3)'!Z49+'Summary (4)'!Z49+'Summary (5)'!Z49+'Summary (6)'!Z49+'Summary (7)'!Z49+'Summary (8)'!Z49</f>
        <v>0</v>
      </c>
      <c r="AA49" s="77">
        <f>'○ Summary (1)'!AA49+'Summary (2)'!AA49+'Summary (3)'!AA49+'Summary (4)'!AA49+'Summary (5)'!AA49+'Summary (6)'!AA49+'Summary (7)'!AA49+'Summary (8)'!AA49</f>
        <v>0</v>
      </c>
      <c r="AB49" s="556">
        <f>'○ Summary (1)'!AB49+'Summary (2)'!AB49+'Summary (3)'!AB49+'Summary (4)'!AB49+'Summary (5)'!AB49+'Summary (6)'!AB49+'Summary (7)'!AB49+'Summary (8)'!AB49</f>
        <v>0</v>
      </c>
      <c r="AC49" s="76">
        <f>'○ Summary (1)'!AC49+'Summary (2)'!AC49+'Summary (3)'!AC49+'Summary (4)'!AC49+'Summary (5)'!AC49+'Summary (6)'!AC49+'Summary (7)'!AC49+'Summary (8)'!AC49</f>
        <v>0</v>
      </c>
      <c r="AD49" s="77">
        <f>'○ Summary (1)'!AD49+'Summary (2)'!AD49+'Summary (3)'!AD49+'Summary (4)'!AD49+'Summary (5)'!AD49+'Summary (6)'!AD49+'Summary (7)'!AD49+'Summary (8)'!AD49</f>
        <v>0</v>
      </c>
      <c r="AE49" s="556">
        <f>'○ Summary (1)'!AE49+'Summary (2)'!AE49+'Summary (3)'!AE49+'Summary (4)'!AE49+'Summary (5)'!AE49+'Summary (6)'!AE49+'Summary (7)'!AE49+'Summary (8)'!AE49</f>
        <v>0</v>
      </c>
      <c r="AF49" s="76">
        <f>'○ Summary (1)'!AF49+'Summary (2)'!AF49+'Summary (3)'!AF49+'Summary (4)'!AF49+'Summary (5)'!AF49+'Summary (6)'!AF49+'Summary (7)'!AF49+'Summary (8)'!AF49</f>
        <v>0</v>
      </c>
      <c r="AG49" s="77">
        <f>'○ Summary (1)'!AG49+'Summary (2)'!AG49+'Summary (3)'!AG49+'Summary (4)'!AG49+'Summary (5)'!AG49+'Summary (6)'!AG49+'Summary (7)'!AG49+'Summary (8)'!AG49</f>
        <v>0</v>
      </c>
      <c r="AH49" s="555">
        <f>'○ Summary (1)'!AH49+'Summary (2)'!AH49+'Summary (3)'!AH49+'Summary (4)'!AH49+'Summary (5)'!AH49+'Summary (6)'!AH49+'Summary (7)'!AH49+'Summary (8)'!AH49</f>
        <v>0</v>
      </c>
      <c r="AI49" s="871">
        <f t="shared" si="13"/>
        <v>0</v>
      </c>
      <c r="AJ49" s="371">
        <f t="shared" si="14"/>
        <v>0</v>
      </c>
      <c r="AK49" s="71">
        <f t="shared" si="15"/>
        <v>0</v>
      </c>
    </row>
    <row r="50" spans="1:39">
      <c r="A50" s="928" t="str">
        <f>IF('○ Summary (1)'!A50:D50&lt;&gt;"",'○ Summary (1)'!A50:D50,"")</f>
        <v/>
      </c>
      <c r="B50" s="923"/>
      <c r="C50" s="923"/>
      <c r="D50" s="923"/>
      <c r="E50" s="76">
        <f>'○ Summary (1)'!E50+'Summary (2)'!E50+'Summary (3)'!E50+'Summary (4)'!E50+'Summary (5)'!E50+'Summary (6)'!E50+'Summary (7)'!E50+'Summary (8)'!E50</f>
        <v>0</v>
      </c>
      <c r="F50" s="77">
        <f>'○ Summary (1)'!F50+'Summary (2)'!F50+'Summary (3)'!F50+'Summary (4)'!F50+'Summary (5)'!F50+'Summary (6)'!F50+'Summary (7)'!F50+'Summary (8)'!F50</f>
        <v>0</v>
      </c>
      <c r="G50" s="556">
        <f>'○ Summary (1)'!G50+'Summary (2)'!G50+'Summary (3)'!G50+'Summary (4)'!G50+'Summary (5)'!G50+'Summary (6)'!G50+'Summary (7)'!G50+'Summary (8)'!G50</f>
        <v>0</v>
      </c>
      <c r="H50" s="188">
        <f>'○ Summary (1)'!H50+'Summary (2)'!H50+'Summary (3)'!H50+'Summary (4)'!H50+'Summary (5)'!H50+'Summary (6)'!H50+'Summary (7)'!H50+'Summary (8)'!H50</f>
        <v>0</v>
      </c>
      <c r="I50" s="77">
        <f>'○ Summary (1)'!I50+'Summary (2)'!I50+'Summary (3)'!I50+'Summary (4)'!I50+'Summary (5)'!I50+'Summary (6)'!I50+'Summary (7)'!I50+'Summary (8)'!I50</f>
        <v>0</v>
      </c>
      <c r="J50" s="556">
        <f>'○ Summary (1)'!J50+'Summary (2)'!J50+'Summary (3)'!J50+'Summary (4)'!J50+'Summary (5)'!J50+'Summary (6)'!J50+'Summary (7)'!J50+'Summary (8)'!J50</f>
        <v>0</v>
      </c>
      <c r="K50" s="188">
        <f>'○ Summary (1)'!K50+'Summary (2)'!K50+'Summary (3)'!K50+'Summary (4)'!K50+'Summary (5)'!K50+'Summary (6)'!K50+'Summary (7)'!K50+'Summary (8)'!K50</f>
        <v>0</v>
      </c>
      <c r="L50" s="77">
        <f>'○ Summary (1)'!L50+'Summary (2)'!L50+'Summary (3)'!L50+'Summary (4)'!L50+'Summary (5)'!L50+'Summary (6)'!L50+'Summary (7)'!L50+'Summary (8)'!L50</f>
        <v>0</v>
      </c>
      <c r="M50" s="555">
        <f>'○ Summary (1)'!M50+'Summary (2)'!M50+'Summary (3)'!M50+'Summary (4)'!M50+'Summary (5)'!M50+'Summary (6)'!M50+'Summary (7)'!M50+'Summary (8)'!M50</f>
        <v>0</v>
      </c>
      <c r="N50" s="76">
        <f>'○ Summary (1)'!N50+'Summary (2)'!N50+'Summary (3)'!N50+'Summary (4)'!N50+'Summary (5)'!N50+'Summary (6)'!N50+'Summary (7)'!N50+'Summary (8)'!N50</f>
        <v>0</v>
      </c>
      <c r="O50" s="77">
        <f>'○ Summary (1)'!O50+'Summary (2)'!O50+'Summary (3)'!O50+'Summary (4)'!O50+'Summary (5)'!O50+'Summary (6)'!O50+'Summary (7)'!O50+'Summary (8)'!O50</f>
        <v>0</v>
      </c>
      <c r="P50" s="556">
        <f>'○ Summary (1)'!P50+'Summary (2)'!P50+'Summary (3)'!P50+'Summary (4)'!P50+'Summary (5)'!P50+'Summary (6)'!P50+'Summary (7)'!P50+'Summary (8)'!P50</f>
        <v>0</v>
      </c>
      <c r="Q50" s="76">
        <f>'○ Summary (1)'!Q50+'Summary (2)'!Q50+'Summary (3)'!Q50+'Summary (4)'!Q50+'Summary (5)'!Q50+'Summary (6)'!Q50+'Summary (7)'!Q50+'Summary (8)'!Q50</f>
        <v>0</v>
      </c>
      <c r="R50" s="77">
        <f>'○ Summary (1)'!R50+'Summary (2)'!R50+'Summary (3)'!R50+'Summary (4)'!R50+'Summary (5)'!R50+'Summary (6)'!R50+'Summary (7)'!R50+'Summary (8)'!R50</f>
        <v>0</v>
      </c>
      <c r="S50" s="556">
        <f>'○ Summary (1)'!S50+'Summary (2)'!S50+'Summary (3)'!S50+'Summary (4)'!S50+'Summary (5)'!S50+'Summary (6)'!S50+'Summary (7)'!S50+'Summary (8)'!S50</f>
        <v>0</v>
      </c>
      <c r="T50" s="188">
        <f>'○ Summary (1)'!T50+'Summary (2)'!T50+'Summary (3)'!T50+'Summary (4)'!T50+'Summary (5)'!T50+'Summary (6)'!T50+'Summary (7)'!T50+'Summary (8)'!T50</f>
        <v>0</v>
      </c>
      <c r="U50" s="77">
        <f>'○ Summary (1)'!U50+'Summary (2)'!U50+'Summary (3)'!U50+'Summary (4)'!U50+'Summary (5)'!U50+'Summary (6)'!U50+'Summary (7)'!U50+'Summary (8)'!U50</f>
        <v>0</v>
      </c>
      <c r="V50" s="555">
        <f>'○ Summary (1)'!V50+'Summary (2)'!V50+'Summary (3)'!V50+'Summary (4)'!V50+'Summary (5)'!V50+'Summary (6)'!V50+'Summary (7)'!V50+'Summary (8)'!V50</f>
        <v>0</v>
      </c>
      <c r="W50" s="76">
        <f>'○ Summary (1)'!W50+'Summary (2)'!W50+'Summary (3)'!W50+'Summary (4)'!W50+'Summary (5)'!W50+'Summary (6)'!W50+'Summary (7)'!W50+'Summary (8)'!W50</f>
        <v>0</v>
      </c>
      <c r="X50" s="77">
        <f>'○ Summary (1)'!X50+'Summary (2)'!X50+'Summary (3)'!X50+'Summary (4)'!X50+'Summary (5)'!X50+'Summary (6)'!X50+'Summary (7)'!X50+'Summary (8)'!X50</f>
        <v>0</v>
      </c>
      <c r="Y50" s="556">
        <f>'○ Summary (1)'!Y50+'Summary (2)'!Y50+'Summary (3)'!Y50+'Summary (4)'!Y50+'Summary (5)'!Y50+'Summary (6)'!Y50+'Summary (7)'!Y50+'Summary (8)'!Y50</f>
        <v>0</v>
      </c>
      <c r="Z50" s="76">
        <f>'○ Summary (1)'!Z50+'Summary (2)'!Z50+'Summary (3)'!Z50+'Summary (4)'!Z50+'Summary (5)'!Z50+'Summary (6)'!Z50+'Summary (7)'!Z50+'Summary (8)'!Z50</f>
        <v>0</v>
      </c>
      <c r="AA50" s="77">
        <f>'○ Summary (1)'!AA50+'Summary (2)'!AA50+'Summary (3)'!AA50+'Summary (4)'!AA50+'Summary (5)'!AA50+'Summary (6)'!AA50+'Summary (7)'!AA50+'Summary (8)'!AA50</f>
        <v>0</v>
      </c>
      <c r="AB50" s="556">
        <f>'○ Summary (1)'!AB50+'Summary (2)'!AB50+'Summary (3)'!AB50+'Summary (4)'!AB50+'Summary (5)'!AB50+'Summary (6)'!AB50+'Summary (7)'!AB50+'Summary (8)'!AB50</f>
        <v>0</v>
      </c>
      <c r="AC50" s="76">
        <f>'○ Summary (1)'!AC50+'Summary (2)'!AC50+'Summary (3)'!AC50+'Summary (4)'!AC50+'Summary (5)'!AC50+'Summary (6)'!AC50+'Summary (7)'!AC50+'Summary (8)'!AC50</f>
        <v>0</v>
      </c>
      <c r="AD50" s="77">
        <f>'○ Summary (1)'!AD50+'Summary (2)'!AD50+'Summary (3)'!AD50+'Summary (4)'!AD50+'Summary (5)'!AD50+'Summary (6)'!AD50+'Summary (7)'!AD50+'Summary (8)'!AD50</f>
        <v>0</v>
      </c>
      <c r="AE50" s="556">
        <f>'○ Summary (1)'!AE50+'Summary (2)'!AE50+'Summary (3)'!AE50+'Summary (4)'!AE50+'Summary (5)'!AE50+'Summary (6)'!AE50+'Summary (7)'!AE50+'Summary (8)'!AE50</f>
        <v>0</v>
      </c>
      <c r="AF50" s="76">
        <f>'○ Summary (1)'!AF50+'Summary (2)'!AF50+'Summary (3)'!AF50+'Summary (4)'!AF50+'Summary (5)'!AF50+'Summary (6)'!AF50+'Summary (7)'!AF50+'Summary (8)'!AF50</f>
        <v>0</v>
      </c>
      <c r="AG50" s="77">
        <f>'○ Summary (1)'!AG50+'Summary (2)'!AG50+'Summary (3)'!AG50+'Summary (4)'!AG50+'Summary (5)'!AG50+'Summary (6)'!AG50+'Summary (7)'!AG50+'Summary (8)'!AG50</f>
        <v>0</v>
      </c>
      <c r="AH50" s="555">
        <f>'○ Summary (1)'!AH50+'Summary (2)'!AH50+'Summary (3)'!AH50+'Summary (4)'!AH50+'Summary (5)'!AH50+'Summary (6)'!AH50+'Summary (7)'!AH50+'Summary (8)'!AH50</f>
        <v>0</v>
      </c>
      <c r="AI50" s="871">
        <f t="shared" si="9"/>
        <v>0</v>
      </c>
      <c r="AJ50" s="371">
        <f t="shared" si="9"/>
        <v>0</v>
      </c>
      <c r="AK50" s="81">
        <f t="shared" si="9"/>
        <v>0</v>
      </c>
    </row>
    <row r="51" spans="1:39">
      <c r="A51" s="928" t="str">
        <f>IF('○ Summary (1)'!A51:D51&lt;&gt;"",'○ Summary (1)'!A51:D51,"")</f>
        <v/>
      </c>
      <c r="B51" s="923"/>
      <c r="C51" s="923"/>
      <c r="D51" s="923"/>
      <c r="E51" s="76">
        <f>'○ Summary (1)'!E51+'Summary (2)'!E51+'Summary (3)'!E51+'Summary (4)'!E51+'Summary (5)'!E51+'Summary (6)'!E51+'Summary (7)'!E51+'Summary (8)'!E51</f>
        <v>0</v>
      </c>
      <c r="F51" s="77">
        <f>'○ Summary (1)'!F51+'Summary (2)'!F51+'Summary (3)'!F51+'Summary (4)'!F51+'Summary (5)'!F51+'Summary (6)'!F51+'Summary (7)'!F51+'Summary (8)'!F51</f>
        <v>0</v>
      </c>
      <c r="G51" s="556">
        <f>'○ Summary (1)'!G51+'Summary (2)'!G51+'Summary (3)'!G51+'Summary (4)'!G51+'Summary (5)'!G51+'Summary (6)'!G51+'Summary (7)'!G51+'Summary (8)'!G51</f>
        <v>0</v>
      </c>
      <c r="H51" s="188">
        <f>'○ Summary (1)'!H51+'Summary (2)'!H51+'Summary (3)'!H51+'Summary (4)'!H51+'Summary (5)'!H51+'Summary (6)'!H51+'Summary (7)'!H51+'Summary (8)'!H51</f>
        <v>0</v>
      </c>
      <c r="I51" s="77">
        <f>'○ Summary (1)'!I51+'Summary (2)'!I51+'Summary (3)'!I51+'Summary (4)'!I51+'Summary (5)'!I51+'Summary (6)'!I51+'Summary (7)'!I51+'Summary (8)'!I51</f>
        <v>0</v>
      </c>
      <c r="J51" s="556">
        <f>'○ Summary (1)'!J51+'Summary (2)'!J51+'Summary (3)'!J51+'Summary (4)'!J51+'Summary (5)'!J51+'Summary (6)'!J51+'Summary (7)'!J51+'Summary (8)'!J51</f>
        <v>0</v>
      </c>
      <c r="K51" s="188">
        <f>'○ Summary (1)'!K51+'Summary (2)'!K51+'Summary (3)'!K51+'Summary (4)'!K51+'Summary (5)'!K51+'Summary (6)'!K51+'Summary (7)'!K51+'Summary (8)'!K51</f>
        <v>0</v>
      </c>
      <c r="L51" s="77">
        <f>'○ Summary (1)'!L51+'Summary (2)'!L51+'Summary (3)'!L51+'Summary (4)'!L51+'Summary (5)'!L51+'Summary (6)'!L51+'Summary (7)'!L51+'Summary (8)'!L51</f>
        <v>0</v>
      </c>
      <c r="M51" s="555">
        <f>'○ Summary (1)'!M51+'Summary (2)'!M51+'Summary (3)'!M51+'Summary (4)'!M51+'Summary (5)'!M51+'Summary (6)'!M51+'Summary (7)'!M51+'Summary (8)'!M51</f>
        <v>0</v>
      </c>
      <c r="N51" s="76">
        <f>'○ Summary (1)'!N51+'Summary (2)'!N51+'Summary (3)'!N51+'Summary (4)'!N51+'Summary (5)'!N51+'Summary (6)'!N51+'Summary (7)'!N51+'Summary (8)'!N51</f>
        <v>0</v>
      </c>
      <c r="O51" s="77">
        <f>'○ Summary (1)'!O51+'Summary (2)'!O51+'Summary (3)'!O51+'Summary (4)'!O51+'Summary (5)'!O51+'Summary (6)'!O51+'Summary (7)'!O51+'Summary (8)'!O51</f>
        <v>0</v>
      </c>
      <c r="P51" s="556">
        <f>'○ Summary (1)'!P51+'Summary (2)'!P51+'Summary (3)'!P51+'Summary (4)'!P51+'Summary (5)'!P51+'Summary (6)'!P51+'Summary (7)'!P51+'Summary (8)'!P51</f>
        <v>0</v>
      </c>
      <c r="Q51" s="76">
        <f>'○ Summary (1)'!Q51+'Summary (2)'!Q51+'Summary (3)'!Q51+'Summary (4)'!Q51+'Summary (5)'!Q51+'Summary (6)'!Q51+'Summary (7)'!Q51+'Summary (8)'!Q51</f>
        <v>0</v>
      </c>
      <c r="R51" s="77">
        <f>'○ Summary (1)'!R51+'Summary (2)'!R51+'Summary (3)'!R51+'Summary (4)'!R51+'Summary (5)'!R51+'Summary (6)'!R51+'Summary (7)'!R51+'Summary (8)'!R51</f>
        <v>0</v>
      </c>
      <c r="S51" s="556">
        <f>'○ Summary (1)'!S51+'Summary (2)'!S51+'Summary (3)'!S51+'Summary (4)'!S51+'Summary (5)'!S51+'Summary (6)'!S51+'Summary (7)'!S51+'Summary (8)'!S51</f>
        <v>0</v>
      </c>
      <c r="T51" s="188">
        <f>'○ Summary (1)'!T51+'Summary (2)'!T51+'Summary (3)'!T51+'Summary (4)'!T51+'Summary (5)'!T51+'Summary (6)'!T51+'Summary (7)'!T51+'Summary (8)'!T51</f>
        <v>0</v>
      </c>
      <c r="U51" s="77">
        <f>'○ Summary (1)'!U51+'Summary (2)'!U51+'Summary (3)'!U51+'Summary (4)'!U51+'Summary (5)'!U51+'Summary (6)'!U51+'Summary (7)'!U51+'Summary (8)'!U51</f>
        <v>0</v>
      </c>
      <c r="V51" s="555">
        <f>'○ Summary (1)'!V51+'Summary (2)'!V51+'Summary (3)'!V51+'Summary (4)'!V51+'Summary (5)'!V51+'Summary (6)'!V51+'Summary (7)'!V51+'Summary (8)'!V51</f>
        <v>0</v>
      </c>
      <c r="W51" s="76">
        <f>'○ Summary (1)'!W51+'Summary (2)'!W51+'Summary (3)'!W51+'Summary (4)'!W51+'Summary (5)'!W51+'Summary (6)'!W51+'Summary (7)'!W51+'Summary (8)'!W51</f>
        <v>0</v>
      </c>
      <c r="X51" s="77">
        <f>'○ Summary (1)'!X51+'Summary (2)'!X51+'Summary (3)'!X51+'Summary (4)'!X51+'Summary (5)'!X51+'Summary (6)'!X51+'Summary (7)'!X51+'Summary (8)'!X51</f>
        <v>0</v>
      </c>
      <c r="Y51" s="556">
        <f>'○ Summary (1)'!Y51+'Summary (2)'!Y51+'Summary (3)'!Y51+'Summary (4)'!Y51+'Summary (5)'!Y51+'Summary (6)'!Y51+'Summary (7)'!Y51+'Summary (8)'!Y51</f>
        <v>0</v>
      </c>
      <c r="Z51" s="76">
        <f>'○ Summary (1)'!Z51+'Summary (2)'!Z51+'Summary (3)'!Z51+'Summary (4)'!Z51+'Summary (5)'!Z51+'Summary (6)'!Z51+'Summary (7)'!Z51+'Summary (8)'!Z51</f>
        <v>0</v>
      </c>
      <c r="AA51" s="77">
        <f>'○ Summary (1)'!AA51+'Summary (2)'!AA51+'Summary (3)'!AA51+'Summary (4)'!AA51+'Summary (5)'!AA51+'Summary (6)'!AA51+'Summary (7)'!AA51+'Summary (8)'!AA51</f>
        <v>0</v>
      </c>
      <c r="AB51" s="556">
        <f>'○ Summary (1)'!AB51+'Summary (2)'!AB51+'Summary (3)'!AB51+'Summary (4)'!AB51+'Summary (5)'!AB51+'Summary (6)'!AB51+'Summary (7)'!AB51+'Summary (8)'!AB51</f>
        <v>0</v>
      </c>
      <c r="AC51" s="76">
        <f>'○ Summary (1)'!AC51+'Summary (2)'!AC51+'Summary (3)'!AC51+'Summary (4)'!AC51+'Summary (5)'!AC51+'Summary (6)'!AC51+'Summary (7)'!AC51+'Summary (8)'!AC51</f>
        <v>0</v>
      </c>
      <c r="AD51" s="77">
        <f>'○ Summary (1)'!AD51+'Summary (2)'!AD51+'Summary (3)'!AD51+'Summary (4)'!AD51+'Summary (5)'!AD51+'Summary (6)'!AD51+'Summary (7)'!AD51+'Summary (8)'!AD51</f>
        <v>0</v>
      </c>
      <c r="AE51" s="556">
        <f>'○ Summary (1)'!AE51+'Summary (2)'!AE51+'Summary (3)'!AE51+'Summary (4)'!AE51+'Summary (5)'!AE51+'Summary (6)'!AE51+'Summary (7)'!AE51+'Summary (8)'!AE51</f>
        <v>0</v>
      </c>
      <c r="AF51" s="76">
        <f>'○ Summary (1)'!AF51+'Summary (2)'!AF51+'Summary (3)'!AF51+'Summary (4)'!AF51+'Summary (5)'!AF51+'Summary (6)'!AF51+'Summary (7)'!AF51+'Summary (8)'!AF51</f>
        <v>0</v>
      </c>
      <c r="AG51" s="77">
        <f>'○ Summary (1)'!AG51+'Summary (2)'!AG51+'Summary (3)'!AG51+'Summary (4)'!AG51+'Summary (5)'!AG51+'Summary (6)'!AG51+'Summary (7)'!AG51+'Summary (8)'!AG51</f>
        <v>0</v>
      </c>
      <c r="AH51" s="555">
        <f>'○ Summary (1)'!AH51+'Summary (2)'!AH51+'Summary (3)'!AH51+'Summary (4)'!AH51+'Summary (5)'!AH51+'Summary (6)'!AH51+'Summary (7)'!AH51+'Summary (8)'!AH51</f>
        <v>0</v>
      </c>
      <c r="AI51" s="871">
        <f t="shared" si="9"/>
        <v>0</v>
      </c>
      <c r="AJ51" s="371">
        <f t="shared" si="9"/>
        <v>0</v>
      </c>
      <c r="AK51" s="81">
        <f>SUM(G51,J51,M51,P51,S51,V51,Y51,AB51,AE51,AH51)</f>
        <v>0</v>
      </c>
    </row>
    <row r="52" spans="1:39">
      <c r="A52" s="928" t="str">
        <f>IF('○ Summary (1)'!A52:D52&lt;&gt;"",'○ Summary (1)'!A52:D52,"")</f>
        <v/>
      </c>
      <c r="B52" s="923"/>
      <c r="C52" s="923"/>
      <c r="D52" s="923"/>
      <c r="E52" s="76">
        <f>'○ Summary (1)'!E52+'Summary (2)'!E52+'Summary (3)'!E52+'Summary (4)'!E52+'Summary (5)'!E52+'Summary (6)'!E52+'Summary (7)'!E52+'Summary (8)'!E52</f>
        <v>0</v>
      </c>
      <c r="F52" s="77">
        <f>'○ Summary (1)'!F52+'Summary (2)'!F52+'Summary (3)'!F52+'Summary (4)'!F52+'Summary (5)'!F52+'Summary (6)'!F52+'Summary (7)'!F52+'Summary (8)'!F52</f>
        <v>0</v>
      </c>
      <c r="G52" s="556">
        <f>'○ Summary (1)'!G52+'Summary (2)'!G52+'Summary (3)'!G52+'Summary (4)'!G52+'Summary (5)'!G52+'Summary (6)'!G52+'Summary (7)'!G52+'Summary (8)'!G52</f>
        <v>0</v>
      </c>
      <c r="H52" s="188">
        <f>'○ Summary (1)'!H52+'Summary (2)'!H52+'Summary (3)'!H52+'Summary (4)'!H52+'Summary (5)'!H52+'Summary (6)'!H52+'Summary (7)'!H52+'Summary (8)'!H52</f>
        <v>0</v>
      </c>
      <c r="I52" s="77">
        <f>'○ Summary (1)'!I52+'Summary (2)'!I52+'Summary (3)'!I52+'Summary (4)'!I52+'Summary (5)'!I52+'Summary (6)'!I52+'Summary (7)'!I52+'Summary (8)'!I52</f>
        <v>0</v>
      </c>
      <c r="J52" s="556">
        <f>'○ Summary (1)'!J52+'Summary (2)'!J52+'Summary (3)'!J52+'Summary (4)'!J52+'Summary (5)'!J52+'Summary (6)'!J52+'Summary (7)'!J52+'Summary (8)'!J52</f>
        <v>0</v>
      </c>
      <c r="K52" s="188">
        <f>'○ Summary (1)'!K52+'Summary (2)'!K52+'Summary (3)'!K52+'Summary (4)'!K52+'Summary (5)'!K52+'Summary (6)'!K52+'Summary (7)'!K52+'Summary (8)'!K52</f>
        <v>0</v>
      </c>
      <c r="L52" s="77">
        <f>'○ Summary (1)'!L52+'Summary (2)'!L52+'Summary (3)'!L52+'Summary (4)'!L52+'Summary (5)'!L52+'Summary (6)'!L52+'Summary (7)'!L52+'Summary (8)'!L52</f>
        <v>0</v>
      </c>
      <c r="M52" s="555">
        <f>'○ Summary (1)'!M52+'Summary (2)'!M52+'Summary (3)'!M52+'Summary (4)'!M52+'Summary (5)'!M52+'Summary (6)'!M52+'Summary (7)'!M52+'Summary (8)'!M52</f>
        <v>0</v>
      </c>
      <c r="N52" s="76">
        <f>'○ Summary (1)'!N52+'Summary (2)'!N52+'Summary (3)'!N52+'Summary (4)'!N52+'Summary (5)'!N52+'Summary (6)'!N52+'Summary (7)'!N52+'Summary (8)'!N52</f>
        <v>0</v>
      </c>
      <c r="O52" s="77">
        <f>'○ Summary (1)'!O52+'Summary (2)'!O52+'Summary (3)'!O52+'Summary (4)'!O52+'Summary (5)'!O52+'Summary (6)'!O52+'Summary (7)'!O52+'Summary (8)'!O52</f>
        <v>0</v>
      </c>
      <c r="P52" s="556">
        <f>'○ Summary (1)'!P52+'Summary (2)'!P52+'Summary (3)'!P52+'Summary (4)'!P52+'Summary (5)'!P52+'Summary (6)'!P52+'Summary (7)'!P52+'Summary (8)'!P52</f>
        <v>0</v>
      </c>
      <c r="Q52" s="76">
        <f>'○ Summary (1)'!Q52+'Summary (2)'!Q52+'Summary (3)'!Q52+'Summary (4)'!Q52+'Summary (5)'!Q52+'Summary (6)'!Q52+'Summary (7)'!Q52+'Summary (8)'!Q52</f>
        <v>0</v>
      </c>
      <c r="R52" s="77">
        <f>'○ Summary (1)'!R52+'Summary (2)'!R52+'Summary (3)'!R52+'Summary (4)'!R52+'Summary (5)'!R52+'Summary (6)'!R52+'Summary (7)'!R52+'Summary (8)'!R52</f>
        <v>0</v>
      </c>
      <c r="S52" s="556">
        <f>'○ Summary (1)'!S52+'Summary (2)'!S52+'Summary (3)'!S52+'Summary (4)'!S52+'Summary (5)'!S52+'Summary (6)'!S52+'Summary (7)'!S52+'Summary (8)'!S52</f>
        <v>0</v>
      </c>
      <c r="T52" s="188">
        <f>'○ Summary (1)'!T52+'Summary (2)'!T52+'Summary (3)'!T52+'Summary (4)'!T52+'Summary (5)'!T52+'Summary (6)'!T52+'Summary (7)'!T52+'Summary (8)'!T52</f>
        <v>0</v>
      </c>
      <c r="U52" s="77">
        <f>'○ Summary (1)'!U52+'Summary (2)'!U52+'Summary (3)'!U52+'Summary (4)'!U52+'Summary (5)'!U52+'Summary (6)'!U52+'Summary (7)'!U52+'Summary (8)'!U52</f>
        <v>0</v>
      </c>
      <c r="V52" s="555">
        <f>'○ Summary (1)'!V52+'Summary (2)'!V52+'Summary (3)'!V52+'Summary (4)'!V52+'Summary (5)'!V52+'Summary (6)'!V52+'Summary (7)'!V52+'Summary (8)'!V52</f>
        <v>0</v>
      </c>
      <c r="W52" s="76">
        <f>'○ Summary (1)'!W52+'Summary (2)'!W52+'Summary (3)'!W52+'Summary (4)'!W52+'Summary (5)'!W52+'Summary (6)'!W52+'Summary (7)'!W52+'Summary (8)'!W52</f>
        <v>0</v>
      </c>
      <c r="X52" s="77">
        <f>'○ Summary (1)'!X52+'Summary (2)'!X52+'Summary (3)'!X52+'Summary (4)'!X52+'Summary (5)'!X52+'Summary (6)'!X52+'Summary (7)'!X52+'Summary (8)'!X52</f>
        <v>0</v>
      </c>
      <c r="Y52" s="556">
        <f>'○ Summary (1)'!Y52+'Summary (2)'!Y52+'Summary (3)'!Y52+'Summary (4)'!Y52+'Summary (5)'!Y52+'Summary (6)'!Y52+'Summary (7)'!Y52+'Summary (8)'!Y52</f>
        <v>0</v>
      </c>
      <c r="Z52" s="76">
        <f>'○ Summary (1)'!Z52+'Summary (2)'!Z52+'Summary (3)'!Z52+'Summary (4)'!Z52+'Summary (5)'!Z52+'Summary (6)'!Z52+'Summary (7)'!Z52+'Summary (8)'!Z52</f>
        <v>0</v>
      </c>
      <c r="AA52" s="77">
        <f>'○ Summary (1)'!AA52+'Summary (2)'!AA52+'Summary (3)'!AA52+'Summary (4)'!AA52+'Summary (5)'!AA52+'Summary (6)'!AA52+'Summary (7)'!AA52+'Summary (8)'!AA52</f>
        <v>0</v>
      </c>
      <c r="AB52" s="556">
        <f>'○ Summary (1)'!AB52+'Summary (2)'!AB52+'Summary (3)'!AB52+'Summary (4)'!AB52+'Summary (5)'!AB52+'Summary (6)'!AB52+'Summary (7)'!AB52+'Summary (8)'!AB52</f>
        <v>0</v>
      </c>
      <c r="AC52" s="76">
        <f>'○ Summary (1)'!AC52+'Summary (2)'!AC52+'Summary (3)'!AC52+'Summary (4)'!AC52+'Summary (5)'!AC52+'Summary (6)'!AC52+'Summary (7)'!AC52+'Summary (8)'!AC52</f>
        <v>0</v>
      </c>
      <c r="AD52" s="77">
        <f>'○ Summary (1)'!AD52+'Summary (2)'!AD52+'Summary (3)'!AD52+'Summary (4)'!AD52+'Summary (5)'!AD52+'Summary (6)'!AD52+'Summary (7)'!AD52+'Summary (8)'!AD52</f>
        <v>0</v>
      </c>
      <c r="AE52" s="556">
        <f>'○ Summary (1)'!AE52+'Summary (2)'!AE52+'Summary (3)'!AE52+'Summary (4)'!AE52+'Summary (5)'!AE52+'Summary (6)'!AE52+'Summary (7)'!AE52+'Summary (8)'!AE52</f>
        <v>0</v>
      </c>
      <c r="AF52" s="76">
        <f>'○ Summary (1)'!AF52+'Summary (2)'!AF52+'Summary (3)'!AF52+'Summary (4)'!AF52+'Summary (5)'!AF52+'Summary (6)'!AF52+'Summary (7)'!AF52+'Summary (8)'!AF52</f>
        <v>0</v>
      </c>
      <c r="AG52" s="77">
        <f>'○ Summary (1)'!AG52+'Summary (2)'!AG52+'Summary (3)'!AG52+'Summary (4)'!AG52+'Summary (5)'!AG52+'Summary (6)'!AG52+'Summary (7)'!AG52+'Summary (8)'!AG52</f>
        <v>0</v>
      </c>
      <c r="AH52" s="555">
        <f>'○ Summary (1)'!AH52+'Summary (2)'!AH52+'Summary (3)'!AH52+'Summary (4)'!AH52+'Summary (5)'!AH52+'Summary (6)'!AH52+'Summary (7)'!AH52+'Summary (8)'!AH52</f>
        <v>0</v>
      </c>
      <c r="AI52" s="871">
        <f t="shared" si="9"/>
        <v>0</v>
      </c>
      <c r="AJ52" s="371">
        <f t="shared" si="9"/>
        <v>0</v>
      </c>
      <c r="AK52" s="81">
        <f t="shared" si="9"/>
        <v>0</v>
      </c>
    </row>
    <row r="53" spans="1:39" s="61" customFormat="1">
      <c r="A53" s="1017" t="s">
        <v>252</v>
      </c>
      <c r="B53" s="1017"/>
      <c r="C53" s="1017"/>
      <c r="D53" s="1017"/>
      <c r="E53" s="505">
        <f>'○ Summary (1)'!E53+'Summary (2)'!E53+'Summary (3)'!E53+'Summary (4)'!E53+'Summary (5)'!E53+'Summary (6)'!E53+'Summary (7)'!E53+'Summary (8)'!E53</f>
        <v>0</v>
      </c>
      <c r="F53" s="77">
        <f>'○ Summary (1)'!F53+'Summary (2)'!F53+'Summary (3)'!F53+'Summary (4)'!F53+'Summary (5)'!F53+'Summary (6)'!F53+'Summary (7)'!F53+'Summary (8)'!F53</f>
        <v>0</v>
      </c>
      <c r="G53" s="507">
        <f>'○ Summary (1)'!G53+'Summary (2)'!G53+'Summary (3)'!G53+'Summary (4)'!G53+'Summary (5)'!G53+'Summary (6)'!G53+'Summary (7)'!G53+'Summary (8)'!G53</f>
        <v>0</v>
      </c>
      <c r="H53" s="508">
        <f>'○ Summary (1)'!H53+'Summary (2)'!H53+'Summary (3)'!H53+'Summary (4)'!H53+'Summary (5)'!H53+'Summary (6)'!H53+'Summary (7)'!H53+'Summary (8)'!H53</f>
        <v>0</v>
      </c>
      <c r="I53" s="77">
        <f>'○ Summary (1)'!I53+'Summary (2)'!I53+'Summary (3)'!I53+'Summary (4)'!I53+'Summary (5)'!I53+'Summary (6)'!I53+'Summary (7)'!I53+'Summary (8)'!I53</f>
        <v>0</v>
      </c>
      <c r="J53" s="507">
        <f>'○ Summary (1)'!J53+'Summary (2)'!J53+'Summary (3)'!J53+'Summary (4)'!J53+'Summary (5)'!J53+'Summary (6)'!J53+'Summary (7)'!J53+'Summary (8)'!J53</f>
        <v>0</v>
      </c>
      <c r="K53" s="508">
        <f>'○ Summary (1)'!K53+'Summary (2)'!K53+'Summary (3)'!K53+'Summary (4)'!K53+'Summary (5)'!K53+'Summary (6)'!K53+'Summary (7)'!K53+'Summary (8)'!K53</f>
        <v>0</v>
      </c>
      <c r="L53" s="77">
        <f>'○ Summary (1)'!L53+'Summary (2)'!L53+'Summary (3)'!L53+'Summary (4)'!L53+'Summary (5)'!L53+'Summary (6)'!L53+'Summary (7)'!L53+'Summary (8)'!L53</f>
        <v>0</v>
      </c>
      <c r="M53" s="506">
        <f>'○ Summary (1)'!M53+'Summary (2)'!M53+'Summary (3)'!M53+'Summary (4)'!M53+'Summary (5)'!M53+'Summary (6)'!M53+'Summary (7)'!M53+'Summary (8)'!M53</f>
        <v>0</v>
      </c>
      <c r="N53" s="505">
        <f>'○ Summary (1)'!N53+'Summary (2)'!N53+'Summary (3)'!N53+'Summary (4)'!N53+'Summary (5)'!N53+'Summary (6)'!N53+'Summary (7)'!N53+'Summary (8)'!N53</f>
        <v>0</v>
      </c>
      <c r="O53" s="77">
        <f>'○ Summary (1)'!O53+'Summary (2)'!O53+'Summary (3)'!O53+'Summary (4)'!O53+'Summary (5)'!O53+'Summary (6)'!O53+'Summary (7)'!O53+'Summary (8)'!O53</f>
        <v>0</v>
      </c>
      <c r="P53" s="507">
        <f>'○ Summary (1)'!P53+'Summary (2)'!P53+'Summary (3)'!P53+'Summary (4)'!P53+'Summary (5)'!P53+'Summary (6)'!P53+'Summary (7)'!P53+'Summary (8)'!P53</f>
        <v>0</v>
      </c>
      <c r="Q53" s="505">
        <f>'○ Summary (1)'!Q53+'Summary (2)'!Q53+'Summary (3)'!Q53+'Summary (4)'!Q53+'Summary (5)'!Q53+'Summary (6)'!Q53+'Summary (7)'!Q53+'Summary (8)'!Q53</f>
        <v>0</v>
      </c>
      <c r="R53" s="77">
        <f>'○ Summary (1)'!R53+'Summary (2)'!R53+'Summary (3)'!R53+'Summary (4)'!R53+'Summary (5)'!R53+'Summary (6)'!R53+'Summary (7)'!R53+'Summary (8)'!R53</f>
        <v>0</v>
      </c>
      <c r="S53" s="507">
        <f>'○ Summary (1)'!S53+'Summary (2)'!S53+'Summary (3)'!S53+'Summary (4)'!S53+'Summary (5)'!S53+'Summary (6)'!S53+'Summary (7)'!S53+'Summary (8)'!S53</f>
        <v>0</v>
      </c>
      <c r="T53" s="508">
        <f>'○ Summary (1)'!T53+'Summary (2)'!T53+'Summary (3)'!T53+'Summary (4)'!T53+'Summary (5)'!T53+'Summary (6)'!T53+'Summary (7)'!T53+'Summary (8)'!T53</f>
        <v>0</v>
      </c>
      <c r="U53" s="77">
        <f>'○ Summary (1)'!U53+'Summary (2)'!U53+'Summary (3)'!U53+'Summary (4)'!U53+'Summary (5)'!U53+'Summary (6)'!U53+'Summary (7)'!U53+'Summary (8)'!U53</f>
        <v>0</v>
      </c>
      <c r="V53" s="506">
        <f>'○ Summary (1)'!V53+'Summary (2)'!V53+'Summary (3)'!V53+'Summary (4)'!V53+'Summary (5)'!V53+'Summary (6)'!V53+'Summary (7)'!V53+'Summary (8)'!V53</f>
        <v>0</v>
      </c>
      <c r="W53" s="505">
        <f>'○ Summary (1)'!W53+'Summary (2)'!W53+'Summary (3)'!W53+'Summary (4)'!W53+'Summary (5)'!W53+'Summary (6)'!W53+'Summary (7)'!W53+'Summary (8)'!W53</f>
        <v>0</v>
      </c>
      <c r="X53" s="77">
        <f>'○ Summary (1)'!X53+'Summary (2)'!X53+'Summary (3)'!X53+'Summary (4)'!X53+'Summary (5)'!X53+'Summary (6)'!X53+'Summary (7)'!X53+'Summary (8)'!X53</f>
        <v>0</v>
      </c>
      <c r="Y53" s="507">
        <f>'○ Summary (1)'!Y53+'Summary (2)'!Y53+'Summary (3)'!Y53+'Summary (4)'!Y53+'Summary (5)'!Y53+'Summary (6)'!Y53+'Summary (7)'!Y53+'Summary (8)'!Y53</f>
        <v>0</v>
      </c>
      <c r="Z53" s="505">
        <f>'○ Summary (1)'!Z53+'Summary (2)'!Z53+'Summary (3)'!Z53+'Summary (4)'!Z53+'Summary (5)'!Z53+'Summary (6)'!Z53+'Summary (7)'!Z53+'Summary (8)'!Z53</f>
        <v>0</v>
      </c>
      <c r="AA53" s="77">
        <f>'○ Summary (1)'!AA53+'Summary (2)'!AA53+'Summary (3)'!AA53+'Summary (4)'!AA53+'Summary (5)'!AA53+'Summary (6)'!AA53+'Summary (7)'!AA53+'Summary (8)'!AA53</f>
        <v>0</v>
      </c>
      <c r="AB53" s="507">
        <f>'○ Summary (1)'!AB53+'Summary (2)'!AB53+'Summary (3)'!AB53+'Summary (4)'!AB53+'Summary (5)'!AB53+'Summary (6)'!AB53+'Summary (7)'!AB53+'Summary (8)'!AB53</f>
        <v>0</v>
      </c>
      <c r="AC53" s="505">
        <f>'○ Summary (1)'!AC53+'Summary (2)'!AC53+'Summary (3)'!AC53+'Summary (4)'!AC53+'Summary (5)'!AC53+'Summary (6)'!AC53+'Summary (7)'!AC53+'Summary (8)'!AC53</f>
        <v>0</v>
      </c>
      <c r="AD53" s="77">
        <f>'○ Summary (1)'!AD53+'Summary (2)'!AD53+'Summary (3)'!AD53+'Summary (4)'!AD53+'Summary (5)'!AD53+'Summary (6)'!AD53+'Summary (7)'!AD53+'Summary (8)'!AD53</f>
        <v>0</v>
      </c>
      <c r="AE53" s="507">
        <f>'○ Summary (1)'!AE53+'Summary (2)'!AE53+'Summary (3)'!AE53+'Summary (4)'!AE53+'Summary (5)'!AE53+'Summary (6)'!AE53+'Summary (7)'!AE53+'Summary (8)'!AE53</f>
        <v>0</v>
      </c>
      <c r="AF53" s="505">
        <f>'○ Summary (1)'!AF53+'Summary (2)'!AF53+'Summary (3)'!AF53+'Summary (4)'!AF53+'Summary (5)'!AF53+'Summary (6)'!AF53+'Summary (7)'!AF53+'Summary (8)'!AF53</f>
        <v>0</v>
      </c>
      <c r="AG53" s="77">
        <f>'○ Summary (1)'!AG53+'Summary (2)'!AG53+'Summary (3)'!AG53+'Summary (4)'!AG53+'Summary (5)'!AG53+'Summary (6)'!AG53+'Summary (7)'!AG53+'Summary (8)'!AG53</f>
        <v>0</v>
      </c>
      <c r="AH53" s="506">
        <f>'○ Summary (1)'!AH53+'Summary (2)'!AH53+'Summary (3)'!AH53+'Summary (4)'!AH53+'Summary (5)'!AH53+'Summary (6)'!AH53+'Summary (7)'!AH53+'Summary (8)'!AH53</f>
        <v>0</v>
      </c>
      <c r="AI53" s="875">
        <f t="shared" si="9"/>
        <v>0</v>
      </c>
      <c r="AJ53" s="70">
        <f t="shared" si="9"/>
        <v>0</v>
      </c>
      <c r="AK53" s="510">
        <f t="shared" si="9"/>
        <v>0</v>
      </c>
      <c r="AL53" s="253"/>
      <c r="AM53" s="253"/>
    </row>
    <row r="54" spans="1:39" s="61" customFormat="1">
      <c r="A54" s="1019"/>
      <c r="B54" s="1019"/>
      <c r="C54" s="1019"/>
      <c r="D54" s="1019"/>
      <c r="E54" s="257"/>
      <c r="F54" s="258"/>
      <c r="G54" s="260"/>
      <c r="H54" s="261"/>
      <c r="I54" s="258"/>
      <c r="J54" s="260"/>
      <c r="K54" s="261"/>
      <c r="L54" s="258"/>
      <c r="M54" s="259"/>
      <c r="N54" s="257"/>
      <c r="O54" s="258"/>
      <c r="P54" s="260"/>
      <c r="Q54" s="257"/>
      <c r="R54" s="258"/>
      <c r="S54" s="260"/>
      <c r="T54" s="261"/>
      <c r="U54" s="258"/>
      <c r="V54" s="259"/>
      <c r="W54" s="257"/>
      <c r="X54" s="258"/>
      <c r="Y54" s="260"/>
      <c r="Z54" s="257"/>
      <c r="AA54" s="258"/>
      <c r="AB54" s="260"/>
      <c r="AC54" s="257"/>
      <c r="AD54" s="258"/>
      <c r="AE54" s="260"/>
      <c r="AF54" s="257"/>
      <c r="AG54" s="258"/>
      <c r="AH54" s="259"/>
      <c r="AI54" s="874"/>
      <c r="AJ54" s="262"/>
      <c r="AK54" s="263"/>
      <c r="AL54" s="252"/>
    </row>
    <row r="55" spans="1:39">
      <c r="A55" s="1020" t="s">
        <v>253</v>
      </c>
      <c r="B55" s="1021"/>
      <c r="C55" s="1021"/>
      <c r="D55" s="1021"/>
      <c r="E55" s="254"/>
      <c r="F55" s="255"/>
      <c r="G55" s="71"/>
      <c r="H55" s="69"/>
      <c r="I55" s="255"/>
      <c r="J55" s="71"/>
      <c r="K55" s="69"/>
      <c r="L55" s="255"/>
      <c r="M55" s="256"/>
      <c r="N55" s="254"/>
      <c r="O55" s="255"/>
      <c r="P55" s="71"/>
      <c r="Q55" s="254"/>
      <c r="R55" s="255"/>
      <c r="S55" s="71"/>
      <c r="T55" s="69"/>
      <c r="U55" s="255"/>
      <c r="V55" s="256"/>
      <c r="W55" s="254"/>
      <c r="X55" s="255"/>
      <c r="Y55" s="71"/>
      <c r="Z55" s="254"/>
      <c r="AA55" s="255"/>
      <c r="AB55" s="71"/>
      <c r="AC55" s="254"/>
      <c r="AD55" s="255"/>
      <c r="AE55" s="71"/>
      <c r="AF55" s="254"/>
      <c r="AG55" s="255"/>
      <c r="AH55" s="256"/>
      <c r="AI55" s="68"/>
      <c r="AJ55" s="255"/>
      <c r="AK55" s="71"/>
    </row>
    <row r="56" spans="1:39">
      <c r="A56" s="923" t="str">
        <f>IF('○ Summary (1)'!A56:D56&lt;&gt;"",'○ Summary (1)'!A56:D56,"")</f>
        <v/>
      </c>
      <c r="B56" s="923"/>
      <c r="C56" s="923"/>
      <c r="D56" s="923"/>
      <c r="E56" s="97">
        <f>'○ Summary (1)'!E56+'Summary (2)'!E56+'Summary (3)'!E56+'Summary (4)'!E56+'Summary (5)'!E56+'Summary (6)'!E56+'Summary (7)'!E56+'Summary (8)'!E56</f>
        <v>0</v>
      </c>
      <c r="F56" s="508">
        <f>'○ Summary (1)'!F56+'Summary (2)'!F56+'Summary (3)'!F56+'Summary (4)'!F56+'Summary (5)'!F56+'Summary (6)'!F56+'Summary (7)'!F56+'Summary (8)'!F56</f>
        <v>0</v>
      </c>
      <c r="G56" s="696">
        <f>'○ Summary (1)'!G56+'Summary (2)'!G56+'Summary (3)'!G56+'Summary (4)'!G56+'Summary (5)'!G56+'Summary (6)'!G56+'Summary (7)'!G56+'Summary (8)'!G56</f>
        <v>0</v>
      </c>
      <c r="H56" s="184">
        <f>'○ Summary (1)'!H56+'Summary (2)'!H56+'Summary (3)'!H56+'Summary (4)'!H56+'Summary (5)'!H56+'Summary (6)'!H56+'Summary (7)'!H56+'Summary (8)'!H56</f>
        <v>0</v>
      </c>
      <c r="I56" s="508">
        <f>'○ Summary (1)'!I56+'Summary (2)'!I56+'Summary (3)'!I56+'Summary (4)'!I56+'Summary (5)'!I56+'Summary (6)'!I56+'Summary (7)'!I56+'Summary (8)'!I56</f>
        <v>0</v>
      </c>
      <c r="J56" s="696">
        <f>'○ Summary (1)'!J56+'Summary (2)'!J56+'Summary (3)'!J56+'Summary (4)'!J56+'Summary (5)'!J56+'Summary (6)'!J56+'Summary (7)'!J56+'Summary (8)'!J56</f>
        <v>0</v>
      </c>
      <c r="K56" s="184">
        <f>'○ Summary (1)'!K56+'Summary (2)'!K56+'Summary (3)'!K56+'Summary (4)'!K56+'Summary (5)'!K56+'Summary (6)'!K56+'Summary (7)'!K56+'Summary (8)'!K56</f>
        <v>0</v>
      </c>
      <c r="L56" s="508">
        <f>'○ Summary (1)'!L56+'Summary (2)'!L56+'Summary (3)'!L56+'Summary (4)'!L56+'Summary (5)'!L56+'Summary (6)'!L56+'Summary (7)'!L56+'Summary (8)'!L56</f>
        <v>0</v>
      </c>
      <c r="M56" s="697">
        <f>'○ Summary (1)'!M56+'Summary (2)'!M56+'Summary (3)'!M56+'Summary (4)'!M56+'Summary (5)'!M56+'Summary (6)'!M56+'Summary (7)'!M56+'Summary (8)'!M56</f>
        <v>0</v>
      </c>
      <c r="N56" s="97">
        <f>'○ Summary (1)'!N56+'Summary (2)'!N56+'Summary (3)'!N56+'Summary (4)'!N56+'Summary (5)'!N56+'Summary (6)'!N56+'Summary (7)'!N56+'Summary (8)'!N56</f>
        <v>0</v>
      </c>
      <c r="O56" s="508">
        <f>'○ Summary (1)'!O56+'Summary (2)'!O56+'Summary (3)'!O56+'Summary (4)'!O56+'Summary (5)'!O56+'Summary (6)'!O56+'Summary (7)'!O56+'Summary (8)'!O56</f>
        <v>0</v>
      </c>
      <c r="P56" s="696">
        <f>'○ Summary (1)'!P56+'Summary (2)'!P56+'Summary (3)'!P56+'Summary (4)'!P56+'Summary (5)'!P56+'Summary (6)'!P56+'Summary (7)'!P56+'Summary (8)'!P56</f>
        <v>0</v>
      </c>
      <c r="Q56" s="97">
        <f>'○ Summary (1)'!Q56+'Summary (2)'!Q56+'Summary (3)'!Q56+'Summary (4)'!Q56+'Summary (5)'!Q56+'Summary (6)'!Q56+'Summary (7)'!Q56+'Summary (8)'!Q56</f>
        <v>0</v>
      </c>
      <c r="R56" s="508">
        <f>'○ Summary (1)'!R56+'Summary (2)'!R56+'Summary (3)'!R56+'Summary (4)'!R56+'Summary (5)'!R56+'Summary (6)'!R56+'Summary (7)'!R56+'Summary (8)'!R56</f>
        <v>0</v>
      </c>
      <c r="S56" s="696">
        <f>'○ Summary (1)'!S56+'Summary (2)'!S56+'Summary (3)'!S56+'Summary (4)'!S56+'Summary (5)'!S56+'Summary (6)'!S56+'Summary (7)'!S56+'Summary (8)'!S56</f>
        <v>0</v>
      </c>
      <c r="T56" s="184">
        <f>'○ Summary (1)'!T56+'Summary (2)'!T56+'Summary (3)'!T56+'Summary (4)'!T56+'Summary (5)'!T56+'Summary (6)'!T56+'Summary (7)'!T56+'Summary (8)'!T56</f>
        <v>0</v>
      </c>
      <c r="U56" s="508">
        <f>'○ Summary (1)'!U56+'Summary (2)'!U56+'Summary (3)'!U56+'Summary (4)'!U56+'Summary (5)'!U56+'Summary (6)'!U56+'Summary (7)'!U56+'Summary (8)'!U56</f>
        <v>0</v>
      </c>
      <c r="V56" s="697">
        <f>'○ Summary (1)'!V56+'Summary (2)'!V56+'Summary (3)'!V56+'Summary (4)'!V56+'Summary (5)'!V56+'Summary (6)'!V56+'Summary (7)'!V56+'Summary (8)'!V56</f>
        <v>0</v>
      </c>
      <c r="W56" s="97">
        <f>'○ Summary (1)'!W56+'Summary (2)'!W56+'Summary (3)'!W56+'Summary (4)'!W56+'Summary (5)'!W56+'Summary (6)'!W56+'Summary (7)'!W56+'Summary (8)'!W56</f>
        <v>0</v>
      </c>
      <c r="X56" s="508">
        <f>'○ Summary (1)'!X56+'Summary (2)'!X56+'Summary (3)'!X56+'Summary (4)'!X56+'Summary (5)'!X56+'Summary (6)'!X56+'Summary (7)'!X56+'Summary (8)'!X56</f>
        <v>0</v>
      </c>
      <c r="Y56" s="507">
        <f>'○ Summary (1)'!Y56+'Summary (2)'!Y56+'Summary (3)'!Y56+'Summary (4)'!Y56+'Summary (5)'!Y56+'Summary (6)'!Y56+'Summary (7)'!Y56+'Summary (8)'!Y56</f>
        <v>0</v>
      </c>
      <c r="Z56" s="97">
        <f>'○ Summary (1)'!Z56+'Summary (2)'!Z56+'Summary (3)'!Z56+'Summary (4)'!Z56+'Summary (5)'!Z56+'Summary (6)'!Z56+'Summary (7)'!Z56+'Summary (8)'!Z56</f>
        <v>0</v>
      </c>
      <c r="AA56" s="508">
        <f>'○ Summary (1)'!AA56+'Summary (2)'!AA56+'Summary (3)'!AA56+'Summary (4)'!AA56+'Summary (5)'!AA56+'Summary (6)'!AA56+'Summary (7)'!AA56+'Summary (8)'!AA56</f>
        <v>0</v>
      </c>
      <c r="AB56" s="696">
        <f>'○ Summary (1)'!AB56+'Summary (2)'!AB56+'Summary (3)'!AB56+'Summary (4)'!AB56+'Summary (5)'!AB56+'Summary (6)'!AB56+'Summary (7)'!AB56+'Summary (8)'!AB56</f>
        <v>0</v>
      </c>
      <c r="AC56" s="97">
        <f>'○ Summary (1)'!AC56+'Summary (2)'!AC56+'Summary (3)'!AC56+'Summary (4)'!AC56+'Summary (5)'!AC56+'Summary (6)'!AC56+'Summary (7)'!AC56+'Summary (8)'!AC56</f>
        <v>0</v>
      </c>
      <c r="AD56" s="508">
        <f>'○ Summary (1)'!AD56+'Summary (2)'!AD56+'Summary (3)'!AD56+'Summary (4)'!AD56+'Summary (5)'!AD56+'Summary (6)'!AD56+'Summary (7)'!AD56+'Summary (8)'!AD56</f>
        <v>0</v>
      </c>
      <c r="AE56" s="696">
        <f>'○ Summary (1)'!AE56+'Summary (2)'!AE56+'Summary (3)'!AE56+'Summary (4)'!AE56+'Summary (5)'!AE56+'Summary (6)'!AE56+'Summary (7)'!AE56+'Summary (8)'!AE56</f>
        <v>0</v>
      </c>
      <c r="AF56" s="97">
        <f>'○ Summary (1)'!AF56+'Summary (2)'!AF56+'Summary (3)'!AF56+'Summary (4)'!AF56+'Summary (5)'!AF56+'Summary (6)'!AF56+'Summary (7)'!AF56+'Summary (8)'!AF56</f>
        <v>0</v>
      </c>
      <c r="AG56" s="508">
        <f>'○ Summary (1)'!AG56+'Summary (2)'!AG56+'Summary (3)'!AG56+'Summary (4)'!AG56+'Summary (5)'!AG56+'Summary (6)'!AG56+'Summary (7)'!AG56+'Summary (8)'!AG56</f>
        <v>0</v>
      </c>
      <c r="AH56" s="697">
        <f>'○ Summary (1)'!AH56+'Summary (2)'!AH56+'Summary (3)'!AH56+'Summary (4)'!AH56+'Summary (5)'!AH56+'Summary (6)'!AH56+'Summary (7)'!AH56+'Summary (8)'!AH56</f>
        <v>0</v>
      </c>
      <c r="AI56" s="876">
        <f t="shared" ref="AI56:AK62" si="16">SUM(E56,H56,K56,N56,Q56,T56,W56,Z56,AC56,AF56)</f>
        <v>0</v>
      </c>
      <c r="AJ56" s="378">
        <f t="shared" si="16"/>
        <v>0</v>
      </c>
      <c r="AK56" s="81">
        <f t="shared" si="16"/>
        <v>0</v>
      </c>
      <c r="AM56" s="82"/>
    </row>
    <row r="57" spans="1:39">
      <c r="A57" s="1015" t="str">
        <f>IF('○ Summary (1)'!A57:D57&lt;&gt;"",'○ Summary (1)'!A57:D57,"")</f>
        <v/>
      </c>
      <c r="B57" s="1015"/>
      <c r="C57" s="1015"/>
      <c r="D57" s="1015"/>
      <c r="E57" s="68">
        <f>'○ Summary (1)'!E57+'Summary (2)'!E57+'Summary (3)'!E57+'Summary (4)'!E57+'Summary (5)'!E57+'Summary (6)'!E57+'Summary (7)'!E57+'Summary (8)'!E57</f>
        <v>0</v>
      </c>
      <c r="F57" s="69">
        <f>'○ Summary (1)'!F57+'Summary (2)'!F57+'Summary (3)'!F57+'Summary (4)'!F57+'Summary (5)'!F57+'Summary (6)'!F57+'Summary (7)'!F57+'Summary (8)'!F57</f>
        <v>0</v>
      </c>
      <c r="G57" s="628">
        <f>'○ Summary (1)'!G57+'Summary (2)'!G57+'Summary (3)'!G57+'Summary (4)'!G57+'Summary (5)'!G57+'Summary (6)'!G57+'Summary (7)'!G57+'Summary (8)'!G57</f>
        <v>0</v>
      </c>
      <c r="H57" s="185">
        <f>'○ Summary (1)'!H57+'Summary (2)'!H57+'Summary (3)'!H57+'Summary (4)'!H57+'Summary (5)'!H57+'Summary (6)'!H57+'Summary (7)'!H57+'Summary (8)'!H57</f>
        <v>0</v>
      </c>
      <c r="I57" s="69">
        <f>'○ Summary (1)'!I57+'Summary (2)'!I57+'Summary (3)'!I57+'Summary (4)'!I57+'Summary (5)'!I57+'Summary (6)'!I57+'Summary (7)'!I57+'Summary (8)'!I57</f>
        <v>0</v>
      </c>
      <c r="J57" s="628">
        <f>'○ Summary (1)'!J57+'Summary (2)'!J57+'Summary (3)'!J57+'Summary (4)'!J57+'Summary (5)'!J57+'Summary (6)'!J57+'Summary (7)'!J57+'Summary (8)'!J57</f>
        <v>0</v>
      </c>
      <c r="K57" s="185">
        <f>'○ Summary (1)'!K57+'Summary (2)'!K57+'Summary (3)'!K57+'Summary (4)'!K57+'Summary (5)'!K57+'Summary (6)'!K57+'Summary (7)'!K57+'Summary (8)'!K57</f>
        <v>0</v>
      </c>
      <c r="L57" s="69">
        <f>'○ Summary (1)'!L57+'Summary (2)'!L57+'Summary (3)'!L57+'Summary (4)'!L57+'Summary (5)'!L57+'Summary (6)'!L57+'Summary (7)'!L57+'Summary (8)'!L57</f>
        <v>0</v>
      </c>
      <c r="M57" s="629">
        <f>'○ Summary (1)'!M57+'Summary (2)'!M57+'Summary (3)'!M57+'Summary (4)'!M57+'Summary (5)'!M57+'Summary (6)'!M57+'Summary (7)'!M57+'Summary (8)'!M57</f>
        <v>0</v>
      </c>
      <c r="N57" s="68">
        <f>'○ Summary (1)'!N57+'Summary (2)'!N57+'Summary (3)'!N57+'Summary (4)'!N57+'Summary (5)'!N57+'Summary (6)'!N57+'Summary (7)'!N57+'Summary (8)'!N57</f>
        <v>0</v>
      </c>
      <c r="O57" s="69">
        <f>'○ Summary (1)'!O57+'Summary (2)'!O57+'Summary (3)'!O57+'Summary (4)'!O57+'Summary (5)'!O57+'Summary (6)'!O57+'Summary (7)'!O57+'Summary (8)'!O57</f>
        <v>0</v>
      </c>
      <c r="P57" s="628">
        <f>'○ Summary (1)'!P57+'Summary (2)'!P57+'Summary (3)'!P57+'Summary (4)'!P57+'Summary (5)'!P57+'Summary (6)'!P57+'Summary (7)'!P57+'Summary (8)'!P57</f>
        <v>0</v>
      </c>
      <c r="Q57" s="68">
        <f>'○ Summary (1)'!Q57+'Summary (2)'!Q57+'Summary (3)'!Q57+'Summary (4)'!Q57+'Summary (5)'!Q57+'Summary (6)'!Q57+'Summary (7)'!Q57+'Summary (8)'!Q57</f>
        <v>0</v>
      </c>
      <c r="R57" s="69">
        <f>'○ Summary (1)'!R57+'Summary (2)'!R57+'Summary (3)'!R57+'Summary (4)'!R57+'Summary (5)'!R57+'Summary (6)'!R57+'Summary (7)'!R57+'Summary (8)'!R57</f>
        <v>0</v>
      </c>
      <c r="S57" s="628">
        <f>'○ Summary (1)'!S57+'Summary (2)'!S57+'Summary (3)'!S57+'Summary (4)'!S57+'Summary (5)'!S57+'Summary (6)'!S57+'Summary (7)'!S57+'Summary (8)'!S57</f>
        <v>0</v>
      </c>
      <c r="T57" s="185">
        <f>'○ Summary (1)'!T57+'Summary (2)'!T57+'Summary (3)'!T57+'Summary (4)'!T57+'Summary (5)'!T57+'Summary (6)'!T57+'Summary (7)'!T57+'Summary (8)'!T57</f>
        <v>0</v>
      </c>
      <c r="U57" s="69">
        <f>'○ Summary (1)'!U57+'Summary (2)'!U57+'Summary (3)'!U57+'Summary (4)'!U57+'Summary (5)'!U57+'Summary (6)'!U57+'Summary (7)'!U57+'Summary (8)'!U57</f>
        <v>0</v>
      </c>
      <c r="V57" s="629">
        <f>'○ Summary (1)'!V57+'Summary (2)'!V57+'Summary (3)'!V57+'Summary (4)'!V57+'Summary (5)'!V57+'Summary (6)'!V57+'Summary (7)'!V57+'Summary (8)'!V57</f>
        <v>0</v>
      </c>
      <c r="W57" s="68">
        <f>'○ Summary (1)'!W57+'Summary (2)'!W57+'Summary (3)'!W57+'Summary (4)'!W57+'Summary (5)'!W57+'Summary (6)'!W57+'Summary (7)'!W57+'Summary (8)'!W57</f>
        <v>0</v>
      </c>
      <c r="X57" s="69">
        <f>'○ Summary (1)'!X57+'Summary (2)'!X57+'Summary (3)'!X57+'Summary (4)'!X57+'Summary (5)'!X57+'Summary (6)'!X57+'Summary (7)'!X57+'Summary (8)'!X57</f>
        <v>0</v>
      </c>
      <c r="Y57" s="628">
        <f>'○ Summary (1)'!Y57+'Summary (2)'!Y57+'Summary (3)'!Y57+'Summary (4)'!Y57+'Summary (5)'!Y57+'Summary (6)'!Y57+'Summary (7)'!Y57+'Summary (8)'!Y57</f>
        <v>0</v>
      </c>
      <c r="Z57" s="68">
        <f>'○ Summary (1)'!Z57+'Summary (2)'!Z57+'Summary (3)'!Z57+'Summary (4)'!Z57+'Summary (5)'!Z57+'Summary (6)'!Z57+'Summary (7)'!Z57+'Summary (8)'!Z57</f>
        <v>0</v>
      </c>
      <c r="AA57" s="69">
        <f>'○ Summary (1)'!AA57+'Summary (2)'!AA57+'Summary (3)'!AA57+'Summary (4)'!AA57+'Summary (5)'!AA57+'Summary (6)'!AA57+'Summary (7)'!AA57+'Summary (8)'!AA57</f>
        <v>0</v>
      </c>
      <c r="AB57" s="628">
        <f>'○ Summary (1)'!AB57+'Summary (2)'!AB57+'Summary (3)'!AB57+'Summary (4)'!AB57+'Summary (5)'!AB57+'Summary (6)'!AB57+'Summary (7)'!AB57+'Summary (8)'!AB57</f>
        <v>0</v>
      </c>
      <c r="AC57" s="68">
        <f>'○ Summary (1)'!AC57+'Summary (2)'!AC57+'Summary (3)'!AC57+'Summary (4)'!AC57+'Summary (5)'!AC57+'Summary (6)'!AC57+'Summary (7)'!AC57+'Summary (8)'!AC57</f>
        <v>0</v>
      </c>
      <c r="AD57" s="69">
        <f>'○ Summary (1)'!AD57+'Summary (2)'!AD57+'Summary (3)'!AD57+'Summary (4)'!AD57+'Summary (5)'!AD57+'Summary (6)'!AD57+'Summary (7)'!AD57+'Summary (8)'!AD57</f>
        <v>0</v>
      </c>
      <c r="AE57" s="628">
        <f>'○ Summary (1)'!AE57+'Summary (2)'!AE57+'Summary (3)'!AE57+'Summary (4)'!AE57+'Summary (5)'!AE57+'Summary (6)'!AE57+'Summary (7)'!AE57+'Summary (8)'!AE57</f>
        <v>0</v>
      </c>
      <c r="AF57" s="68">
        <f>'○ Summary (1)'!AF57+'Summary (2)'!AF57+'Summary (3)'!AF57+'Summary (4)'!AF57+'Summary (5)'!AF57+'Summary (6)'!AF57+'Summary (7)'!AF57+'Summary (8)'!AF57</f>
        <v>0</v>
      </c>
      <c r="AG57" s="69">
        <f>'○ Summary (1)'!AG57+'Summary (2)'!AG57+'Summary (3)'!AG57+'Summary (4)'!AG57+'Summary (5)'!AG57+'Summary (6)'!AG57+'Summary (7)'!AG57+'Summary (8)'!AG57</f>
        <v>0</v>
      </c>
      <c r="AH57" s="629">
        <f>'○ Summary (1)'!AH57+'Summary (2)'!AH57+'Summary (3)'!AH57+'Summary (4)'!AH57+'Summary (5)'!AH57+'Summary (6)'!AH57+'Summary (7)'!AH57+'Summary (8)'!AH57</f>
        <v>0</v>
      </c>
      <c r="AI57" s="877">
        <f t="shared" si="16"/>
        <v>0</v>
      </c>
      <c r="AJ57" s="630">
        <f t="shared" si="16"/>
        <v>0</v>
      </c>
      <c r="AK57" s="81">
        <f t="shared" si="16"/>
        <v>0</v>
      </c>
      <c r="AM57" s="72"/>
    </row>
    <row r="58" spans="1:39">
      <c r="A58" s="1015" t="str">
        <f>IF('○ Summary (1)'!A58:D58&lt;&gt;"",'○ Summary (1)'!A58:D58,"")</f>
        <v/>
      </c>
      <c r="B58" s="1015"/>
      <c r="C58" s="1015"/>
      <c r="D58" s="1015"/>
      <c r="E58" s="68">
        <f>'○ Summary (1)'!E58+'Summary (2)'!E58+'Summary (3)'!E58+'Summary (4)'!E58+'Summary (5)'!E58+'Summary (6)'!E58+'Summary (7)'!E58+'Summary (8)'!E58</f>
        <v>0</v>
      </c>
      <c r="F58" s="69">
        <f>'○ Summary (1)'!F58+'Summary (2)'!F58+'Summary (3)'!F58+'Summary (4)'!F58+'Summary (5)'!F58+'Summary (6)'!F58+'Summary (7)'!F58+'Summary (8)'!F58</f>
        <v>0</v>
      </c>
      <c r="G58" s="628">
        <f>'○ Summary (1)'!G58+'Summary (2)'!G58+'Summary (3)'!G58+'Summary (4)'!G58+'Summary (5)'!G58+'Summary (6)'!G58+'Summary (7)'!G58+'Summary (8)'!G58</f>
        <v>0</v>
      </c>
      <c r="H58" s="185">
        <f>'○ Summary (1)'!H58+'Summary (2)'!H58+'Summary (3)'!H58+'Summary (4)'!H58+'Summary (5)'!H58+'Summary (6)'!H58+'Summary (7)'!H58+'Summary (8)'!H58</f>
        <v>0</v>
      </c>
      <c r="I58" s="69">
        <f>'○ Summary (1)'!I58+'Summary (2)'!I58+'Summary (3)'!I58+'Summary (4)'!I58+'Summary (5)'!I58+'Summary (6)'!I58+'Summary (7)'!I58+'Summary (8)'!I58</f>
        <v>0</v>
      </c>
      <c r="J58" s="628">
        <f>'○ Summary (1)'!J58+'Summary (2)'!J58+'Summary (3)'!J58+'Summary (4)'!J58+'Summary (5)'!J58+'Summary (6)'!J58+'Summary (7)'!J58+'Summary (8)'!J58</f>
        <v>0</v>
      </c>
      <c r="K58" s="185">
        <f>'○ Summary (1)'!K58+'Summary (2)'!K58+'Summary (3)'!K58+'Summary (4)'!K58+'Summary (5)'!K58+'Summary (6)'!K58+'Summary (7)'!K58+'Summary (8)'!K58</f>
        <v>0</v>
      </c>
      <c r="L58" s="69">
        <f>'○ Summary (1)'!L58+'Summary (2)'!L58+'Summary (3)'!L58+'Summary (4)'!L58+'Summary (5)'!L58+'Summary (6)'!L58+'Summary (7)'!L58+'Summary (8)'!L58</f>
        <v>0</v>
      </c>
      <c r="M58" s="629">
        <f>'○ Summary (1)'!M58+'Summary (2)'!M58+'Summary (3)'!M58+'Summary (4)'!M58+'Summary (5)'!M58+'Summary (6)'!M58+'Summary (7)'!M58+'Summary (8)'!M58</f>
        <v>0</v>
      </c>
      <c r="N58" s="68">
        <f>'○ Summary (1)'!N58+'Summary (2)'!N58+'Summary (3)'!N58+'Summary (4)'!N58+'Summary (5)'!N58+'Summary (6)'!N58+'Summary (7)'!N58+'Summary (8)'!N58</f>
        <v>0</v>
      </c>
      <c r="O58" s="69">
        <f>'○ Summary (1)'!O58+'Summary (2)'!O58+'Summary (3)'!O58+'Summary (4)'!O58+'Summary (5)'!O58+'Summary (6)'!O58+'Summary (7)'!O58+'Summary (8)'!O58</f>
        <v>0</v>
      </c>
      <c r="P58" s="628">
        <f>'○ Summary (1)'!P58+'Summary (2)'!P58+'Summary (3)'!P58+'Summary (4)'!P58+'Summary (5)'!P58+'Summary (6)'!P58+'Summary (7)'!P58+'Summary (8)'!P58</f>
        <v>0</v>
      </c>
      <c r="Q58" s="68">
        <f>'○ Summary (1)'!Q58+'Summary (2)'!Q58+'Summary (3)'!Q58+'Summary (4)'!Q58+'Summary (5)'!Q58+'Summary (6)'!Q58+'Summary (7)'!Q58+'Summary (8)'!Q58</f>
        <v>0</v>
      </c>
      <c r="R58" s="69">
        <f>'○ Summary (1)'!R58+'Summary (2)'!R58+'Summary (3)'!R58+'Summary (4)'!R58+'Summary (5)'!R58+'Summary (6)'!R58+'Summary (7)'!R58+'Summary (8)'!R58</f>
        <v>0</v>
      </c>
      <c r="S58" s="628">
        <f>'○ Summary (1)'!S58+'Summary (2)'!S58+'Summary (3)'!S58+'Summary (4)'!S58+'Summary (5)'!S58+'Summary (6)'!S58+'Summary (7)'!S58+'Summary (8)'!S58</f>
        <v>0</v>
      </c>
      <c r="T58" s="185">
        <f>'○ Summary (1)'!T58+'Summary (2)'!T58+'Summary (3)'!T58+'Summary (4)'!T58+'Summary (5)'!T58+'Summary (6)'!T58+'Summary (7)'!T58+'Summary (8)'!T58</f>
        <v>0</v>
      </c>
      <c r="U58" s="69">
        <f>'○ Summary (1)'!U58+'Summary (2)'!U58+'Summary (3)'!U58+'Summary (4)'!U58+'Summary (5)'!U58+'Summary (6)'!U58+'Summary (7)'!U58+'Summary (8)'!U58</f>
        <v>0</v>
      </c>
      <c r="V58" s="629">
        <f>'○ Summary (1)'!V58+'Summary (2)'!V58+'Summary (3)'!V58+'Summary (4)'!V58+'Summary (5)'!V58+'Summary (6)'!V58+'Summary (7)'!V58+'Summary (8)'!V58</f>
        <v>0</v>
      </c>
      <c r="W58" s="68">
        <f>'○ Summary (1)'!W58+'Summary (2)'!W58+'Summary (3)'!W58+'Summary (4)'!W58+'Summary (5)'!W58+'Summary (6)'!W58+'Summary (7)'!W58+'Summary (8)'!W58</f>
        <v>0</v>
      </c>
      <c r="X58" s="69">
        <f>'○ Summary (1)'!X58+'Summary (2)'!X58+'Summary (3)'!X58+'Summary (4)'!X58+'Summary (5)'!X58+'Summary (6)'!X58+'Summary (7)'!X58+'Summary (8)'!X58</f>
        <v>0</v>
      </c>
      <c r="Y58" s="628">
        <f>'○ Summary (1)'!Y58+'Summary (2)'!Y58+'Summary (3)'!Y58+'Summary (4)'!Y58+'Summary (5)'!Y58+'Summary (6)'!Y58+'Summary (7)'!Y58+'Summary (8)'!Y58</f>
        <v>0</v>
      </c>
      <c r="Z58" s="68">
        <f>'○ Summary (1)'!Z58+'Summary (2)'!Z58+'Summary (3)'!Z58+'Summary (4)'!Z58+'Summary (5)'!Z58+'Summary (6)'!Z58+'Summary (7)'!Z58+'Summary (8)'!Z58</f>
        <v>0</v>
      </c>
      <c r="AA58" s="69">
        <f>'○ Summary (1)'!AA58+'Summary (2)'!AA58+'Summary (3)'!AA58+'Summary (4)'!AA58+'Summary (5)'!AA58+'Summary (6)'!AA58+'Summary (7)'!AA58+'Summary (8)'!AA58</f>
        <v>0</v>
      </c>
      <c r="AB58" s="628">
        <f>'○ Summary (1)'!AB58+'Summary (2)'!AB58+'Summary (3)'!AB58+'Summary (4)'!AB58+'Summary (5)'!AB58+'Summary (6)'!AB58+'Summary (7)'!AB58+'Summary (8)'!AB58</f>
        <v>0</v>
      </c>
      <c r="AC58" s="68">
        <f>'○ Summary (1)'!AC58+'Summary (2)'!AC58+'Summary (3)'!AC58+'Summary (4)'!AC58+'Summary (5)'!AC58+'Summary (6)'!AC58+'Summary (7)'!AC58+'Summary (8)'!AC58</f>
        <v>0</v>
      </c>
      <c r="AD58" s="69">
        <f>'○ Summary (1)'!AD58+'Summary (2)'!AD58+'Summary (3)'!AD58+'Summary (4)'!AD58+'Summary (5)'!AD58+'Summary (6)'!AD58+'Summary (7)'!AD58+'Summary (8)'!AD58</f>
        <v>0</v>
      </c>
      <c r="AE58" s="628">
        <f>'○ Summary (1)'!AE58+'Summary (2)'!AE58+'Summary (3)'!AE58+'Summary (4)'!AE58+'Summary (5)'!AE58+'Summary (6)'!AE58+'Summary (7)'!AE58+'Summary (8)'!AE58</f>
        <v>0</v>
      </c>
      <c r="AF58" s="68">
        <f>'○ Summary (1)'!AF58+'Summary (2)'!AF58+'Summary (3)'!AF58+'Summary (4)'!AF58+'Summary (5)'!AF58+'Summary (6)'!AF58+'Summary (7)'!AF58+'Summary (8)'!AF58</f>
        <v>0</v>
      </c>
      <c r="AG58" s="69">
        <f>'○ Summary (1)'!AG58+'Summary (2)'!AG58+'Summary (3)'!AG58+'Summary (4)'!AG58+'Summary (5)'!AG58+'Summary (6)'!AG58+'Summary (7)'!AG58+'Summary (8)'!AG58</f>
        <v>0</v>
      </c>
      <c r="AH58" s="629">
        <f>'○ Summary (1)'!AH58+'Summary (2)'!AH58+'Summary (3)'!AH58+'Summary (4)'!AH58+'Summary (5)'!AH58+'Summary (6)'!AH58+'Summary (7)'!AH58+'Summary (8)'!AH58</f>
        <v>0</v>
      </c>
      <c r="AI58" s="877">
        <f t="shared" si="16"/>
        <v>0</v>
      </c>
      <c r="AJ58" s="630">
        <f t="shared" si="16"/>
        <v>0</v>
      </c>
      <c r="AK58" s="81">
        <f t="shared" si="16"/>
        <v>0</v>
      </c>
      <c r="AM58" s="72"/>
    </row>
    <row r="59" spans="1:39">
      <c r="A59" s="1015" t="str">
        <f>IF('○ Summary (1)'!A59:D59&lt;&gt;"",'○ Summary (1)'!A59:D59,"")</f>
        <v/>
      </c>
      <c r="B59" s="1015"/>
      <c r="C59" s="1015"/>
      <c r="D59" s="1015"/>
      <c r="E59" s="68">
        <f>'○ Summary (1)'!E59+'Summary (2)'!E59+'Summary (3)'!E59+'Summary (4)'!E59+'Summary (5)'!E59+'Summary (6)'!E59+'Summary (7)'!E59+'Summary (8)'!E59</f>
        <v>0</v>
      </c>
      <c r="F59" s="69">
        <f>'○ Summary (1)'!F59+'Summary (2)'!F59+'Summary (3)'!F59+'Summary (4)'!F59+'Summary (5)'!F59+'Summary (6)'!F59+'Summary (7)'!F59+'Summary (8)'!F59</f>
        <v>0</v>
      </c>
      <c r="G59" s="628">
        <f>'○ Summary (1)'!G59+'Summary (2)'!G59+'Summary (3)'!G59+'Summary (4)'!G59+'Summary (5)'!G59+'Summary (6)'!G59+'Summary (7)'!G59+'Summary (8)'!G59</f>
        <v>0</v>
      </c>
      <c r="H59" s="185">
        <f>'○ Summary (1)'!H59+'Summary (2)'!H59+'Summary (3)'!H59+'Summary (4)'!H59+'Summary (5)'!H59+'Summary (6)'!H59+'Summary (7)'!H59+'Summary (8)'!H59</f>
        <v>0</v>
      </c>
      <c r="I59" s="69">
        <f>'○ Summary (1)'!I59+'Summary (2)'!I59+'Summary (3)'!I59+'Summary (4)'!I59+'Summary (5)'!I59+'Summary (6)'!I59+'Summary (7)'!I59+'Summary (8)'!I59</f>
        <v>0</v>
      </c>
      <c r="J59" s="628">
        <f>'○ Summary (1)'!J59+'Summary (2)'!J59+'Summary (3)'!J59+'Summary (4)'!J59+'Summary (5)'!J59+'Summary (6)'!J59+'Summary (7)'!J59+'Summary (8)'!J59</f>
        <v>0</v>
      </c>
      <c r="K59" s="185">
        <f>'○ Summary (1)'!K59+'Summary (2)'!K59+'Summary (3)'!K59+'Summary (4)'!K59+'Summary (5)'!K59+'Summary (6)'!K59+'Summary (7)'!K59+'Summary (8)'!K59</f>
        <v>0</v>
      </c>
      <c r="L59" s="69">
        <f>'○ Summary (1)'!L59+'Summary (2)'!L59+'Summary (3)'!L59+'Summary (4)'!L59+'Summary (5)'!L59+'Summary (6)'!L59+'Summary (7)'!L59+'Summary (8)'!L59</f>
        <v>0</v>
      </c>
      <c r="M59" s="629">
        <f>'○ Summary (1)'!M59+'Summary (2)'!M59+'Summary (3)'!M59+'Summary (4)'!M59+'Summary (5)'!M59+'Summary (6)'!M59+'Summary (7)'!M59+'Summary (8)'!M59</f>
        <v>0</v>
      </c>
      <c r="N59" s="68">
        <f>'○ Summary (1)'!N59+'Summary (2)'!N59+'Summary (3)'!N59+'Summary (4)'!N59+'Summary (5)'!N59+'Summary (6)'!N59+'Summary (7)'!N59+'Summary (8)'!N59</f>
        <v>0</v>
      </c>
      <c r="O59" s="69">
        <f>'○ Summary (1)'!O59+'Summary (2)'!O59+'Summary (3)'!O59+'Summary (4)'!O59+'Summary (5)'!O59+'Summary (6)'!O59+'Summary (7)'!O59+'Summary (8)'!O59</f>
        <v>0</v>
      </c>
      <c r="P59" s="628">
        <f>'○ Summary (1)'!P59+'Summary (2)'!P59+'Summary (3)'!P59+'Summary (4)'!P59+'Summary (5)'!P59+'Summary (6)'!P59+'Summary (7)'!P59+'Summary (8)'!P59</f>
        <v>0</v>
      </c>
      <c r="Q59" s="68">
        <f>'○ Summary (1)'!Q59+'Summary (2)'!Q59+'Summary (3)'!Q59+'Summary (4)'!Q59+'Summary (5)'!Q59+'Summary (6)'!Q59+'Summary (7)'!Q59+'Summary (8)'!Q59</f>
        <v>0</v>
      </c>
      <c r="R59" s="69">
        <f>'○ Summary (1)'!R59+'Summary (2)'!R59+'Summary (3)'!R59+'Summary (4)'!R59+'Summary (5)'!R59+'Summary (6)'!R59+'Summary (7)'!R59+'Summary (8)'!R59</f>
        <v>0</v>
      </c>
      <c r="S59" s="628">
        <f>'○ Summary (1)'!S59+'Summary (2)'!S59+'Summary (3)'!S59+'Summary (4)'!S59+'Summary (5)'!S59+'Summary (6)'!S59+'Summary (7)'!S59+'Summary (8)'!S59</f>
        <v>0</v>
      </c>
      <c r="T59" s="185">
        <f>'○ Summary (1)'!T59+'Summary (2)'!T59+'Summary (3)'!T59+'Summary (4)'!T59+'Summary (5)'!T59+'Summary (6)'!T59+'Summary (7)'!T59+'Summary (8)'!T59</f>
        <v>0</v>
      </c>
      <c r="U59" s="69">
        <f>'○ Summary (1)'!U59+'Summary (2)'!U59+'Summary (3)'!U59+'Summary (4)'!U59+'Summary (5)'!U59+'Summary (6)'!U59+'Summary (7)'!U59+'Summary (8)'!U59</f>
        <v>0</v>
      </c>
      <c r="V59" s="629">
        <f>'○ Summary (1)'!V59+'Summary (2)'!V59+'Summary (3)'!V59+'Summary (4)'!V59+'Summary (5)'!V59+'Summary (6)'!V59+'Summary (7)'!V59+'Summary (8)'!V59</f>
        <v>0</v>
      </c>
      <c r="W59" s="68">
        <f>'○ Summary (1)'!W59+'Summary (2)'!W59+'Summary (3)'!W59+'Summary (4)'!W59+'Summary (5)'!W59+'Summary (6)'!W59+'Summary (7)'!W59+'Summary (8)'!W59</f>
        <v>0</v>
      </c>
      <c r="X59" s="69">
        <f>'○ Summary (1)'!X59+'Summary (2)'!X59+'Summary (3)'!X59+'Summary (4)'!X59+'Summary (5)'!X59+'Summary (6)'!X59+'Summary (7)'!X59+'Summary (8)'!X59</f>
        <v>0</v>
      </c>
      <c r="Y59" s="628">
        <f>'○ Summary (1)'!Y59+'Summary (2)'!Y59+'Summary (3)'!Y59+'Summary (4)'!Y59+'Summary (5)'!Y59+'Summary (6)'!Y59+'Summary (7)'!Y59+'Summary (8)'!Y59</f>
        <v>0</v>
      </c>
      <c r="Z59" s="68">
        <f>'○ Summary (1)'!Z59+'Summary (2)'!Z59+'Summary (3)'!Z59+'Summary (4)'!Z59+'Summary (5)'!Z59+'Summary (6)'!Z59+'Summary (7)'!Z59+'Summary (8)'!Z59</f>
        <v>0</v>
      </c>
      <c r="AA59" s="69">
        <f>'○ Summary (1)'!AA59+'Summary (2)'!AA59+'Summary (3)'!AA59+'Summary (4)'!AA59+'Summary (5)'!AA59+'Summary (6)'!AA59+'Summary (7)'!AA59+'Summary (8)'!AA59</f>
        <v>0</v>
      </c>
      <c r="AB59" s="628">
        <f>'○ Summary (1)'!AB59+'Summary (2)'!AB59+'Summary (3)'!AB59+'Summary (4)'!AB59+'Summary (5)'!AB59+'Summary (6)'!AB59+'Summary (7)'!AB59+'Summary (8)'!AB59</f>
        <v>0</v>
      </c>
      <c r="AC59" s="68">
        <f>'○ Summary (1)'!AC59+'Summary (2)'!AC59+'Summary (3)'!AC59+'Summary (4)'!AC59+'Summary (5)'!AC59+'Summary (6)'!AC59+'Summary (7)'!AC59+'Summary (8)'!AC59</f>
        <v>0</v>
      </c>
      <c r="AD59" s="69">
        <f>'○ Summary (1)'!AD59+'Summary (2)'!AD59+'Summary (3)'!AD59+'Summary (4)'!AD59+'Summary (5)'!AD59+'Summary (6)'!AD59+'Summary (7)'!AD59+'Summary (8)'!AD59</f>
        <v>0</v>
      </c>
      <c r="AE59" s="628">
        <f>'○ Summary (1)'!AE59+'Summary (2)'!AE59+'Summary (3)'!AE59+'Summary (4)'!AE59+'Summary (5)'!AE59+'Summary (6)'!AE59+'Summary (7)'!AE59+'Summary (8)'!AE59</f>
        <v>0</v>
      </c>
      <c r="AF59" s="68">
        <f>'○ Summary (1)'!AF59+'Summary (2)'!AF59+'Summary (3)'!AF59+'Summary (4)'!AF59+'Summary (5)'!AF59+'Summary (6)'!AF59+'Summary (7)'!AF59+'Summary (8)'!AF59</f>
        <v>0</v>
      </c>
      <c r="AG59" s="69">
        <f>'○ Summary (1)'!AG59+'Summary (2)'!AG59+'Summary (3)'!AG59+'Summary (4)'!AG59+'Summary (5)'!AG59+'Summary (6)'!AG59+'Summary (7)'!AG59+'Summary (8)'!AG59</f>
        <v>0</v>
      </c>
      <c r="AH59" s="629">
        <f>'○ Summary (1)'!AH59+'Summary (2)'!AH59+'Summary (3)'!AH59+'Summary (4)'!AH59+'Summary (5)'!AH59+'Summary (6)'!AH59+'Summary (7)'!AH59+'Summary (8)'!AH59</f>
        <v>0</v>
      </c>
      <c r="AI59" s="877">
        <f t="shared" si="16"/>
        <v>0</v>
      </c>
      <c r="AJ59" s="630">
        <f t="shared" si="16"/>
        <v>0</v>
      </c>
      <c r="AK59" s="81">
        <f t="shared" si="16"/>
        <v>0</v>
      </c>
    </row>
    <row r="60" spans="1:39">
      <c r="A60" s="1016" t="str">
        <f>IF('○ Summary (1)'!A60:D60&lt;&gt;"",'○ Summary (1)'!A60:D60,"")</f>
        <v>TOTAL OTHER REVENUES</v>
      </c>
      <c r="B60" s="1016"/>
      <c r="C60" s="1016"/>
      <c r="D60" s="1016"/>
      <c r="E60" s="68">
        <f>'○ Summary (1)'!E60+'Summary (2)'!E60+'Summary (3)'!E60+'Summary (4)'!E60+'Summary (5)'!E60+'Summary (6)'!E60+'Summary (7)'!E60+'Summary (8)'!E60</f>
        <v>0</v>
      </c>
      <c r="F60" s="69">
        <f>'○ Summary (1)'!F60+'Summary (2)'!F60+'Summary (3)'!F60+'Summary (4)'!F60+'Summary (5)'!F60+'Summary (6)'!F60+'Summary (7)'!F60+'Summary (8)'!F60</f>
        <v>0</v>
      </c>
      <c r="G60" s="628">
        <f>'○ Summary (1)'!G60+'Summary (2)'!G60+'Summary (3)'!G60+'Summary (4)'!G60+'Summary (5)'!G60+'Summary (6)'!G60+'Summary (7)'!G60+'Summary (8)'!G60</f>
        <v>0</v>
      </c>
      <c r="H60" s="185">
        <f>'○ Summary (1)'!H60+'Summary (2)'!H60+'Summary (3)'!H60+'Summary (4)'!H60+'Summary (5)'!H60+'Summary (6)'!H60+'Summary (7)'!H60+'Summary (8)'!H60</f>
        <v>0</v>
      </c>
      <c r="I60" s="69">
        <f>'○ Summary (1)'!I60+'Summary (2)'!I60+'Summary (3)'!I60+'Summary (4)'!I60+'Summary (5)'!I60+'Summary (6)'!I60+'Summary (7)'!I60+'Summary (8)'!I60</f>
        <v>0</v>
      </c>
      <c r="J60" s="628">
        <f>'○ Summary (1)'!J60+'Summary (2)'!J60+'Summary (3)'!J60+'Summary (4)'!J60+'Summary (5)'!J60+'Summary (6)'!J60+'Summary (7)'!J60+'Summary (8)'!J60</f>
        <v>0</v>
      </c>
      <c r="K60" s="185">
        <f>'○ Summary (1)'!K60+'Summary (2)'!K60+'Summary (3)'!K60+'Summary (4)'!K60+'Summary (5)'!K60+'Summary (6)'!K60+'Summary (7)'!K60+'Summary (8)'!K60</f>
        <v>0</v>
      </c>
      <c r="L60" s="69">
        <f>'○ Summary (1)'!L60+'Summary (2)'!L60+'Summary (3)'!L60+'Summary (4)'!L60+'Summary (5)'!L60+'Summary (6)'!L60+'Summary (7)'!L60+'Summary (8)'!L60</f>
        <v>0</v>
      </c>
      <c r="M60" s="629">
        <f>'○ Summary (1)'!M60+'Summary (2)'!M60+'Summary (3)'!M60+'Summary (4)'!M60+'Summary (5)'!M60+'Summary (6)'!M60+'Summary (7)'!M60+'Summary (8)'!M60</f>
        <v>0</v>
      </c>
      <c r="N60" s="68">
        <f>'○ Summary (1)'!N60+'Summary (2)'!N60+'Summary (3)'!N60+'Summary (4)'!N60+'Summary (5)'!N60+'Summary (6)'!N60+'Summary (7)'!N60+'Summary (8)'!N60</f>
        <v>0</v>
      </c>
      <c r="O60" s="69">
        <f>'○ Summary (1)'!O60+'Summary (2)'!O60+'Summary (3)'!O60+'Summary (4)'!O60+'Summary (5)'!O60+'Summary (6)'!O60+'Summary (7)'!O60+'Summary (8)'!O60</f>
        <v>0</v>
      </c>
      <c r="P60" s="628">
        <f>'○ Summary (1)'!P60+'Summary (2)'!P60+'Summary (3)'!P60+'Summary (4)'!P60+'Summary (5)'!P60+'Summary (6)'!P60+'Summary (7)'!P60+'Summary (8)'!P60</f>
        <v>0</v>
      </c>
      <c r="Q60" s="68">
        <f>'○ Summary (1)'!Q60+'Summary (2)'!Q60+'Summary (3)'!Q60+'Summary (4)'!Q60+'Summary (5)'!Q60+'Summary (6)'!Q60+'Summary (7)'!Q60+'Summary (8)'!Q60</f>
        <v>0</v>
      </c>
      <c r="R60" s="69">
        <f>'○ Summary (1)'!R60+'Summary (2)'!R60+'Summary (3)'!R60+'Summary (4)'!R60+'Summary (5)'!R60+'Summary (6)'!R60+'Summary (7)'!R60+'Summary (8)'!R60</f>
        <v>0</v>
      </c>
      <c r="S60" s="628">
        <f>'○ Summary (1)'!S60+'Summary (2)'!S60+'Summary (3)'!S60+'Summary (4)'!S60+'Summary (5)'!S60+'Summary (6)'!S60+'Summary (7)'!S60+'Summary (8)'!S60</f>
        <v>0</v>
      </c>
      <c r="T60" s="185">
        <f>'○ Summary (1)'!T60+'Summary (2)'!T60+'Summary (3)'!T60+'Summary (4)'!T60+'Summary (5)'!T60+'Summary (6)'!T60+'Summary (7)'!T60+'Summary (8)'!T60</f>
        <v>0</v>
      </c>
      <c r="U60" s="69">
        <f>'○ Summary (1)'!U60+'Summary (2)'!U60+'Summary (3)'!U60+'Summary (4)'!U60+'Summary (5)'!U60+'Summary (6)'!U60+'Summary (7)'!U60+'Summary (8)'!U60</f>
        <v>0</v>
      </c>
      <c r="V60" s="629">
        <f>'○ Summary (1)'!V60+'Summary (2)'!V60+'Summary (3)'!V60+'Summary (4)'!V60+'Summary (5)'!V60+'Summary (6)'!V60+'Summary (7)'!V60+'Summary (8)'!V60</f>
        <v>0</v>
      </c>
      <c r="W60" s="68">
        <f>'○ Summary (1)'!W60+'Summary (2)'!W60+'Summary (3)'!W60+'Summary (4)'!W60+'Summary (5)'!W60+'Summary (6)'!W60+'Summary (7)'!W60+'Summary (8)'!W60</f>
        <v>0</v>
      </c>
      <c r="X60" s="69">
        <f>'○ Summary (1)'!X60+'Summary (2)'!X60+'Summary (3)'!X60+'Summary (4)'!X60+'Summary (5)'!X60+'Summary (6)'!X60+'Summary (7)'!X60+'Summary (8)'!X60</f>
        <v>0</v>
      </c>
      <c r="Y60" s="628">
        <f>'○ Summary (1)'!Y60+'Summary (2)'!Y60+'Summary (3)'!Y60+'Summary (4)'!Y60+'Summary (5)'!Y60+'Summary (6)'!Y60+'Summary (7)'!Y60+'Summary (8)'!Y60</f>
        <v>0</v>
      </c>
      <c r="Z60" s="68">
        <f>'○ Summary (1)'!Z60+'Summary (2)'!Z60+'Summary (3)'!Z60+'Summary (4)'!Z60+'Summary (5)'!Z60+'Summary (6)'!Z60+'Summary (7)'!Z60+'Summary (8)'!Z60</f>
        <v>0</v>
      </c>
      <c r="AA60" s="69">
        <f>'○ Summary (1)'!AA60+'Summary (2)'!AA60+'Summary (3)'!AA60+'Summary (4)'!AA60+'Summary (5)'!AA60+'Summary (6)'!AA60+'Summary (7)'!AA60+'Summary (8)'!AA60</f>
        <v>0</v>
      </c>
      <c r="AB60" s="628">
        <f>'○ Summary (1)'!AB60+'Summary (2)'!AB60+'Summary (3)'!AB60+'Summary (4)'!AB60+'Summary (5)'!AB60+'Summary (6)'!AB60+'Summary (7)'!AB60+'Summary (8)'!AB60</f>
        <v>0</v>
      </c>
      <c r="AC60" s="68">
        <f>'○ Summary (1)'!AC60+'Summary (2)'!AC60+'Summary (3)'!AC60+'Summary (4)'!AC60+'Summary (5)'!AC60+'Summary (6)'!AC60+'Summary (7)'!AC60+'Summary (8)'!AC60</f>
        <v>0</v>
      </c>
      <c r="AD60" s="69">
        <f>'○ Summary (1)'!AD60+'Summary (2)'!AD60+'Summary (3)'!AD60+'Summary (4)'!AD60+'Summary (5)'!AD60+'Summary (6)'!AD60+'Summary (7)'!AD60+'Summary (8)'!AD60</f>
        <v>0</v>
      </c>
      <c r="AE60" s="628">
        <f>'○ Summary (1)'!AE60+'Summary (2)'!AE60+'Summary (3)'!AE60+'Summary (4)'!AE60+'Summary (5)'!AE60+'Summary (6)'!AE60+'Summary (7)'!AE60+'Summary (8)'!AE60</f>
        <v>0</v>
      </c>
      <c r="AF60" s="68">
        <f>'○ Summary (1)'!AF60+'Summary (2)'!AF60+'Summary (3)'!AF60+'Summary (4)'!AF60+'Summary (5)'!AF60+'Summary (6)'!AF60+'Summary (7)'!AF60+'Summary (8)'!AF60</f>
        <v>0</v>
      </c>
      <c r="AG60" s="69">
        <f>'○ Summary (1)'!AG60+'Summary (2)'!AG60+'Summary (3)'!AG60+'Summary (4)'!AG60+'Summary (5)'!AG60+'Summary (6)'!AG60+'Summary (7)'!AG60+'Summary (8)'!AG60</f>
        <v>0</v>
      </c>
      <c r="AH60" s="629">
        <f>'○ Summary (1)'!AH60+'Summary (2)'!AH60+'Summary (3)'!AH60+'Summary (4)'!AH60+'Summary (5)'!AH60+'Summary (6)'!AH60+'Summary (7)'!AH60+'Summary (8)'!AH60</f>
        <v>0</v>
      </c>
      <c r="AI60" s="877">
        <f t="shared" si="16"/>
        <v>0</v>
      </c>
      <c r="AJ60" s="630">
        <f t="shared" si="16"/>
        <v>0</v>
      </c>
      <c r="AK60" s="81">
        <f t="shared" si="16"/>
        <v>0</v>
      </c>
    </row>
    <row r="61" spans="1:39" ht="18" customHeight="1">
      <c r="A61" s="1017"/>
      <c r="B61" s="1017"/>
      <c r="C61" s="1017"/>
      <c r="D61" s="1017"/>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375"/>
      <c r="AI61" s="878"/>
      <c r="AJ61" s="376"/>
      <c r="AK61" s="80"/>
    </row>
    <row r="62" spans="1:39" s="61" customFormat="1" ht="18" customHeight="1">
      <c r="A62" s="1017" t="s">
        <v>254</v>
      </c>
      <c r="B62" s="1017"/>
      <c r="C62" s="1017"/>
      <c r="D62" s="1017"/>
      <c r="E62" s="394">
        <f>E53+E60</f>
        <v>0</v>
      </c>
      <c r="F62" s="511">
        <f t="shared" ref="F62:AH62" si="17">F53+F60</f>
        <v>0</v>
      </c>
      <c r="G62" s="396">
        <f t="shared" si="17"/>
        <v>0</v>
      </c>
      <c r="H62" s="395">
        <f t="shared" si="17"/>
        <v>0</v>
      </c>
      <c r="I62" s="511">
        <f t="shared" si="17"/>
        <v>0</v>
      </c>
      <c r="J62" s="396">
        <f t="shared" si="17"/>
        <v>0</v>
      </c>
      <c r="K62" s="395">
        <f t="shared" si="17"/>
        <v>0</v>
      </c>
      <c r="L62" s="511">
        <f t="shared" si="17"/>
        <v>0</v>
      </c>
      <c r="M62" s="377">
        <f t="shared" si="17"/>
        <v>0</v>
      </c>
      <c r="N62" s="394">
        <f t="shared" si="17"/>
        <v>0</v>
      </c>
      <c r="O62" s="511">
        <f t="shared" si="17"/>
        <v>0</v>
      </c>
      <c r="P62" s="396">
        <f t="shared" si="17"/>
        <v>0</v>
      </c>
      <c r="Q62" s="394">
        <f t="shared" si="17"/>
        <v>0</v>
      </c>
      <c r="R62" s="511">
        <f t="shared" si="17"/>
        <v>0</v>
      </c>
      <c r="S62" s="396">
        <f t="shared" si="17"/>
        <v>0</v>
      </c>
      <c r="T62" s="395">
        <f t="shared" si="17"/>
        <v>0</v>
      </c>
      <c r="U62" s="511">
        <f t="shared" si="17"/>
        <v>0</v>
      </c>
      <c r="V62" s="377">
        <f t="shared" si="17"/>
        <v>0</v>
      </c>
      <c r="W62" s="394">
        <f t="shared" si="17"/>
        <v>0</v>
      </c>
      <c r="X62" s="511">
        <f t="shared" si="17"/>
        <v>0</v>
      </c>
      <c r="Y62" s="396">
        <f t="shared" si="17"/>
        <v>0</v>
      </c>
      <c r="Z62" s="394">
        <f t="shared" si="17"/>
        <v>0</v>
      </c>
      <c r="AA62" s="511">
        <f t="shared" si="17"/>
        <v>0</v>
      </c>
      <c r="AB62" s="396">
        <f t="shared" si="17"/>
        <v>0</v>
      </c>
      <c r="AC62" s="394">
        <f t="shared" si="17"/>
        <v>0</v>
      </c>
      <c r="AD62" s="511">
        <f t="shared" si="17"/>
        <v>0</v>
      </c>
      <c r="AE62" s="396">
        <f t="shared" si="17"/>
        <v>0</v>
      </c>
      <c r="AF62" s="394">
        <f t="shared" si="17"/>
        <v>0</v>
      </c>
      <c r="AG62" s="511">
        <f t="shared" si="17"/>
        <v>0</v>
      </c>
      <c r="AH62" s="377">
        <f t="shared" si="17"/>
        <v>0</v>
      </c>
      <c r="AI62" s="593">
        <f t="shared" si="16"/>
        <v>0</v>
      </c>
      <c r="AJ62" s="512">
        <f t="shared" si="16"/>
        <v>0</v>
      </c>
      <c r="AK62" s="638">
        <f t="shared" si="16"/>
        <v>0</v>
      </c>
    </row>
    <row r="63" spans="1:39">
      <c r="A63" s="923" t="s">
        <v>255</v>
      </c>
      <c r="B63" s="923"/>
      <c r="C63" s="923"/>
      <c r="D63" s="923"/>
      <c r="E63" s="496">
        <f>IF(AND(E62-E31&gt;-4,E62-E31&lt;4),0,E62-E31)</f>
        <v>0</v>
      </c>
      <c r="F63" s="497"/>
      <c r="G63" s="499">
        <f>IF(AND(G62-G31&gt;-4,G62-G31&lt;4),0,G62-G31)</f>
        <v>0</v>
      </c>
      <c r="H63" s="500">
        <f>IF(AND(H62-H31&gt;-4,H62-H31&lt;4),0,H62-H31)</f>
        <v>0</v>
      </c>
      <c r="I63" s="497"/>
      <c r="J63" s="499">
        <f>IF(AND(J62-J31&gt;-4,J62-J31&lt;4),0,J62-J31)</f>
        <v>0</v>
      </c>
      <c r="K63" s="500">
        <f>IF(AND(K62-K31&gt;-4,K62-K31&lt;4),0,K62-K31)</f>
        <v>0</v>
      </c>
      <c r="L63" s="497"/>
      <c r="M63" s="498">
        <f>IF(AND(M62-M31&gt;-4,M62-M31&lt;4),0,M62-M31)</f>
        <v>0</v>
      </c>
      <c r="N63" s="496">
        <f>IF(AND(N62-N31&gt;-4,N62-N31&lt;4),0,N62-N31)</f>
        <v>0</v>
      </c>
      <c r="O63" s="497"/>
      <c r="P63" s="499">
        <f>IF(AND(P62-P31&gt;-4,P62-P31&lt;4),0,P62-P31)</f>
        <v>0</v>
      </c>
      <c r="Q63" s="496">
        <f>IF(AND(Q62-Q31&gt;-4,Q62-Q31&lt;4),0,Q62-Q31)</f>
        <v>0</v>
      </c>
      <c r="R63" s="497"/>
      <c r="S63" s="499">
        <f>IF(AND(S62-S31&gt;-4,S62-S31&lt;4),0,S62-S31)</f>
        <v>0</v>
      </c>
      <c r="T63" s="500">
        <f>IF(AND(T62-T31&gt;-4,T62-T31&lt;4),0,T62-T31)</f>
        <v>0</v>
      </c>
      <c r="U63" s="497"/>
      <c r="V63" s="498">
        <f>IF(AND(V62-V31&gt;-4,V62-V31&lt;4),0,V62-V31)</f>
        <v>0</v>
      </c>
      <c r="W63" s="496">
        <f>IF(AND(W62-W31&gt;-4,W62-W31&lt;4),0,W62-W31)</f>
        <v>0</v>
      </c>
      <c r="X63" s="497"/>
      <c r="Y63" s="499">
        <f>IF(AND(Y62-Y31&gt;-4,Y62-Y31&lt;4),0,Y62-Y31)</f>
        <v>0</v>
      </c>
      <c r="Z63" s="496">
        <f>IF(AND(Z62-Z31&gt;-4,Z62-Z31&lt;4),0,Z62-Z31)</f>
        <v>0</v>
      </c>
      <c r="AA63" s="497"/>
      <c r="AB63" s="499">
        <f>IF(AND(AB62-AB31&gt;-4,AB62-AB31&lt;4),0,AB62-AB31)</f>
        <v>0</v>
      </c>
      <c r="AC63" s="496">
        <f>IF(AND(AC62-AC31&gt;-4,AC62-AC31&lt;4),0,AC62-AC31)</f>
        <v>0</v>
      </c>
      <c r="AD63" s="497"/>
      <c r="AE63" s="499">
        <f>IF(AND(AE62-AE31&gt;-4,AE62-AE31&lt;4),0,AE62-AE31)</f>
        <v>0</v>
      </c>
      <c r="AF63" s="496">
        <f>IF(AND(AF62-AF31&gt;-4,AF62-AF31&lt;4),0,AF62-AF31)</f>
        <v>0</v>
      </c>
      <c r="AG63" s="497"/>
      <c r="AH63" s="498">
        <f>IF(AND(AH62-AH31&gt;-4,AH62-AH31&lt;4),0,AH62-AH31)</f>
        <v>0</v>
      </c>
      <c r="AI63" s="879">
        <f>IF(AND(AI62-AI31&gt;-4,AI62-AI31&lt;4),0,AI62-AI31)</f>
        <v>0</v>
      </c>
      <c r="AJ63" s="880"/>
      <c r="AK63" s="501">
        <f>IF(AND(AK62-AK31&gt;-4,AK62-AK31&lt;4),0,AK62-AK31)</f>
        <v>0</v>
      </c>
      <c r="AL63" s="82"/>
      <c r="AM63" s="82"/>
    </row>
    <row r="64" spans="1:39" ht="12.95" customHeight="1">
      <c r="A64" s="88"/>
      <c r="B64" s="88"/>
      <c r="C64" s="88"/>
      <c r="D64" s="88"/>
      <c r="E64" s="728"/>
      <c r="F64" s="87"/>
      <c r="G64" s="558"/>
      <c r="H64" s="87"/>
      <c r="I64" s="87"/>
      <c r="J64" s="558"/>
      <c r="K64" s="87"/>
      <c r="L64" s="88"/>
      <c r="M64" s="558"/>
      <c r="N64" s="87"/>
      <c r="O64" s="88"/>
      <c r="P64" s="558"/>
      <c r="Q64" s="87"/>
      <c r="R64" s="88"/>
      <c r="S64" s="558"/>
      <c r="T64" s="87"/>
      <c r="U64" s="88"/>
      <c r="V64" s="558"/>
      <c r="W64" s="87"/>
      <c r="X64" s="88"/>
      <c r="Y64" s="558"/>
      <c r="Z64" s="87"/>
      <c r="AA64" s="88"/>
      <c r="AB64" s="558"/>
      <c r="AC64" s="87"/>
      <c r="AD64" s="88"/>
      <c r="AE64" s="558"/>
      <c r="AF64" s="87"/>
      <c r="AG64" s="88"/>
      <c r="AH64" s="558"/>
      <c r="AI64" s="88"/>
      <c r="AJ64" s="88"/>
      <c r="AK64" s="88"/>
    </row>
    <row r="65" spans="1:35" ht="17.25" customHeight="1">
      <c r="A65" s="1015" t="s">
        <v>256</v>
      </c>
      <c r="B65" s="1015"/>
      <c r="C65" s="1015"/>
      <c r="D65" s="1015"/>
      <c r="E65" s="331"/>
      <c r="F65" s="330"/>
      <c r="G65" s="333">
        <f>'○ Salary Detail (1)'!L58+'Salary Detail (2)'!L58+'Salary Detail (3)'!L58+'Salary Detail (4)'!L58+'Salary Detail (5)'!L58+'Salary Detail (6)'!L58+'Salary Detail (7)'!L58+'Salary Detail (8)'!L58</f>
        <v>0</v>
      </c>
      <c r="H65" s="334"/>
      <c r="I65" s="330"/>
      <c r="J65" s="333">
        <f>'○ Salary Detail (1)'!S58+'Salary Detail (2)'!S58+'Salary Detail (3)'!S58+'Salary Detail (4)'!S58+'Salary Detail (5)'!S58+'Salary Detail (6)'!S58+'Salary Detail (7)'!S58+'Salary Detail (8)'!S58</f>
        <v>0</v>
      </c>
      <c r="K65" s="334"/>
      <c r="L65" s="330"/>
      <c r="M65" s="332">
        <f>'○ Salary Detail (1)'!Z58+'Salary Detail (2)'!Z58+'Salary Detail (3)'!Z58+'Salary Detail (4)'!Z58+'Salary Detail (5)'!Z58+'Salary Detail (6)'!Z58+'Salary Detail (7)'!Z58+'Salary Detail (8)'!Z58</f>
        <v>0</v>
      </c>
      <c r="N65" s="331"/>
      <c r="O65" s="330"/>
      <c r="P65" s="333">
        <f>'○ Salary Detail (1)'!AG58+'Salary Detail (2)'!AG58+'Salary Detail (3)'!AG58+'Salary Detail (4)'!AG58+'Salary Detail (5)'!AG58+'Salary Detail (6)'!AG58+'Salary Detail (7)'!AG58+'Salary Detail (8)'!AG58</f>
        <v>0</v>
      </c>
      <c r="Q65" s="331"/>
      <c r="R65" s="330"/>
      <c r="S65" s="333">
        <f>'○ Salary Detail (1)'!AN58+'Salary Detail (2)'!AN58+'Salary Detail (3)'!AN58+'Salary Detail (4)'!AN58+'Salary Detail (5)'!AN58+'Salary Detail (6)'!AN58+'Salary Detail (7)'!AN58+'Salary Detail (8)'!AN58</f>
        <v>0</v>
      </c>
      <c r="T65" s="334"/>
      <c r="U65" s="330"/>
      <c r="V65" s="332">
        <f>'○ Salary Detail (1)'!AU58+'Salary Detail (2)'!AU58+'Salary Detail (3)'!AU58+'Salary Detail (4)'!AU58+'Salary Detail (5)'!AU58+'Salary Detail (6)'!AU58+'Salary Detail (7)'!AU58+'Salary Detail (8)'!AU58</f>
        <v>0</v>
      </c>
      <c r="W65" s="331"/>
      <c r="X65" s="330"/>
      <c r="Y65" s="333">
        <f>'○ Salary Detail (1)'!BB58+'Salary Detail (2)'!BB58+'Salary Detail (3)'!BB58+'Salary Detail (4)'!BB58+'Salary Detail (5)'!BB58+'Salary Detail (6)'!BB58+'Salary Detail (7)'!BB58+'Salary Detail (8)'!BB58</f>
        <v>0</v>
      </c>
      <c r="Z65" s="331"/>
      <c r="AA65" s="330"/>
      <c r="AB65" s="333">
        <f>'○ Salary Detail (1)'!BI58+'Salary Detail (2)'!BI58+'Salary Detail (3)'!BI58+'Salary Detail (4)'!BI58+'Salary Detail (5)'!BI58+'Salary Detail (6)'!BI58+'Salary Detail (7)'!BI58+'Salary Detail (8)'!BI58</f>
        <v>0</v>
      </c>
      <c r="AC65" s="331"/>
      <c r="AD65" s="330"/>
      <c r="AE65" s="333">
        <f>'○ Salary Detail (1)'!BP58+'Salary Detail (2)'!BP58+'Salary Detail (3)'!BP58+'Salary Detail (4)'!BP58+'Salary Detail (5)'!BP58+'Salary Detail (6)'!BP58+'Salary Detail (7)'!BP58+'Salary Detail (8)'!BP58</f>
        <v>0</v>
      </c>
      <c r="AF65" s="331"/>
      <c r="AG65" s="330"/>
      <c r="AH65" s="333">
        <f>'○ Salary Detail (1)'!BW58+'Salary Detail (2)'!BW58+'Salary Detail (3)'!BW58+'Salary Detail (4)'!BW58+'Salary Detail (5)'!BW58+'Salary Detail (6)'!BW58+'Salary Detail (7)'!BW58+'Salary Detail (8)'!BW58</f>
        <v>0</v>
      </c>
    </row>
    <row r="66" spans="1:35" ht="12.95" customHeight="1">
      <c r="A66" s="771"/>
      <c r="B66" s="771"/>
      <c r="C66" s="771"/>
      <c r="D66" s="771"/>
    </row>
    <row r="67" spans="1:35" ht="20.100000000000001" customHeight="1">
      <c r="A67" s="768" t="s">
        <v>257</v>
      </c>
      <c r="B67" s="1018" t="str">
        <f>IF('○ Summary (1)'!B67:E67&lt;&gt;"",'○ Summary (1)'!B67:E67,"")</f>
        <v/>
      </c>
      <c r="C67" s="1018"/>
      <c r="D67" s="1018"/>
      <c r="E67" s="98"/>
      <c r="AH67" s="92"/>
      <c r="AI67" s="92"/>
    </row>
    <row r="68" spans="1:35" ht="20.100000000000001" customHeight="1">
      <c r="A68" s="768" t="s">
        <v>258</v>
      </c>
      <c r="B68" s="1018" t="str">
        <f>IF('○ Summary (1)'!B68:E68&lt;&gt;"",'○ Summary (1)'!B68:E68,"")</f>
        <v/>
      </c>
      <c r="C68" s="1018"/>
      <c r="D68" s="1018"/>
      <c r="E68" s="98"/>
      <c r="AH68" s="92"/>
      <c r="AI68" s="92"/>
    </row>
    <row r="69" spans="1:35">
      <c r="A69" s="768" t="s">
        <v>259</v>
      </c>
      <c r="B69" s="1018" t="str">
        <f>IF('○ Summary (1)'!B69:E69&lt;&gt;"",'○ Summary (1)'!B69:E69,"")</f>
        <v/>
      </c>
      <c r="C69" s="1018"/>
      <c r="D69" s="1018"/>
      <c r="E69" s="98"/>
    </row>
    <row r="70" spans="1:35" ht="17.25" customHeight="1">
      <c r="A70" s="768" t="s">
        <v>260</v>
      </c>
      <c r="B70" s="1018" t="str">
        <f>IF('○ Summary (1)'!B70:E70&lt;&gt;"",'○ Summary (1)'!B70:E70,"")</f>
        <v/>
      </c>
      <c r="C70" s="1018"/>
      <c r="D70" s="1018"/>
      <c r="E70" s="98"/>
      <c r="AH70" s="93"/>
    </row>
    <row r="71" spans="1:35" ht="17.25" customHeight="1">
      <c r="A71" s="1017"/>
      <c r="B71" s="1017"/>
      <c r="C71" s="1017"/>
      <c r="D71" s="769"/>
      <c r="E71" s="98"/>
      <c r="AH71" s="93"/>
    </row>
    <row r="72" spans="1:35" ht="15.75" customHeight="1">
      <c r="A72" s="1011" t="s">
        <v>261</v>
      </c>
      <c r="B72" s="1012"/>
      <c r="C72" s="1013">
        <f>'○ Summary (1)'!C72:D72</f>
        <v>45022</v>
      </c>
      <c r="D72" s="1014"/>
      <c r="E72" s="267"/>
    </row>
    <row r="84" spans="1:37">
      <c r="A84" s="89" t="s">
        <v>211</v>
      </c>
      <c r="B84" s="89"/>
      <c r="C84" s="89"/>
      <c r="D84" s="89"/>
      <c r="E84" s="89">
        <v>1</v>
      </c>
      <c r="F84" s="89">
        <v>1</v>
      </c>
      <c r="G84" s="89">
        <v>1</v>
      </c>
      <c r="H84" s="89">
        <f>E84+1</f>
        <v>2</v>
      </c>
      <c r="I84" s="89">
        <f t="shared" ref="I84:AH84" si="18">F84+1</f>
        <v>2</v>
      </c>
      <c r="J84" s="89">
        <f t="shared" si="18"/>
        <v>2</v>
      </c>
      <c r="K84" s="89">
        <f t="shared" si="18"/>
        <v>3</v>
      </c>
      <c r="L84" s="89">
        <f t="shared" si="18"/>
        <v>3</v>
      </c>
      <c r="M84" s="89">
        <f t="shared" si="18"/>
        <v>3</v>
      </c>
      <c r="N84" s="89">
        <f t="shared" si="18"/>
        <v>4</v>
      </c>
      <c r="O84" s="89">
        <f t="shared" si="18"/>
        <v>4</v>
      </c>
      <c r="P84" s="89">
        <f t="shared" si="18"/>
        <v>4</v>
      </c>
      <c r="Q84" s="89">
        <f t="shared" si="18"/>
        <v>5</v>
      </c>
      <c r="R84" s="89">
        <f t="shared" si="18"/>
        <v>5</v>
      </c>
      <c r="S84" s="89">
        <f t="shared" si="18"/>
        <v>5</v>
      </c>
      <c r="T84" s="89">
        <f t="shared" si="18"/>
        <v>6</v>
      </c>
      <c r="U84" s="89">
        <f t="shared" si="18"/>
        <v>6</v>
      </c>
      <c r="V84" s="89">
        <f t="shared" si="18"/>
        <v>6</v>
      </c>
      <c r="W84" s="89">
        <f t="shared" si="18"/>
        <v>7</v>
      </c>
      <c r="X84" s="89">
        <f t="shared" si="18"/>
        <v>7</v>
      </c>
      <c r="Y84" s="89">
        <f t="shared" si="18"/>
        <v>7</v>
      </c>
      <c r="Z84" s="89">
        <f t="shared" si="18"/>
        <v>8</v>
      </c>
      <c r="AA84" s="89">
        <f t="shared" si="18"/>
        <v>8</v>
      </c>
      <c r="AB84" s="89">
        <f t="shared" si="18"/>
        <v>8</v>
      </c>
      <c r="AC84" s="89">
        <f t="shared" si="18"/>
        <v>9</v>
      </c>
      <c r="AD84" s="89">
        <f t="shared" si="18"/>
        <v>9</v>
      </c>
      <c r="AE84" s="89">
        <f t="shared" si="18"/>
        <v>9</v>
      </c>
      <c r="AF84" s="89">
        <f t="shared" si="18"/>
        <v>10</v>
      </c>
      <c r="AG84" s="89">
        <f t="shared" si="18"/>
        <v>10</v>
      </c>
      <c r="AH84" s="89">
        <f t="shared" si="18"/>
        <v>10</v>
      </c>
      <c r="AI84" s="89">
        <f>$D$5</f>
        <v>1</v>
      </c>
      <c r="AJ84" s="89">
        <f>$D$6</f>
        <v>1</v>
      </c>
      <c r="AK84" s="89">
        <f>$D$6</f>
        <v>1</v>
      </c>
    </row>
    <row r="85" spans="1:37">
      <c r="A85" s="365" t="s">
        <v>212</v>
      </c>
      <c r="B85" s="89"/>
      <c r="C85" s="89"/>
      <c r="D85" s="89"/>
      <c r="E85" s="90">
        <f>'○ Summary (1)'!E88</f>
        <v>45323</v>
      </c>
      <c r="F85" s="90">
        <f>'○ Summary (1)'!F88</f>
        <v>45323</v>
      </c>
      <c r="G85" s="90">
        <f>'○ Summary (1)'!G88</f>
        <v>45323</v>
      </c>
      <c r="H85" s="90">
        <f>'○ Summary (1)'!H88</f>
        <v>45689</v>
      </c>
      <c r="I85" s="90">
        <f>'○ Summary (1)'!I88</f>
        <v>45689</v>
      </c>
      <c r="J85" s="90">
        <f>'○ Summary (1)'!J88</f>
        <v>45689</v>
      </c>
      <c r="K85" s="90">
        <f>'○ Summary (1)'!K88</f>
        <v>46054</v>
      </c>
      <c r="L85" s="90">
        <f>'○ Summary (1)'!L88</f>
        <v>46054</v>
      </c>
      <c r="M85" s="90">
        <f>'○ Summary (1)'!M88</f>
        <v>46054</v>
      </c>
      <c r="N85" s="90">
        <f>'○ Summary (1)'!N88</f>
        <v>46419</v>
      </c>
      <c r="O85" s="90">
        <f>'○ Summary (1)'!O88</f>
        <v>46419</v>
      </c>
      <c r="P85" s="90">
        <f>'○ Summary (1)'!P88</f>
        <v>46419</v>
      </c>
      <c r="Q85" s="90">
        <f>'○ Summary (1)'!Q88</f>
        <v>46784</v>
      </c>
      <c r="R85" s="90">
        <f>'○ Summary (1)'!R88</f>
        <v>46784</v>
      </c>
      <c r="S85" s="90">
        <f>'○ Summary (1)'!S88</f>
        <v>46784</v>
      </c>
      <c r="T85" s="90">
        <f>'○ Summary (1)'!T88</f>
        <v>47150</v>
      </c>
      <c r="U85" s="90">
        <f>'○ Summary (1)'!U88</f>
        <v>47150</v>
      </c>
      <c r="V85" s="90">
        <f>'○ Summary (1)'!V88</f>
        <v>47150</v>
      </c>
      <c r="W85" s="90">
        <f>'○ Summary (1)'!W88</f>
        <v>47515</v>
      </c>
      <c r="X85" s="90">
        <f>'○ Summary (1)'!X88</f>
        <v>47515</v>
      </c>
      <c r="Y85" s="90">
        <f>'○ Summary (1)'!Y88</f>
        <v>47515</v>
      </c>
      <c r="Z85" s="90">
        <f>'○ Summary (1)'!Z88</f>
        <v>47880</v>
      </c>
      <c r="AA85" s="90">
        <f>'○ Summary (1)'!AA88</f>
        <v>47880</v>
      </c>
      <c r="AB85" s="90">
        <f>'○ Summary (1)'!AB88</f>
        <v>47880</v>
      </c>
      <c r="AC85" s="90">
        <f>'○ Summary (1)'!AC88</f>
        <v>48245</v>
      </c>
      <c r="AD85" s="90">
        <f>'○ Summary (1)'!AD88</f>
        <v>48245</v>
      </c>
      <c r="AE85" s="90">
        <f>'○ Summary (1)'!AE88</f>
        <v>48245</v>
      </c>
      <c r="AF85" s="90">
        <f>'○ Summary (1)'!AF88</f>
        <v>48611</v>
      </c>
      <c r="AG85" s="90">
        <f>'○ Summary (1)'!AG88</f>
        <v>48611</v>
      </c>
      <c r="AH85" s="90">
        <f>'○ Summary (1)'!AH88</f>
        <v>48611</v>
      </c>
      <c r="AI85" s="90">
        <f>$B$6</f>
        <v>45323</v>
      </c>
      <c r="AJ85" s="90">
        <f>$B$6</f>
        <v>45323</v>
      </c>
      <c r="AK85" s="90">
        <f>$B$6</f>
        <v>45323</v>
      </c>
    </row>
    <row r="86" spans="1:37">
      <c r="A86" s="365" t="s">
        <v>213</v>
      </c>
      <c r="B86" s="89"/>
      <c r="C86" s="89"/>
      <c r="D86" s="89"/>
      <c r="E86" s="90">
        <f>'○ Summary (1)'!E89</f>
        <v>45688</v>
      </c>
      <c r="F86" s="90">
        <f>'○ Summary (1)'!F89</f>
        <v>45688</v>
      </c>
      <c r="G86" s="90">
        <f>'○ Summary (1)'!G89</f>
        <v>45688</v>
      </c>
      <c r="H86" s="90">
        <f>'○ Summary (1)'!H89</f>
        <v>46053</v>
      </c>
      <c r="I86" s="90">
        <f>'○ Summary (1)'!I89</f>
        <v>46053</v>
      </c>
      <c r="J86" s="90">
        <f>'○ Summary (1)'!J89</f>
        <v>46053</v>
      </c>
      <c r="K86" s="90">
        <f>'○ Summary (1)'!K89</f>
        <v>46418</v>
      </c>
      <c r="L86" s="90">
        <f>'○ Summary (1)'!L89</f>
        <v>46418</v>
      </c>
      <c r="M86" s="90">
        <f>'○ Summary (1)'!M89</f>
        <v>46418</v>
      </c>
      <c r="N86" s="90">
        <f>'○ Summary (1)'!N89</f>
        <v>46783</v>
      </c>
      <c r="O86" s="90">
        <f>'○ Summary (1)'!O89</f>
        <v>46783</v>
      </c>
      <c r="P86" s="90">
        <f>'○ Summary (1)'!P89</f>
        <v>46783</v>
      </c>
      <c r="Q86" s="90">
        <f>'○ Summary (1)'!Q89</f>
        <v>47149</v>
      </c>
      <c r="R86" s="90">
        <f>'○ Summary (1)'!R89</f>
        <v>47149</v>
      </c>
      <c r="S86" s="90">
        <f>'○ Summary (1)'!S89</f>
        <v>47149</v>
      </c>
      <c r="T86" s="90">
        <f>'○ Summary (1)'!T89</f>
        <v>47514</v>
      </c>
      <c r="U86" s="90">
        <f>'○ Summary (1)'!U89</f>
        <v>47514</v>
      </c>
      <c r="V86" s="90">
        <f>'○ Summary (1)'!V89</f>
        <v>47514</v>
      </c>
      <c r="W86" s="90">
        <f>'○ Summary (1)'!W89</f>
        <v>47879</v>
      </c>
      <c r="X86" s="90">
        <f>'○ Summary (1)'!X89</f>
        <v>47879</v>
      </c>
      <c r="Y86" s="90">
        <f>'○ Summary (1)'!Y89</f>
        <v>47879</v>
      </c>
      <c r="Z86" s="90">
        <f>'○ Summary (1)'!Z89</f>
        <v>48244</v>
      </c>
      <c r="AA86" s="90">
        <f>'○ Summary (1)'!AA89</f>
        <v>48244</v>
      </c>
      <c r="AB86" s="90">
        <f>'○ Summary (1)'!AB89</f>
        <v>48244</v>
      </c>
      <c r="AC86" s="90">
        <f>'○ Summary (1)'!AC89</f>
        <v>48610</v>
      </c>
      <c r="AD86" s="90">
        <f>'○ Summary (1)'!AD89</f>
        <v>48610</v>
      </c>
      <c r="AE86" s="90">
        <f>'○ Summary (1)'!AE89</f>
        <v>48610</v>
      </c>
      <c r="AF86" s="90">
        <f>'○ Summary (1)'!AF89</f>
        <v>48975</v>
      </c>
      <c r="AG86" s="90">
        <f>'○ Summary (1)'!AG89</f>
        <v>48975</v>
      </c>
      <c r="AH86" s="90">
        <f>'○ Summary (1)'!AH89</f>
        <v>48975</v>
      </c>
      <c r="AI86" s="90">
        <f>DATE(YEAR(AI85)+$D$5,MONTH(AI85),DAY(AI85))-1</f>
        <v>45688</v>
      </c>
      <c r="AJ86" s="90">
        <f t="shared" ref="AJ86:AK86" si="19">DATE(YEAR(AJ85)+$D$5,MONTH(AJ85),DAY(AJ85))-1</f>
        <v>45688</v>
      </c>
      <c r="AK86" s="90">
        <f t="shared" si="19"/>
        <v>45688</v>
      </c>
    </row>
    <row r="87" spans="1:37" ht="13.5" customHeight="1">
      <c r="A87" s="89" t="s">
        <v>204</v>
      </c>
      <c r="B87" s="89"/>
      <c r="C87" s="89"/>
      <c r="D87" s="89"/>
      <c r="E87" s="90">
        <f>$B$3</f>
        <v>0</v>
      </c>
      <c r="F87" s="90">
        <f t="shared" ref="F87:AK87" si="20">$B$3</f>
        <v>0</v>
      </c>
      <c r="G87" s="90">
        <f t="shared" si="20"/>
        <v>0</v>
      </c>
      <c r="H87" s="90">
        <f t="shared" si="20"/>
        <v>0</v>
      </c>
      <c r="I87" s="90">
        <f t="shared" si="20"/>
        <v>0</v>
      </c>
      <c r="J87" s="90">
        <f t="shared" si="20"/>
        <v>0</v>
      </c>
      <c r="K87" s="90">
        <f t="shared" si="20"/>
        <v>0</v>
      </c>
      <c r="L87" s="90">
        <f t="shared" si="20"/>
        <v>0</v>
      </c>
      <c r="M87" s="90">
        <f t="shared" si="20"/>
        <v>0</v>
      </c>
      <c r="N87" s="90">
        <f t="shared" si="20"/>
        <v>0</v>
      </c>
      <c r="O87" s="90">
        <f t="shared" si="20"/>
        <v>0</v>
      </c>
      <c r="P87" s="90">
        <f t="shared" si="20"/>
        <v>0</v>
      </c>
      <c r="Q87" s="90">
        <f t="shared" si="20"/>
        <v>0</v>
      </c>
      <c r="R87" s="90">
        <f t="shared" si="20"/>
        <v>0</v>
      </c>
      <c r="S87" s="90">
        <f t="shared" si="20"/>
        <v>0</v>
      </c>
      <c r="T87" s="90">
        <f t="shared" si="20"/>
        <v>0</v>
      </c>
      <c r="U87" s="90">
        <f t="shared" si="20"/>
        <v>0</v>
      </c>
      <c r="V87" s="90">
        <f t="shared" si="20"/>
        <v>0</v>
      </c>
      <c r="W87" s="90">
        <f t="shared" si="20"/>
        <v>0</v>
      </c>
      <c r="X87" s="90">
        <f t="shared" si="20"/>
        <v>0</v>
      </c>
      <c r="Y87" s="90">
        <f t="shared" si="20"/>
        <v>0</v>
      </c>
      <c r="Z87" s="90">
        <f t="shared" si="20"/>
        <v>0</v>
      </c>
      <c r="AA87" s="90">
        <f t="shared" si="20"/>
        <v>0</v>
      </c>
      <c r="AB87" s="90">
        <f t="shared" si="20"/>
        <v>0</v>
      </c>
      <c r="AC87" s="90">
        <f t="shared" si="20"/>
        <v>0</v>
      </c>
      <c r="AD87" s="90">
        <f t="shared" si="20"/>
        <v>0</v>
      </c>
      <c r="AE87" s="90">
        <f t="shared" si="20"/>
        <v>0</v>
      </c>
      <c r="AF87" s="90">
        <f t="shared" si="20"/>
        <v>0</v>
      </c>
      <c r="AG87" s="90">
        <f t="shared" si="20"/>
        <v>0</v>
      </c>
      <c r="AH87" s="90">
        <f t="shared" si="20"/>
        <v>0</v>
      </c>
      <c r="AI87" s="90">
        <f t="shared" si="20"/>
        <v>0</v>
      </c>
      <c r="AJ87" s="90">
        <f t="shared" si="20"/>
        <v>0</v>
      </c>
      <c r="AK87" s="90">
        <f t="shared" si="20"/>
        <v>0</v>
      </c>
    </row>
    <row r="88" spans="1:37" ht="18" customHeight="1">
      <c r="A88" s="91" t="s">
        <v>214</v>
      </c>
      <c r="B88" s="91"/>
      <c r="C88" s="91"/>
      <c r="D88" s="91"/>
      <c r="E88" s="91">
        <f>IF((AND(E84&gt;$D$5,E84&lt;=$D$6)),E84-$D$5,0)</f>
        <v>0</v>
      </c>
      <c r="F88" s="91">
        <f t="shared" ref="F88:AH88" si="21">IF((AND(F84&gt;$D$5,F84&lt;=$D$6)),F84-$D$5,0)</f>
        <v>0</v>
      </c>
      <c r="G88" s="91">
        <f t="shared" si="21"/>
        <v>0</v>
      </c>
      <c r="H88" s="91">
        <f t="shared" si="21"/>
        <v>0</v>
      </c>
      <c r="I88" s="91">
        <f t="shared" si="21"/>
        <v>0</v>
      </c>
      <c r="J88" s="91">
        <f t="shared" si="21"/>
        <v>0</v>
      </c>
      <c r="K88" s="91">
        <f t="shared" si="21"/>
        <v>0</v>
      </c>
      <c r="L88" s="91">
        <f t="shared" si="21"/>
        <v>0</v>
      </c>
      <c r="M88" s="91">
        <f t="shared" si="21"/>
        <v>0</v>
      </c>
      <c r="N88" s="91">
        <f t="shared" si="21"/>
        <v>0</v>
      </c>
      <c r="O88" s="91">
        <f t="shared" si="21"/>
        <v>0</v>
      </c>
      <c r="P88" s="91">
        <f t="shared" si="21"/>
        <v>0</v>
      </c>
      <c r="Q88" s="91">
        <f t="shared" si="21"/>
        <v>0</v>
      </c>
      <c r="R88" s="91">
        <f t="shared" si="21"/>
        <v>0</v>
      </c>
      <c r="S88" s="91">
        <f t="shared" si="21"/>
        <v>0</v>
      </c>
      <c r="T88" s="91">
        <f t="shared" si="21"/>
        <v>0</v>
      </c>
      <c r="U88" s="91">
        <f t="shared" si="21"/>
        <v>0</v>
      </c>
      <c r="V88" s="91">
        <f t="shared" si="21"/>
        <v>0</v>
      </c>
      <c r="W88" s="91">
        <f t="shared" si="21"/>
        <v>0</v>
      </c>
      <c r="X88" s="91">
        <f t="shared" si="21"/>
        <v>0</v>
      </c>
      <c r="Y88" s="91">
        <f t="shared" si="21"/>
        <v>0</v>
      </c>
      <c r="Z88" s="91">
        <f t="shared" si="21"/>
        <v>0</v>
      </c>
      <c r="AA88" s="91">
        <f t="shared" si="21"/>
        <v>0</v>
      </c>
      <c r="AB88" s="91">
        <f t="shared" si="21"/>
        <v>0</v>
      </c>
      <c r="AC88" s="91">
        <f t="shared" si="21"/>
        <v>0</v>
      </c>
      <c r="AD88" s="91">
        <f t="shared" si="21"/>
        <v>0</v>
      </c>
      <c r="AE88" s="91">
        <f t="shared" si="21"/>
        <v>0</v>
      </c>
      <c r="AF88" s="91">
        <f t="shared" si="21"/>
        <v>0</v>
      </c>
      <c r="AG88" s="91">
        <f t="shared" si="21"/>
        <v>0</v>
      </c>
      <c r="AH88" s="91">
        <f t="shared" si="21"/>
        <v>0</v>
      </c>
    </row>
    <row r="89" spans="1:37">
      <c r="A89" s="336"/>
    </row>
    <row r="90" spans="1:37">
      <c r="AI90" s="62" t="str">
        <f>TEXT($B$5,"m/d/yyyy")</f>
        <v>2/1/2024</v>
      </c>
      <c r="AJ90" s="62" t="str">
        <f>TEXT($B$6,"m/d/yyyy")</f>
        <v>2/1/2024</v>
      </c>
      <c r="AK90" s="62" t="str">
        <f>TEXT($B$6,"m/d/yyyy")</f>
        <v>2/1/2024</v>
      </c>
    </row>
    <row r="91" spans="1:37">
      <c r="AI91" s="62" t="str">
        <f>TEXT($C$5,"m/d/yyyy")</f>
        <v>1/31/2025</v>
      </c>
      <c r="AJ91" s="62" t="str">
        <f>TEXT($C$6,"m/d/yyyy")</f>
        <v>1/31/2025</v>
      </c>
      <c r="AK91" s="62" t="str">
        <f>TEXT($C$6,"m/d/yyyy")</f>
        <v>1/31/2025</v>
      </c>
    </row>
  </sheetData>
  <sheetProtection formatCells="0" formatColumns="0" formatRows="0" insertHyperlinks="0" sort="0" autoFilter="0" pivotTables="0"/>
  <mergeCells count="69">
    <mergeCell ref="A43:D43"/>
    <mergeCell ref="A44:D44"/>
    <mergeCell ref="A45:D45"/>
    <mergeCell ref="A46:D46"/>
    <mergeCell ref="D13:D16"/>
    <mergeCell ref="A36:D36"/>
    <mergeCell ref="A37:D37"/>
    <mergeCell ref="A38:D38"/>
    <mergeCell ref="A39:D39"/>
    <mergeCell ref="A33:D33"/>
    <mergeCell ref="B18:D18"/>
    <mergeCell ref="A22:D22"/>
    <mergeCell ref="A23:D23"/>
    <mergeCell ref="A24:D24"/>
    <mergeCell ref="A25:D25"/>
    <mergeCell ref="A26:D26"/>
    <mergeCell ref="A27:D27"/>
    <mergeCell ref="A28:D28"/>
    <mergeCell ref="A29:D29"/>
    <mergeCell ref="A31:D31"/>
    <mergeCell ref="B12:D12"/>
    <mergeCell ref="B7:D7"/>
    <mergeCell ref="B8:D8"/>
    <mergeCell ref="B9:D9"/>
    <mergeCell ref="B10:D10"/>
    <mergeCell ref="B11:D11"/>
    <mergeCell ref="AI18:AK18"/>
    <mergeCell ref="E18:G18"/>
    <mergeCell ref="H18:J18"/>
    <mergeCell ref="K18:M18"/>
    <mergeCell ref="N18:P18"/>
    <mergeCell ref="Q18:S18"/>
    <mergeCell ref="T18:V18"/>
    <mergeCell ref="W18:Y18"/>
    <mergeCell ref="Z18:AB18"/>
    <mergeCell ref="AC18:AE18"/>
    <mergeCell ref="AF18:AH18"/>
    <mergeCell ref="A32:D32"/>
    <mergeCell ref="A30:D30"/>
    <mergeCell ref="A58:D58"/>
    <mergeCell ref="A34:D34"/>
    <mergeCell ref="A35:D35"/>
    <mergeCell ref="A47:D47"/>
    <mergeCell ref="A50:D50"/>
    <mergeCell ref="A51:D51"/>
    <mergeCell ref="A53:D53"/>
    <mergeCell ref="A54:D54"/>
    <mergeCell ref="A55:D55"/>
    <mergeCell ref="A56:D56"/>
    <mergeCell ref="A57:D57"/>
    <mergeCell ref="A48:D48"/>
    <mergeCell ref="A49:D49"/>
    <mergeCell ref="A40:D40"/>
    <mergeCell ref="A41:D41"/>
    <mergeCell ref="A72:B72"/>
    <mergeCell ref="C72:D72"/>
    <mergeCell ref="A59:D59"/>
    <mergeCell ref="A60:D60"/>
    <mergeCell ref="A61:D61"/>
    <mergeCell ref="A62:D62"/>
    <mergeCell ref="A63:D63"/>
    <mergeCell ref="A65:D65"/>
    <mergeCell ref="B67:D67"/>
    <mergeCell ref="B69:D69"/>
    <mergeCell ref="B70:D70"/>
    <mergeCell ref="A71:C71"/>
    <mergeCell ref="A52:D52"/>
    <mergeCell ref="B68:D68"/>
    <mergeCell ref="A42:D42"/>
  </mergeCells>
  <conditionalFormatting sqref="A20:AH20 AL20:XFD20">
    <cfRule type="cellIs" dxfId="424" priority="1" operator="notEqual">
      <formula>"12 Months"</formula>
    </cfRule>
  </conditionalFormatting>
  <conditionalFormatting sqref="B3 B5:C5 C6 B67:B70">
    <cfRule type="containsBlanks" dxfId="423" priority="19">
      <formula>LEN(TRIM(B3))=0</formula>
    </cfRule>
  </conditionalFormatting>
  <conditionalFormatting sqref="B7:B12">
    <cfRule type="containsBlanks" dxfId="422" priority="10">
      <formula>LEN(TRIM(B7))=0</formula>
    </cfRule>
  </conditionalFormatting>
  <conditionalFormatting sqref="B16">
    <cfRule type="containsBlanks" dxfId="421" priority="18">
      <formula>LEN(TRIM(B16))=0</formula>
    </cfRule>
  </conditionalFormatting>
  <conditionalFormatting sqref="B15:C15">
    <cfRule type="cellIs" dxfId="420" priority="2" operator="lessThan">
      <formula>0</formula>
    </cfRule>
  </conditionalFormatting>
  <conditionalFormatting sqref="E18:AH63 E65:AH65">
    <cfRule type="expression" dxfId="419" priority="346">
      <formula>E$84&gt;$D$6</formula>
    </cfRule>
  </conditionalFormatting>
  <conditionalFormatting sqref="E22:AH55 E56:G62 H56:AH63">
    <cfRule type="expression" dxfId="418" priority="6">
      <formula>E$87&gt;E$86</formula>
    </cfRule>
  </conditionalFormatting>
  <conditionalFormatting sqref="E30:AH30">
    <cfRule type="expression" dxfId="417" priority="23">
      <formula>COUNTIF($A$34:$D$53,"*HUD*")=0</formula>
    </cfRule>
  </conditionalFormatting>
  <conditionalFormatting sqref="E63:AH63">
    <cfRule type="expression" dxfId="416" priority="14">
      <formula>E$87&gt;E$86</formula>
    </cfRule>
  </conditionalFormatting>
  <conditionalFormatting sqref="E65:AH65">
    <cfRule type="expression" dxfId="415" priority="8">
      <formula>E$87&gt;E$86</formula>
    </cfRule>
  </conditionalFormatting>
  <conditionalFormatting sqref="E63:AK63">
    <cfRule type="cellIs" dxfId="414" priority="12" operator="notBetween">
      <formula>-2</formula>
      <formula>2</formula>
    </cfRule>
  </conditionalFormatting>
  <conditionalFormatting sqref="F22:F25 I22:I25 L22:L25 O22:O25 R23:R25 U23:U25 X23:X25 AA23:AA25 AD23:AD25 AG23:AG25 AJ23:AJ25 AJ27:AJ61 F27:F62 I27:I62 L27:L62 O27:O62 R27:R62 U27:U62 X27:X62 AA27:AA62 AD27:AD62 AG27:AG62">
    <cfRule type="cellIs" dxfId="413" priority="20" operator="notEqual">
      <formula>0</formula>
    </cfRule>
  </conditionalFormatting>
  <conditionalFormatting sqref="F65 I65 L65 O65 R65 U65 X65 AA65 AD65 AG65">
    <cfRule type="cellIs" dxfId="412" priority="7" operator="notEqual">
      <formula>0</formula>
    </cfRule>
  </conditionalFormatting>
  <conditionalFormatting sqref="AJ62:AJ63 F63 I63 L63 O63 R63 U63 X63 AA63 AD63 AG63">
    <cfRule type="cellIs" dxfId="411" priority="13" operator="notEqual">
      <formula>0</formula>
    </cfRule>
  </conditionalFormatting>
  <dataValidations disablePrompts="1" count="1">
    <dataValidation errorStyle="warning" allowBlank="1" showInputMessage="1" showErrorMessage="1" sqref="A56:D60"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M93"/>
  <sheetViews>
    <sheetView showGridLines="0" tabSelected="1" zoomScaleNormal="100" workbookViewId="0">
      <pane xSplit="4" topLeftCell="G1" activePane="topRight" state="frozen"/>
      <selection activeCell="A100" sqref="A100:N100"/>
      <selection pane="topRight" activeCell="A34" sqref="A34:D34"/>
    </sheetView>
  </sheetViews>
  <sheetFormatPr defaultColWidth="11.42578125" defaultRowHeight="15.75" outlineLevelCol="1"/>
  <cols>
    <col min="1" max="1" width="25.42578125" style="62" customWidth="1"/>
    <col min="2" max="3" width="15.42578125" style="62" customWidth="1"/>
    <col min="4" max="4" width="10.140625" style="62" customWidth="1"/>
    <col min="5" max="6" width="16.5703125" style="62" hidden="1" customWidth="1" outlineLevel="1"/>
    <col min="7" max="7" width="16.5703125" style="62" customWidth="1" collapsed="1"/>
    <col min="8" max="9" width="16.5703125" style="62" hidden="1" customWidth="1" outlineLevel="1"/>
    <col min="10" max="10" width="16.5703125" style="62" hidden="1" customWidth="1" collapsed="1"/>
    <col min="11" max="12" width="16.5703125" style="62" hidden="1" customWidth="1" outlineLevel="1"/>
    <col min="13" max="13" width="16.5703125" style="62" hidden="1" customWidth="1" collapsed="1"/>
    <col min="14" max="15" width="16.5703125" style="62" hidden="1" customWidth="1" outlineLevel="1"/>
    <col min="16" max="16" width="16.5703125" style="62" hidden="1" customWidth="1" collapsed="1"/>
    <col min="17" max="18" width="16.5703125" style="62" hidden="1" customWidth="1" outlineLevel="1"/>
    <col min="19" max="19" width="16.5703125" style="62" hidden="1" customWidth="1" collapsed="1"/>
    <col min="20" max="21" width="16.5703125" style="62" hidden="1" customWidth="1" outlineLevel="1"/>
    <col min="22" max="22" width="16.5703125" style="62" hidden="1" customWidth="1" collapsed="1"/>
    <col min="23" max="24" width="16.5703125" style="62" hidden="1" customWidth="1" outlineLevel="1"/>
    <col min="25" max="25" width="16.5703125" style="62" hidden="1" customWidth="1" collapsed="1"/>
    <col min="26" max="27" width="16.5703125" style="62" hidden="1" customWidth="1" outlineLevel="1"/>
    <col min="28" max="28" width="16.5703125" style="62" hidden="1" customWidth="1" collapsed="1"/>
    <col min="29" max="30" width="16.5703125" style="62" hidden="1" customWidth="1" outlineLevel="1"/>
    <col min="31" max="31" width="16.5703125" style="62" hidden="1" customWidth="1" collapsed="1"/>
    <col min="32" max="33" width="16.5703125" style="62" hidden="1" customWidth="1" outlineLevel="1"/>
    <col min="34" max="34" width="16.5703125" style="62" hidden="1" customWidth="1" collapsed="1"/>
    <col min="35" max="37" width="16.5703125" style="62" hidden="1"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202</v>
      </c>
      <c r="B1" s="61"/>
      <c r="C1" s="61"/>
      <c r="D1" s="61"/>
      <c r="AK1" s="63"/>
    </row>
    <row r="2" spans="1:37" ht="15" customHeight="1">
      <c r="A2" s="61" t="s">
        <v>203</v>
      </c>
      <c r="B2" s="61"/>
      <c r="C2" s="61"/>
      <c r="D2" s="61"/>
    </row>
    <row r="3" spans="1:37">
      <c r="A3" s="64" t="s">
        <v>204</v>
      </c>
      <c r="B3" s="754"/>
      <c r="E3" s="61"/>
    </row>
    <row r="4" spans="1:37" ht="28.5" customHeight="1">
      <c r="A4" s="268" t="s">
        <v>205</v>
      </c>
      <c r="B4" s="269" t="s">
        <v>206</v>
      </c>
      <c r="C4" s="269" t="s">
        <v>207</v>
      </c>
      <c r="D4" s="269" t="s">
        <v>208</v>
      </c>
      <c r="E4" s="61"/>
    </row>
    <row r="5" spans="1:37">
      <c r="A5" s="65" t="s">
        <v>209</v>
      </c>
      <c r="B5" s="754">
        <v>45323</v>
      </c>
      <c r="C5" s="754">
        <v>45688</v>
      </c>
      <c r="D5" s="752">
        <f>ROUNDUP(YEARFRAC(B5,C5),0)</f>
        <v>1</v>
      </c>
    </row>
    <row r="6" spans="1:37" hidden="1">
      <c r="A6" s="65" t="s">
        <v>210</v>
      </c>
      <c r="B6" s="753">
        <f>B5</f>
        <v>45323</v>
      </c>
      <c r="C6" s="754">
        <v>45688</v>
      </c>
      <c r="D6" s="752">
        <f>ROUNDUP(YEARFRAC(B6,C6),0)</f>
        <v>1</v>
      </c>
    </row>
    <row r="7" spans="1:37" ht="15.75" customHeight="1">
      <c r="A7" s="67" t="s">
        <v>230</v>
      </c>
      <c r="B7" s="1041"/>
      <c r="C7" s="1042"/>
      <c r="D7" s="1043"/>
      <c r="E7" s="66"/>
      <c r="F7" s="66"/>
      <c r="G7" s="66"/>
      <c r="H7" s="66"/>
      <c r="I7" s="66"/>
      <c r="J7" s="66"/>
      <c r="K7" s="66"/>
      <c r="L7" s="66"/>
      <c r="M7" s="66"/>
      <c r="N7" s="66"/>
      <c r="O7" s="66"/>
      <c r="P7" s="66"/>
      <c r="Q7" s="66"/>
      <c r="R7" s="66"/>
      <c r="S7" s="66"/>
      <c r="T7" s="66"/>
      <c r="U7" s="66"/>
      <c r="V7" s="66"/>
      <c r="W7" s="66"/>
      <c r="X7" s="66"/>
      <c r="Y7" s="66"/>
      <c r="Z7" s="66"/>
      <c r="AA7" s="66"/>
    </row>
    <row r="8" spans="1:37" ht="18.75" customHeight="1">
      <c r="A8" s="67" t="s">
        <v>226</v>
      </c>
      <c r="B8" s="1044" t="s">
        <v>426</v>
      </c>
      <c r="C8" s="1045"/>
      <c r="D8" s="1046"/>
      <c r="E8" s="66"/>
      <c r="F8" s="66"/>
      <c r="G8" s="66"/>
      <c r="H8" s="66"/>
      <c r="I8" s="66"/>
      <c r="J8" s="66"/>
      <c r="K8" s="66"/>
      <c r="L8" s="66"/>
      <c r="M8" s="66"/>
      <c r="N8" s="66"/>
      <c r="O8" s="66"/>
      <c r="P8" s="66"/>
      <c r="Q8" s="66"/>
      <c r="R8" s="66"/>
      <c r="S8" s="66"/>
      <c r="T8" s="66"/>
      <c r="U8" s="66"/>
      <c r="V8" s="66"/>
      <c r="W8" s="66"/>
      <c r="X8" s="66"/>
      <c r="Y8" s="66"/>
      <c r="Z8" s="66"/>
      <c r="AA8" s="66"/>
    </row>
    <row r="9" spans="1:37" hidden="1">
      <c r="A9" s="67" t="s">
        <v>231</v>
      </c>
      <c r="B9" s="1047"/>
      <c r="C9" s="1047"/>
      <c r="D9" s="1047"/>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47" t="s">
        <v>61</v>
      </c>
      <c r="C10" s="1047"/>
      <c r="D10" s="1047"/>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232</v>
      </c>
      <c r="B11" s="1048">
        <v>45323</v>
      </c>
      <c r="C11" s="1048"/>
      <c r="D11" s="1048"/>
    </row>
    <row r="12" spans="1:37">
      <c r="A12" s="64" t="s">
        <v>262</v>
      </c>
      <c r="B12" s="1053" t="s">
        <v>425</v>
      </c>
      <c r="C12" s="1054"/>
      <c r="D12" s="1055"/>
    </row>
    <row r="13" spans="1:37">
      <c r="A13" s="61" t="s">
        <v>234</v>
      </c>
      <c r="B13" s="272" t="s">
        <v>235</v>
      </c>
      <c r="C13" s="882" t="s">
        <v>236</v>
      </c>
      <c r="D13" s="1052">
        <f>'Summary (ALL Budgets)'!D13</f>
        <v>0.2</v>
      </c>
    </row>
    <row r="14" spans="1:37">
      <c r="A14" s="64" t="s">
        <v>237</v>
      </c>
      <c r="B14" s="366">
        <f>AI53</f>
        <v>0</v>
      </c>
      <c r="C14" s="883">
        <f>AK53</f>
        <v>0</v>
      </c>
      <c r="D14" s="1052"/>
    </row>
    <row r="15" spans="1:37" ht="18.75" hidden="1" customHeight="1">
      <c r="A15" s="64" t="s">
        <v>238</v>
      </c>
      <c r="B15" s="367">
        <f>'Summary (ALL Budgets)'!B15</f>
        <v>346600</v>
      </c>
      <c r="C15" s="883">
        <f>'Summary (ALL Budgets)'!C15</f>
        <v>0</v>
      </c>
      <c r="D15" s="1052"/>
    </row>
    <row r="16" spans="1:37" s="61" customFormat="1" ht="18.75" customHeight="1">
      <c r="A16" s="270" t="s">
        <v>239</v>
      </c>
      <c r="B16" s="345">
        <v>346600</v>
      </c>
      <c r="C16" s="883">
        <f>'Summary (ALL Budgets)'!C16</f>
        <v>0</v>
      </c>
      <c r="D16" s="1052"/>
    </row>
    <row r="17" spans="1:38" s="61" customFormat="1" ht="18.75" customHeight="1" thickBot="1">
      <c r="A17" s="563"/>
      <c r="B17" s="117"/>
      <c r="C17" s="694"/>
      <c r="D17" s="695"/>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64" t="s">
        <v>215</v>
      </c>
      <c r="F18" s="965"/>
      <c r="G18" s="966"/>
      <c r="H18" s="968" t="s">
        <v>216</v>
      </c>
      <c r="I18" s="968"/>
      <c r="J18" s="969"/>
      <c r="K18" s="971" t="s">
        <v>217</v>
      </c>
      <c r="L18" s="971"/>
      <c r="M18" s="971"/>
      <c r="N18" s="973" t="s">
        <v>218</v>
      </c>
      <c r="O18" s="974"/>
      <c r="P18" s="975"/>
      <c r="Q18" s="976" t="s">
        <v>219</v>
      </c>
      <c r="R18" s="977"/>
      <c r="S18" s="978"/>
      <c r="T18" s="979" t="s">
        <v>220</v>
      </c>
      <c r="U18" s="979"/>
      <c r="V18" s="979"/>
      <c r="W18" s="936" t="s">
        <v>221</v>
      </c>
      <c r="X18" s="937"/>
      <c r="Y18" s="938"/>
      <c r="Z18" s="939" t="s">
        <v>222</v>
      </c>
      <c r="AA18" s="940"/>
      <c r="AB18" s="941"/>
      <c r="AC18" s="942" t="s">
        <v>223</v>
      </c>
      <c r="AD18" s="943"/>
      <c r="AE18" s="944"/>
      <c r="AF18" s="945" t="s">
        <v>224</v>
      </c>
      <c r="AG18" s="946"/>
      <c r="AH18" s="947"/>
      <c r="AI18" s="1049" t="s">
        <v>240</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hidden="1">
      <c r="A20" s="141"/>
      <c r="B20" s="141"/>
      <c r="C20" s="141"/>
      <c r="D20" s="141"/>
      <c r="E20" s="662" t="str">
        <f>_xlfn.CONCAT(ROUND(YEARFRAC(E88,E89)*12,0)," Months")</f>
        <v>12 Months</v>
      </c>
      <c r="F20" s="118" t="str">
        <f t="shared" ref="F20:AH20" si="1">_xlfn.CONCAT(ROUND(YEARFRAC(F88,F89)*12,0),"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hidden="1">
      <c r="A21" s="141"/>
      <c r="B21" s="141"/>
      <c r="C21" s="141"/>
      <c r="D21" s="141"/>
      <c r="E21" s="625" t="str">
        <f>IF($B$10="New Agreement","","Current")</f>
        <v/>
      </c>
      <c r="F21" s="118" t="str">
        <f>IF(B10="","",VLOOKUP(B10,'Dropdown Lists'!C:D,2,FALSE))</f>
        <v xml:space="preserve"> </v>
      </c>
      <c r="G21" s="534" t="s">
        <v>236</v>
      </c>
      <c r="H21" s="643" t="str">
        <f>IF(B10="New Agreement","","Current")</f>
        <v/>
      </c>
      <c r="I21" s="119" t="str">
        <f>$F$21</f>
        <v xml:space="preserve"> </v>
      </c>
      <c r="J21" s="600" t="str">
        <f>$G$21</f>
        <v>New</v>
      </c>
      <c r="K21" s="601" t="str">
        <f>IF($B$10="New Agreement","","Current")</f>
        <v/>
      </c>
      <c r="L21" s="121" t="str">
        <f>$F$21</f>
        <v xml:space="preserve"> </v>
      </c>
      <c r="M21" s="603" t="str">
        <f>$G$21</f>
        <v>New</v>
      </c>
      <c r="N21" s="604" t="str">
        <f>IF($B$10="New Agreement","","Current")</f>
        <v/>
      </c>
      <c r="O21" s="124" t="str">
        <f>$F$21</f>
        <v xml:space="preserve"> </v>
      </c>
      <c r="P21" s="606" t="str">
        <f>$G$21</f>
        <v>New</v>
      </c>
      <c r="Q21" s="607" t="str">
        <f>IF($B$10="New Agreement","","Current")</f>
        <v/>
      </c>
      <c r="R21" s="126" t="str">
        <f>$F$21</f>
        <v xml:space="preserve"> </v>
      </c>
      <c r="S21" s="609" t="str">
        <f>$G$21</f>
        <v>New</v>
      </c>
      <c r="T21" s="610" t="str">
        <f>IF($B$10="New Agreement","","Current")</f>
        <v/>
      </c>
      <c r="U21" s="127" t="str">
        <f>$F$21</f>
        <v xml:space="preserve"> </v>
      </c>
      <c r="V21" s="612" t="str">
        <f>$G$21</f>
        <v>New</v>
      </c>
      <c r="W21" s="613" t="str">
        <f>IF($B$10="New Agreement","","Current")</f>
        <v/>
      </c>
      <c r="X21" s="130" t="str">
        <f>$F$21</f>
        <v xml:space="preserve"> </v>
      </c>
      <c r="Y21" s="615" t="str">
        <f>$G$21</f>
        <v>New</v>
      </c>
      <c r="Z21" s="616" t="str">
        <f>IF($B$10="New Agreement","","Current")</f>
        <v/>
      </c>
      <c r="AA21" s="132" t="str">
        <f>$F$21</f>
        <v xml:space="preserve"> </v>
      </c>
      <c r="AB21" s="618" t="str">
        <f>$G$21</f>
        <v>New</v>
      </c>
      <c r="AC21" s="619" t="str">
        <f>IF($B$10="New Agreement","","Current")</f>
        <v/>
      </c>
      <c r="AD21" s="134" t="str">
        <f>$F$21</f>
        <v xml:space="preserve"> </v>
      </c>
      <c r="AE21" s="621" t="str">
        <f>$G$21</f>
        <v>New</v>
      </c>
      <c r="AF21" s="622" t="str">
        <f>IF($B$10="New Agreement","","Current")</f>
        <v/>
      </c>
      <c r="AG21" s="136" t="str">
        <f>$F$21</f>
        <v xml:space="preserve"> </v>
      </c>
      <c r="AH21" s="655" t="str">
        <f>$G$21</f>
        <v>New</v>
      </c>
      <c r="AI21" s="623" t="str">
        <f>IF($B$10="New Agreement","","Current")</f>
        <v/>
      </c>
      <c r="AJ21" s="142" t="str">
        <f>$F$21</f>
        <v xml:space="preserve"> </v>
      </c>
      <c r="AK21" s="624" t="str">
        <f>$G$21</f>
        <v>New</v>
      </c>
    </row>
    <row r="22" spans="1:38">
      <c r="A22" s="1016" t="s">
        <v>241</v>
      </c>
      <c r="B22" s="1016"/>
      <c r="C22" s="1016"/>
      <c r="D22" s="1016"/>
      <c r="E22" s="726"/>
      <c r="G22" s="727"/>
    </row>
    <row r="23" spans="1:38">
      <c r="A23" s="1051" t="s">
        <v>242</v>
      </c>
      <c r="B23" s="1015"/>
      <c r="C23" s="1015"/>
      <c r="D23" s="1015"/>
      <c r="E23" s="97">
        <f>'○ Salary Detail (1)'!M61</f>
        <v>0</v>
      </c>
      <c r="F23" s="94">
        <f>'○ Salary Detail (1)'!N61</f>
        <v>0</v>
      </c>
      <c r="G23" s="380">
        <f>'○ Salary Detail (1)'!O61</f>
        <v>0</v>
      </c>
      <c r="H23" s="184">
        <f>'○ Salary Detail (1)'!T61</f>
        <v>0</v>
      </c>
      <c r="I23" s="94">
        <f>'○ Salary Detail (1)'!U61</f>
        <v>0</v>
      </c>
      <c r="J23" s="380">
        <f>'○ Salary Detail (1)'!V61</f>
        <v>0</v>
      </c>
      <c r="K23" s="184">
        <f>'○ Salary Detail (1)'!AA61</f>
        <v>0</v>
      </c>
      <c r="L23" s="94">
        <f>'○ Salary Detail (1)'!AB61</f>
        <v>0</v>
      </c>
      <c r="M23" s="379">
        <f>'○ Salary Detail (1)'!AC61</f>
        <v>0</v>
      </c>
      <c r="N23" s="97">
        <f>'○ Salary Detail (1)'!AH61</f>
        <v>0</v>
      </c>
      <c r="O23" s="94">
        <f>'○ Salary Detail (1)'!AI61</f>
        <v>0</v>
      </c>
      <c r="P23" s="380">
        <f>'○ Salary Detail (1)'!AJ61</f>
        <v>0</v>
      </c>
      <c r="Q23" s="97">
        <f>'○ Salary Detail (1)'!AO61</f>
        <v>0</v>
      </c>
      <c r="R23" s="94">
        <f>'○ Salary Detail (1)'!AP61</f>
        <v>0</v>
      </c>
      <c r="S23" s="380">
        <f>'○ Salary Detail (1)'!AQ61</f>
        <v>0</v>
      </c>
      <c r="T23" s="184">
        <f>'○ Salary Detail (1)'!AV61</f>
        <v>0</v>
      </c>
      <c r="U23" s="94">
        <f>'○ Salary Detail (1)'!AW61</f>
        <v>0</v>
      </c>
      <c r="V23" s="379">
        <f>'○ Salary Detail (1)'!AX61</f>
        <v>0</v>
      </c>
      <c r="W23" s="97">
        <f>'○ Salary Detail (1)'!BC61</f>
        <v>0</v>
      </c>
      <c r="X23" s="94">
        <f>'○ Salary Detail (1)'!BD61</f>
        <v>0</v>
      </c>
      <c r="Y23" s="380">
        <f>'○ Salary Detail (1)'!BE61</f>
        <v>0</v>
      </c>
      <c r="Z23" s="97">
        <f>'○ Salary Detail (1)'!BJ61</f>
        <v>0</v>
      </c>
      <c r="AA23" s="94">
        <f>'○ Salary Detail (1)'!BK61</f>
        <v>0</v>
      </c>
      <c r="AB23" s="380">
        <f>'○ Salary Detail (1)'!BL61</f>
        <v>0</v>
      </c>
      <c r="AC23" s="97">
        <f>'○ Salary Detail (1)'!BQ61</f>
        <v>0</v>
      </c>
      <c r="AD23" s="94">
        <f>'○ Salary Detail (1)'!BR61</f>
        <v>0</v>
      </c>
      <c r="AE23" s="380">
        <f>'○ Salary Detail (1)'!BS61</f>
        <v>0</v>
      </c>
      <c r="AF23" s="97">
        <f>'○ Salary Detail (1)'!BX61</f>
        <v>0</v>
      </c>
      <c r="AG23" s="94">
        <f>'○ Salary Detail (1)'!BY61</f>
        <v>0</v>
      </c>
      <c r="AH23" s="380">
        <f>'○ Salary Detail (1)'!BZ61</f>
        <v>0</v>
      </c>
      <c r="AI23" s="368">
        <f t="shared" ref="AI23:AK25" si="2">SUM(E23,H23,K23,N23,Q23,T23,W23,Z23,AC23,AF23)</f>
        <v>0</v>
      </c>
      <c r="AJ23" s="369">
        <f t="shared" si="2"/>
        <v>0</v>
      </c>
      <c r="AK23" s="81">
        <f t="shared" si="2"/>
        <v>0</v>
      </c>
    </row>
    <row r="24" spans="1:38">
      <c r="A24" s="923" t="s">
        <v>243</v>
      </c>
      <c r="B24" s="923"/>
      <c r="C24" s="923"/>
      <c r="D24" s="923"/>
      <c r="E24" s="68">
        <f>'○ Operating Detail (1)'!B68</f>
        <v>0</v>
      </c>
      <c r="F24" s="69">
        <f>'○ Operating Detail (1)'!C68</f>
        <v>0</v>
      </c>
      <c r="G24" s="381">
        <f>'○ Operating Detail (1)'!D68</f>
        <v>0</v>
      </c>
      <c r="H24" s="185">
        <f>'○ Operating Detail (1)'!E68</f>
        <v>0</v>
      </c>
      <c r="I24" s="69">
        <f>'○ Operating Detail (1)'!F68</f>
        <v>0</v>
      </c>
      <c r="J24" s="381">
        <f>'○ Operating Detail (1)'!G68</f>
        <v>0</v>
      </c>
      <c r="K24" s="185">
        <f>'○ Operating Detail (1)'!H68</f>
        <v>0</v>
      </c>
      <c r="L24" s="69">
        <f>'○ Operating Detail (1)'!I68</f>
        <v>0</v>
      </c>
      <c r="M24" s="370">
        <f>'○ Operating Detail (1)'!J68</f>
        <v>0</v>
      </c>
      <c r="N24" s="68">
        <f>'○ Operating Detail (1)'!K68</f>
        <v>0</v>
      </c>
      <c r="O24" s="69">
        <f>'○ Operating Detail (1)'!L68</f>
        <v>0</v>
      </c>
      <c r="P24" s="381">
        <f>'○ Operating Detail (1)'!M68</f>
        <v>0</v>
      </c>
      <c r="Q24" s="68">
        <f>'○ Operating Detail (1)'!N68</f>
        <v>0</v>
      </c>
      <c r="R24" s="69">
        <f>'○ Operating Detail (1)'!O68</f>
        <v>0</v>
      </c>
      <c r="S24" s="381">
        <f>'○ Operating Detail (1)'!P68</f>
        <v>0</v>
      </c>
      <c r="T24" s="185">
        <f>'○ Operating Detail (1)'!Q68</f>
        <v>0</v>
      </c>
      <c r="U24" s="69">
        <f>'○ Operating Detail (1)'!R68</f>
        <v>0</v>
      </c>
      <c r="V24" s="370">
        <f>'○ Operating Detail (1)'!S68</f>
        <v>0</v>
      </c>
      <c r="W24" s="68">
        <f>'○ Operating Detail (1)'!T68</f>
        <v>0</v>
      </c>
      <c r="X24" s="69">
        <f>'○ Operating Detail (1)'!U68</f>
        <v>0</v>
      </c>
      <c r="Y24" s="381">
        <f>'○ Operating Detail (1)'!V68</f>
        <v>0</v>
      </c>
      <c r="Z24" s="68">
        <f>'○ Operating Detail (1)'!W68</f>
        <v>0</v>
      </c>
      <c r="AA24" s="69">
        <f>'○ Operating Detail (1)'!X68</f>
        <v>0</v>
      </c>
      <c r="AB24" s="381">
        <f>'○ Operating Detail (1)'!Y68</f>
        <v>0</v>
      </c>
      <c r="AC24" s="68">
        <f>'○ Operating Detail (1)'!Z68</f>
        <v>0</v>
      </c>
      <c r="AD24" s="69">
        <f>'○ Operating Detail (1)'!AA68</f>
        <v>0</v>
      </c>
      <c r="AE24" s="381">
        <f>'○ Operating Detail (1)'!AB68</f>
        <v>0</v>
      </c>
      <c r="AF24" s="68">
        <f>'○ Operating Detail (1)'!AC68</f>
        <v>0</v>
      </c>
      <c r="AG24" s="69">
        <f>'○ Operating Detail (1)'!AD68</f>
        <v>0</v>
      </c>
      <c r="AH24" s="381">
        <f>'○ Operating Detail (1)'!AE68</f>
        <v>0</v>
      </c>
      <c r="AI24" s="370">
        <f t="shared" si="2"/>
        <v>0</v>
      </c>
      <c r="AJ24" s="371">
        <f t="shared" si="2"/>
        <v>0</v>
      </c>
      <c r="AK24" s="71">
        <f t="shared" si="2"/>
        <v>0</v>
      </c>
      <c r="AL24" s="72"/>
    </row>
    <row r="25" spans="1:38" s="355" customFormat="1">
      <c r="A25" s="923" t="s">
        <v>244</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40" t="s">
        <v>245</v>
      </c>
      <c r="B26" s="1040"/>
      <c r="C26" s="1040"/>
      <c r="D26" s="1040"/>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3" t="s">
        <v>246</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9" si="4">SUM(E27,H27,K27,N27,Q27,T27,W27,Z27,AC27,AF27)</f>
        <v>0</v>
      </c>
      <c r="AJ27" s="371">
        <f t="shared" si="4"/>
        <v>0</v>
      </c>
      <c r="AK27" s="71">
        <f t="shared" si="4"/>
        <v>0</v>
      </c>
    </row>
    <row r="28" spans="1:38">
      <c r="A28" s="923" t="s">
        <v>247</v>
      </c>
      <c r="B28" s="923"/>
      <c r="C28" s="923"/>
      <c r="D28" s="923"/>
      <c r="E28" s="382">
        <f>'○ Operating Detail (1)'!B93</f>
        <v>0</v>
      </c>
      <c r="F28" s="383">
        <f>'○ Operating Detail (1)'!C93</f>
        <v>0</v>
      </c>
      <c r="G28" s="385">
        <f>'○ Operating Detail (1)'!D93</f>
        <v>0</v>
      </c>
      <c r="H28" s="386">
        <f>'○ Operating Detail (1)'!E93</f>
        <v>0</v>
      </c>
      <c r="I28" s="383">
        <f>'○ Operating Detail (1)'!F93</f>
        <v>0</v>
      </c>
      <c r="J28" s="385">
        <f>'○ Operating Detail (1)'!G93</f>
        <v>0</v>
      </c>
      <c r="K28" s="386">
        <f>'○ Operating Detail (1)'!H93</f>
        <v>0</v>
      </c>
      <c r="L28" s="383">
        <f>'○ Operating Detail (1)'!I93</f>
        <v>0</v>
      </c>
      <c r="M28" s="384">
        <f>'○ Operating Detail (1)'!J93</f>
        <v>0</v>
      </c>
      <c r="N28" s="382">
        <f>'○ Operating Detail (1)'!K93</f>
        <v>0</v>
      </c>
      <c r="O28" s="383">
        <f>'○ Operating Detail (1)'!L93</f>
        <v>0</v>
      </c>
      <c r="P28" s="385">
        <f>'○ Operating Detail (1)'!M93</f>
        <v>0</v>
      </c>
      <c r="Q28" s="382">
        <f>'○ Operating Detail (1)'!N93</f>
        <v>0</v>
      </c>
      <c r="R28" s="383">
        <f>'○ Operating Detail (1)'!O93</f>
        <v>0</v>
      </c>
      <c r="S28" s="385">
        <f>'○ Operating Detail (1)'!P93</f>
        <v>0</v>
      </c>
      <c r="T28" s="386">
        <f>'○ Operating Detail (1)'!Q93</f>
        <v>0</v>
      </c>
      <c r="U28" s="383">
        <f>'○ Operating Detail (1)'!R93</f>
        <v>0</v>
      </c>
      <c r="V28" s="384">
        <f>'○ Operating Detail (1)'!S93</f>
        <v>0</v>
      </c>
      <c r="W28" s="382">
        <f>'○ Operating Detail (1)'!T93</f>
        <v>0</v>
      </c>
      <c r="X28" s="383">
        <f>'○ Operating Detail (1)'!U93</f>
        <v>0</v>
      </c>
      <c r="Y28" s="385">
        <f>'○ Operating Detail (1)'!V93</f>
        <v>0</v>
      </c>
      <c r="Z28" s="382">
        <f>'○ Operating Detail (1)'!W93</f>
        <v>0</v>
      </c>
      <c r="AA28" s="383">
        <f>'○ Operating Detail (1)'!X93</f>
        <v>0</v>
      </c>
      <c r="AB28" s="385">
        <f>'○ Operating Detail (1)'!Y93</f>
        <v>0</v>
      </c>
      <c r="AC28" s="382">
        <f>'○ Operating Detail (1)'!Z93</f>
        <v>0</v>
      </c>
      <c r="AD28" s="383">
        <f>'○ Operating Detail (1)'!AA93</f>
        <v>0</v>
      </c>
      <c r="AE28" s="385">
        <f>'○ Operating Detail (1)'!AB93</f>
        <v>0</v>
      </c>
      <c r="AF28" s="382">
        <f>'○ Operating Detail (1)'!AC93</f>
        <v>0</v>
      </c>
      <c r="AG28" s="383">
        <f>'○ Operating Detail (1)'!AD93</f>
        <v>0</v>
      </c>
      <c r="AH28" s="385">
        <f>'○ Operating Detail (1)'!AE93</f>
        <v>0</v>
      </c>
      <c r="AI28" s="370">
        <f t="shared" si="4"/>
        <v>0</v>
      </c>
      <c r="AJ28" s="371">
        <f t="shared" si="4"/>
        <v>0</v>
      </c>
      <c r="AK28" s="71">
        <f t="shared" si="4"/>
        <v>0</v>
      </c>
    </row>
    <row r="29" spans="1:38" s="343" customFormat="1">
      <c r="A29" s="923" t="s">
        <v>248</v>
      </c>
      <c r="B29" s="923"/>
      <c r="C29" s="923"/>
      <c r="D29" s="923"/>
      <c r="E29" s="387">
        <f>'○ Operating Detail (1)'!B104</f>
        <v>0</v>
      </c>
      <c r="F29" s="383">
        <f>'○ Operating Detail (1)'!C104</f>
        <v>0</v>
      </c>
      <c r="G29" s="385">
        <f>'○ Operating Detail (1)'!D104</f>
        <v>0</v>
      </c>
      <c r="H29" s="388">
        <f>'○ Operating Detail (1)'!E104</f>
        <v>0</v>
      </c>
      <c r="I29" s="383">
        <f>'○ Operating Detail (1)'!F104</f>
        <v>0</v>
      </c>
      <c r="J29" s="385">
        <f>'○ Operating Detail (1)'!G104</f>
        <v>0</v>
      </c>
      <c r="K29" s="388">
        <f>'○ Operating Detail (1)'!H104</f>
        <v>0</v>
      </c>
      <c r="L29" s="383">
        <f>'○ Operating Detail (1)'!I104</f>
        <v>0</v>
      </c>
      <c r="M29" s="384">
        <f>'○ Operating Detail (1)'!J104</f>
        <v>0</v>
      </c>
      <c r="N29" s="387">
        <f>'○ Operating Detail (1)'!K104</f>
        <v>0</v>
      </c>
      <c r="O29" s="383">
        <f>'○ Operating Detail (1)'!L104</f>
        <v>0</v>
      </c>
      <c r="P29" s="385">
        <f>'○ Operating Detail (1)'!M104</f>
        <v>0</v>
      </c>
      <c r="Q29" s="387">
        <f>'○ Operating Detail (1)'!N104</f>
        <v>0</v>
      </c>
      <c r="R29" s="383">
        <f>'○ Operating Detail (1)'!O104</f>
        <v>0</v>
      </c>
      <c r="S29" s="385">
        <f>'○ Operating Detail (1)'!P104</f>
        <v>0</v>
      </c>
      <c r="T29" s="388">
        <f>'○ Operating Detail (1)'!Q104</f>
        <v>0</v>
      </c>
      <c r="U29" s="383">
        <f>'○ Operating Detail (1)'!R104</f>
        <v>0</v>
      </c>
      <c r="V29" s="384">
        <f>'○ Operating Detail (1)'!S104</f>
        <v>0</v>
      </c>
      <c r="W29" s="387">
        <f>'○ Operating Detail (1)'!T104</f>
        <v>0</v>
      </c>
      <c r="X29" s="383">
        <f>'○ Operating Detail (1)'!U104</f>
        <v>0</v>
      </c>
      <c r="Y29" s="385">
        <f>'○ Operating Detail (1)'!V104</f>
        <v>0</v>
      </c>
      <c r="Z29" s="387">
        <f>'○ Operating Detail (1)'!W104</f>
        <v>0</v>
      </c>
      <c r="AA29" s="383">
        <f>'○ Operating Detail (1)'!X104</f>
        <v>0</v>
      </c>
      <c r="AB29" s="385">
        <f>'○ Operating Detail (1)'!Y104</f>
        <v>0</v>
      </c>
      <c r="AC29" s="387">
        <f>'○ Operating Detail (1)'!Z104</f>
        <v>0</v>
      </c>
      <c r="AD29" s="383">
        <f>'○ Operating Detail (1)'!AA104</f>
        <v>0</v>
      </c>
      <c r="AE29" s="385">
        <f>'○ Operating Detail (1)'!AB104</f>
        <v>0</v>
      </c>
      <c r="AF29" s="387">
        <f>'○ Operating Detail (1)'!AC104</f>
        <v>0</v>
      </c>
      <c r="AG29" s="383">
        <f>'○ Operating Detail (1)'!AD104</f>
        <v>0</v>
      </c>
      <c r="AH29" s="385">
        <f>'○ Operating Detail (1)'!AE104</f>
        <v>0</v>
      </c>
      <c r="AI29" s="370">
        <f t="shared" si="4"/>
        <v>0</v>
      </c>
      <c r="AJ29" s="371">
        <f t="shared" si="4"/>
        <v>0</v>
      </c>
      <c r="AK29" s="71">
        <f t="shared" si="4"/>
        <v>0</v>
      </c>
    </row>
    <row r="30" spans="1:38" s="61" customFormat="1" hidden="1">
      <c r="A30" s="1039" t="s">
        <v>263</v>
      </c>
      <c r="B30" s="1039"/>
      <c r="C30" s="1039"/>
      <c r="D30" s="1039"/>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ref="AI30" si="5">SUM(E30,H30,K30,N30,Q30,T30,W30,Z30,AC30,AF30)</f>
        <v>0</v>
      </c>
      <c r="AJ30" s="371">
        <f t="shared" ref="AJ30" si="6">SUM(F30,I30,L30,O30,R30,U30,X30,AA30,AD30,AG30)</f>
        <v>0</v>
      </c>
      <c r="AK30" s="71">
        <f t="shared" ref="AK30" si="7">SUM(G30,J30,M30,P30,S30,V30,Y30,AB30,AE30,AH30)</f>
        <v>0</v>
      </c>
      <c r="AL30" s="252"/>
    </row>
    <row r="31" spans="1:38" s="61" customFormat="1">
      <c r="A31" s="1017" t="s">
        <v>264</v>
      </c>
      <c r="B31" s="1017"/>
      <c r="C31" s="1017"/>
      <c r="D31" s="1017"/>
      <c r="E31" s="514">
        <f t="shared" ref="E31:AH31" si="8">SUM(E25+E27+E28+E29+E30)</f>
        <v>0</v>
      </c>
      <c r="F31" s="515">
        <f t="shared" si="8"/>
        <v>0</v>
      </c>
      <c r="G31" s="517">
        <f t="shared" si="8"/>
        <v>0</v>
      </c>
      <c r="H31" s="518">
        <f t="shared" si="8"/>
        <v>0</v>
      </c>
      <c r="I31" s="515">
        <f t="shared" si="8"/>
        <v>0</v>
      </c>
      <c r="J31" s="517">
        <f t="shared" si="8"/>
        <v>0</v>
      </c>
      <c r="K31" s="518">
        <f t="shared" si="8"/>
        <v>0</v>
      </c>
      <c r="L31" s="515">
        <f t="shared" si="8"/>
        <v>0</v>
      </c>
      <c r="M31" s="516">
        <f t="shared" si="8"/>
        <v>0</v>
      </c>
      <c r="N31" s="514">
        <f t="shared" si="8"/>
        <v>0</v>
      </c>
      <c r="O31" s="515">
        <f t="shared" si="8"/>
        <v>0</v>
      </c>
      <c r="P31" s="517">
        <f t="shared" si="8"/>
        <v>0</v>
      </c>
      <c r="Q31" s="514">
        <f t="shared" si="8"/>
        <v>0</v>
      </c>
      <c r="R31" s="515">
        <f t="shared" si="8"/>
        <v>0</v>
      </c>
      <c r="S31" s="517">
        <f t="shared" si="8"/>
        <v>0</v>
      </c>
      <c r="T31" s="518">
        <f t="shared" si="8"/>
        <v>0</v>
      </c>
      <c r="U31" s="515">
        <f t="shared" si="8"/>
        <v>0</v>
      </c>
      <c r="V31" s="516">
        <f t="shared" si="8"/>
        <v>0</v>
      </c>
      <c r="W31" s="514">
        <f t="shared" si="8"/>
        <v>0</v>
      </c>
      <c r="X31" s="515">
        <f t="shared" si="8"/>
        <v>0</v>
      </c>
      <c r="Y31" s="517">
        <f t="shared" si="8"/>
        <v>0</v>
      </c>
      <c r="Z31" s="514">
        <f t="shared" si="8"/>
        <v>0</v>
      </c>
      <c r="AA31" s="515">
        <f t="shared" si="8"/>
        <v>0</v>
      </c>
      <c r="AB31" s="517">
        <f t="shared" si="8"/>
        <v>0</v>
      </c>
      <c r="AC31" s="514">
        <f t="shared" si="8"/>
        <v>0</v>
      </c>
      <c r="AD31" s="515">
        <f t="shared" si="8"/>
        <v>0</v>
      </c>
      <c r="AE31" s="517">
        <f t="shared" si="8"/>
        <v>0</v>
      </c>
      <c r="AF31" s="514">
        <f t="shared" si="8"/>
        <v>0</v>
      </c>
      <c r="AG31" s="515">
        <f t="shared" si="8"/>
        <v>0</v>
      </c>
      <c r="AH31" s="517">
        <f t="shared" si="8"/>
        <v>0</v>
      </c>
      <c r="AI31" s="592">
        <f>SUM(E31,H31,K31,N31,Q31,T31,W31,Z31,AC31,AF31)</f>
        <v>0</v>
      </c>
      <c r="AJ31" s="531">
        <f>SUM(F31,I31,L31,O31,R31,U31,X31,AA31,AD31,AG31)</f>
        <v>0</v>
      </c>
      <c r="AK31" s="627">
        <f>SUM(G31,J31,M31,P31,S31,V31,Y31,AB31,AE31,AH31)</f>
        <v>0</v>
      </c>
      <c r="AL31" s="252"/>
    </row>
    <row r="32" spans="1:38">
      <c r="A32" s="1019"/>
      <c r="B32" s="1019"/>
      <c r="C32" s="1019"/>
      <c r="D32" s="1019"/>
      <c r="E32" s="577"/>
      <c r="F32" s="568"/>
      <c r="G32" s="585"/>
      <c r="H32" s="568"/>
      <c r="I32" s="568"/>
      <c r="J32" s="585"/>
      <c r="K32" s="577"/>
      <c r="L32" s="568"/>
      <c r="M32" s="585"/>
      <c r="N32" s="577"/>
      <c r="O32" s="568"/>
      <c r="P32" s="585"/>
      <c r="Q32" s="568"/>
      <c r="R32" s="568"/>
      <c r="S32" s="568"/>
      <c r="T32" s="577"/>
      <c r="U32" s="568"/>
      <c r="V32" s="585"/>
      <c r="W32" s="577"/>
      <c r="X32" s="568"/>
      <c r="Y32" s="585"/>
      <c r="Z32" s="577"/>
      <c r="AA32" s="568"/>
      <c r="AB32" s="585"/>
      <c r="AC32" s="568"/>
      <c r="AD32" s="568"/>
      <c r="AE32" s="568"/>
      <c r="AF32" s="577"/>
      <c r="AG32" s="568"/>
      <c r="AH32" s="585"/>
      <c r="AI32" s="564"/>
      <c r="AJ32" s="564"/>
      <c r="AK32" s="590"/>
    </row>
    <row r="33" spans="1:38" s="343" customFormat="1">
      <c r="A33" s="1035" t="s">
        <v>409</v>
      </c>
      <c r="B33" s="1016"/>
      <c r="C33" s="1016"/>
      <c r="D33" s="1016"/>
      <c r="E33" s="582"/>
      <c r="F33" s="571"/>
      <c r="G33" s="572"/>
      <c r="H33" s="571"/>
      <c r="I33" s="571"/>
      <c r="J33" s="572"/>
      <c r="K33" s="582"/>
      <c r="L33" s="571"/>
      <c r="M33" s="572"/>
      <c r="N33" s="582"/>
      <c r="O33" s="571"/>
      <c r="P33" s="572"/>
      <c r="Q33" s="571"/>
      <c r="R33" s="571"/>
      <c r="S33" s="571"/>
      <c r="T33" s="582"/>
      <c r="U33" s="571"/>
      <c r="V33" s="572"/>
      <c r="W33" s="582"/>
      <c r="X33" s="571"/>
      <c r="Y33" s="572"/>
      <c r="Z33" s="582"/>
      <c r="AA33" s="571"/>
      <c r="AB33" s="572"/>
      <c r="AC33" s="571"/>
      <c r="AD33" s="571"/>
      <c r="AE33" s="571"/>
      <c r="AF33" s="582"/>
      <c r="AG33" s="571"/>
      <c r="AH33" s="572"/>
      <c r="AI33" s="519"/>
      <c r="AJ33" s="519"/>
      <c r="AK33" s="588"/>
      <c r="AL33" s="349"/>
    </row>
    <row r="34" spans="1:38" s="344" customFormat="1">
      <c r="A34" s="1037" t="s">
        <v>406</v>
      </c>
      <c r="B34" s="1038"/>
      <c r="C34" s="1038"/>
      <c r="D34" s="1038"/>
      <c r="E34" s="356"/>
      <c r="F34" s="357"/>
      <c r="G34" s="385"/>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0" si="9">SUM(E34,H34,K34,N34,Q34,T34,W34,Z34,AC34,AF34)</f>
        <v>0</v>
      </c>
      <c r="AJ34" s="565">
        <f t="shared" ref="AJ34" si="10">SUM(F34,I34,L34,O34,R34,U34,X34,AA34,AD34,AG34)</f>
        <v>0</v>
      </c>
      <c r="AK34" s="71">
        <f t="shared" si="9"/>
        <v>0</v>
      </c>
    </row>
    <row r="35" spans="1:38" s="344" customFormat="1" hidden="1">
      <c r="A35" s="1037"/>
      <c r="B35" s="1038"/>
      <c r="C35" s="1038"/>
      <c r="D35" s="1038"/>
      <c r="E35" s="356"/>
      <c r="F35" s="357"/>
      <c r="G35" s="385">
        <f t="shared" ref="G35:G45" si="11">E35+F35</f>
        <v>0</v>
      </c>
      <c r="H35" s="360"/>
      <c r="I35" s="357"/>
      <c r="J35" s="385">
        <f t="shared" ref="J35:J45" si="12">H35+I35</f>
        <v>0</v>
      </c>
      <c r="K35" s="360"/>
      <c r="L35" s="357"/>
      <c r="M35" s="384">
        <f t="shared" ref="M35:M45" si="13">K35+L35</f>
        <v>0</v>
      </c>
      <c r="N35" s="356"/>
      <c r="O35" s="357"/>
      <c r="P35" s="385">
        <f t="shared" ref="P35:P45" si="14">N35+O35</f>
        <v>0</v>
      </c>
      <c r="Q35" s="356"/>
      <c r="R35" s="357"/>
      <c r="S35" s="385">
        <f t="shared" ref="S35:S45" si="15">Q35+R35</f>
        <v>0</v>
      </c>
      <c r="T35" s="360"/>
      <c r="U35" s="357"/>
      <c r="V35" s="384">
        <f t="shared" ref="V35:V45" si="16">T35+U35</f>
        <v>0</v>
      </c>
      <c r="W35" s="356"/>
      <c r="X35" s="357"/>
      <c r="Y35" s="385">
        <f t="shared" ref="Y35:Y45" si="17">W35+X35</f>
        <v>0</v>
      </c>
      <c r="Z35" s="356"/>
      <c r="AA35" s="357"/>
      <c r="AB35" s="385">
        <f t="shared" ref="AB35:AB45" si="18">Z35+AA35</f>
        <v>0</v>
      </c>
      <c r="AC35" s="356"/>
      <c r="AD35" s="357"/>
      <c r="AE35" s="385">
        <f t="shared" ref="AE35:AE45" si="19">AC35+AD35</f>
        <v>0</v>
      </c>
      <c r="AF35" s="356"/>
      <c r="AG35" s="357"/>
      <c r="AH35" s="385">
        <f t="shared" ref="AH35:AH45" si="20">AF35+AG35</f>
        <v>0</v>
      </c>
      <c r="AI35" s="370">
        <f t="shared" ref="AI35:AI45" si="21">SUM(E35,H35,K35,N35,Q35,T35,W35,Z35,AC35,AF35)</f>
        <v>0</v>
      </c>
      <c r="AJ35" s="371">
        <f t="shared" ref="AJ35:AJ45" si="22">SUM(F35,I35,L35,O35,R35,U35,X35,AA35,AD35,AG35)</f>
        <v>0</v>
      </c>
      <c r="AK35" s="71">
        <f t="shared" ref="AK35:AK45" si="23">SUM(G35,J35,M35,P35,S35,V35,Y35,AB35,AE35,AH35)</f>
        <v>0</v>
      </c>
    </row>
    <row r="36" spans="1:38" s="344" customFormat="1" hidden="1">
      <c r="A36" s="1037"/>
      <c r="B36" s="1038"/>
      <c r="C36" s="1038"/>
      <c r="D36" s="1038"/>
      <c r="E36" s="356"/>
      <c r="F36" s="357"/>
      <c r="G36" s="385">
        <f t="shared" si="11"/>
        <v>0</v>
      </c>
      <c r="H36" s="360"/>
      <c r="I36" s="357"/>
      <c r="J36" s="385">
        <f t="shared" si="12"/>
        <v>0</v>
      </c>
      <c r="K36" s="360"/>
      <c r="L36" s="357"/>
      <c r="M36" s="384">
        <f t="shared" si="13"/>
        <v>0</v>
      </c>
      <c r="N36" s="356"/>
      <c r="O36" s="357"/>
      <c r="P36" s="385">
        <f t="shared" si="14"/>
        <v>0</v>
      </c>
      <c r="Q36" s="356"/>
      <c r="R36" s="357"/>
      <c r="S36" s="385">
        <f t="shared" si="15"/>
        <v>0</v>
      </c>
      <c r="T36" s="360"/>
      <c r="U36" s="357"/>
      <c r="V36" s="384">
        <f t="shared" si="16"/>
        <v>0</v>
      </c>
      <c r="W36" s="356"/>
      <c r="X36" s="357"/>
      <c r="Y36" s="385">
        <f t="shared" si="17"/>
        <v>0</v>
      </c>
      <c r="Z36" s="356"/>
      <c r="AA36" s="357"/>
      <c r="AB36" s="385">
        <f t="shared" si="18"/>
        <v>0</v>
      </c>
      <c r="AC36" s="356"/>
      <c r="AD36" s="357"/>
      <c r="AE36" s="385">
        <f t="shared" si="19"/>
        <v>0</v>
      </c>
      <c r="AF36" s="356"/>
      <c r="AG36" s="357"/>
      <c r="AH36" s="385">
        <f t="shared" si="20"/>
        <v>0</v>
      </c>
      <c r="AI36" s="370">
        <f t="shared" si="21"/>
        <v>0</v>
      </c>
      <c r="AJ36" s="371">
        <f t="shared" si="22"/>
        <v>0</v>
      </c>
      <c r="AK36" s="71">
        <f t="shared" si="23"/>
        <v>0</v>
      </c>
    </row>
    <row r="37" spans="1:38" s="344" customFormat="1" hidden="1">
      <c r="A37" s="1037"/>
      <c r="B37" s="1038"/>
      <c r="C37" s="1038"/>
      <c r="D37" s="1038"/>
      <c r="E37" s="356"/>
      <c r="F37" s="357"/>
      <c r="G37" s="385">
        <f t="shared" si="11"/>
        <v>0</v>
      </c>
      <c r="H37" s="360"/>
      <c r="I37" s="357"/>
      <c r="J37" s="385">
        <f t="shared" si="12"/>
        <v>0</v>
      </c>
      <c r="K37" s="360"/>
      <c r="L37" s="357"/>
      <c r="M37" s="384">
        <f t="shared" si="13"/>
        <v>0</v>
      </c>
      <c r="N37" s="356"/>
      <c r="O37" s="357"/>
      <c r="P37" s="385">
        <f t="shared" si="14"/>
        <v>0</v>
      </c>
      <c r="Q37" s="356"/>
      <c r="R37" s="357"/>
      <c r="S37" s="385">
        <f t="shared" si="15"/>
        <v>0</v>
      </c>
      <c r="T37" s="360"/>
      <c r="U37" s="357"/>
      <c r="V37" s="384">
        <f t="shared" si="16"/>
        <v>0</v>
      </c>
      <c r="W37" s="356"/>
      <c r="X37" s="357"/>
      <c r="Y37" s="385">
        <f t="shared" si="17"/>
        <v>0</v>
      </c>
      <c r="Z37" s="356"/>
      <c r="AA37" s="357"/>
      <c r="AB37" s="385">
        <f t="shared" si="18"/>
        <v>0</v>
      </c>
      <c r="AC37" s="356"/>
      <c r="AD37" s="357"/>
      <c r="AE37" s="385">
        <f t="shared" si="19"/>
        <v>0</v>
      </c>
      <c r="AF37" s="356"/>
      <c r="AG37" s="357"/>
      <c r="AH37" s="385">
        <f t="shared" si="20"/>
        <v>0</v>
      </c>
      <c r="AI37" s="370">
        <f t="shared" si="21"/>
        <v>0</v>
      </c>
      <c r="AJ37" s="371">
        <f t="shared" si="22"/>
        <v>0</v>
      </c>
      <c r="AK37" s="71">
        <f t="shared" si="23"/>
        <v>0</v>
      </c>
    </row>
    <row r="38" spans="1:38" s="344" customFormat="1" hidden="1">
      <c r="A38" s="1037"/>
      <c r="B38" s="1038"/>
      <c r="C38" s="1038"/>
      <c r="D38" s="1038"/>
      <c r="E38" s="356"/>
      <c r="F38" s="357"/>
      <c r="G38" s="385">
        <f t="shared" si="11"/>
        <v>0</v>
      </c>
      <c r="H38" s="360"/>
      <c r="I38" s="357"/>
      <c r="J38" s="385">
        <f t="shared" si="12"/>
        <v>0</v>
      </c>
      <c r="K38" s="360"/>
      <c r="L38" s="357"/>
      <c r="M38" s="384">
        <f t="shared" si="13"/>
        <v>0</v>
      </c>
      <c r="N38" s="356"/>
      <c r="O38" s="357"/>
      <c r="P38" s="385">
        <f t="shared" si="14"/>
        <v>0</v>
      </c>
      <c r="Q38" s="356"/>
      <c r="R38" s="357"/>
      <c r="S38" s="385">
        <f t="shared" si="15"/>
        <v>0</v>
      </c>
      <c r="T38" s="360"/>
      <c r="U38" s="357"/>
      <c r="V38" s="384">
        <f t="shared" si="16"/>
        <v>0</v>
      </c>
      <c r="W38" s="356"/>
      <c r="X38" s="357"/>
      <c r="Y38" s="385">
        <f t="shared" si="17"/>
        <v>0</v>
      </c>
      <c r="Z38" s="356"/>
      <c r="AA38" s="357"/>
      <c r="AB38" s="385">
        <f t="shared" si="18"/>
        <v>0</v>
      </c>
      <c r="AC38" s="356"/>
      <c r="AD38" s="357"/>
      <c r="AE38" s="385">
        <f t="shared" si="19"/>
        <v>0</v>
      </c>
      <c r="AF38" s="356"/>
      <c r="AG38" s="357"/>
      <c r="AH38" s="385">
        <f t="shared" si="20"/>
        <v>0</v>
      </c>
      <c r="AI38" s="370">
        <f t="shared" si="21"/>
        <v>0</v>
      </c>
      <c r="AJ38" s="371">
        <f t="shared" si="22"/>
        <v>0</v>
      </c>
      <c r="AK38" s="71">
        <f t="shared" si="23"/>
        <v>0</v>
      </c>
    </row>
    <row r="39" spans="1:38" s="344" customFormat="1" hidden="1">
      <c r="A39" s="1037"/>
      <c r="B39" s="1038"/>
      <c r="C39" s="1038"/>
      <c r="D39" s="1038"/>
      <c r="E39" s="356"/>
      <c r="F39" s="357"/>
      <c r="G39" s="385">
        <f t="shared" si="11"/>
        <v>0</v>
      </c>
      <c r="H39" s="360"/>
      <c r="I39" s="357"/>
      <c r="J39" s="385">
        <f t="shared" si="12"/>
        <v>0</v>
      </c>
      <c r="K39" s="360"/>
      <c r="L39" s="357"/>
      <c r="M39" s="384">
        <f t="shared" si="13"/>
        <v>0</v>
      </c>
      <c r="N39" s="356"/>
      <c r="O39" s="357"/>
      <c r="P39" s="385">
        <f t="shared" si="14"/>
        <v>0</v>
      </c>
      <c r="Q39" s="356"/>
      <c r="R39" s="357"/>
      <c r="S39" s="385">
        <f t="shared" si="15"/>
        <v>0</v>
      </c>
      <c r="T39" s="360"/>
      <c r="U39" s="357"/>
      <c r="V39" s="384">
        <f t="shared" si="16"/>
        <v>0</v>
      </c>
      <c r="W39" s="356"/>
      <c r="X39" s="357"/>
      <c r="Y39" s="385">
        <f t="shared" si="17"/>
        <v>0</v>
      </c>
      <c r="Z39" s="356"/>
      <c r="AA39" s="357"/>
      <c r="AB39" s="385">
        <f t="shared" si="18"/>
        <v>0</v>
      </c>
      <c r="AC39" s="356"/>
      <c r="AD39" s="357"/>
      <c r="AE39" s="385">
        <f t="shared" si="19"/>
        <v>0</v>
      </c>
      <c r="AF39" s="356"/>
      <c r="AG39" s="357"/>
      <c r="AH39" s="385">
        <f t="shared" si="20"/>
        <v>0</v>
      </c>
      <c r="AI39" s="370">
        <f t="shared" si="21"/>
        <v>0</v>
      </c>
      <c r="AJ39" s="371">
        <f t="shared" si="22"/>
        <v>0</v>
      </c>
      <c r="AK39" s="71">
        <f t="shared" si="23"/>
        <v>0</v>
      </c>
    </row>
    <row r="40" spans="1:38" s="344" customFormat="1" hidden="1">
      <c r="A40" s="1037"/>
      <c r="B40" s="1038"/>
      <c r="C40" s="1038"/>
      <c r="D40" s="1038"/>
      <c r="E40" s="356"/>
      <c r="F40" s="357"/>
      <c r="G40" s="385">
        <f t="shared" si="11"/>
        <v>0</v>
      </c>
      <c r="H40" s="360"/>
      <c r="I40" s="357"/>
      <c r="J40" s="385">
        <f t="shared" si="12"/>
        <v>0</v>
      </c>
      <c r="K40" s="360"/>
      <c r="L40" s="357"/>
      <c r="M40" s="384">
        <f t="shared" si="13"/>
        <v>0</v>
      </c>
      <c r="N40" s="356"/>
      <c r="O40" s="357"/>
      <c r="P40" s="385">
        <f t="shared" si="14"/>
        <v>0</v>
      </c>
      <c r="Q40" s="356"/>
      <c r="R40" s="357"/>
      <c r="S40" s="385">
        <f t="shared" si="15"/>
        <v>0</v>
      </c>
      <c r="T40" s="360"/>
      <c r="U40" s="357"/>
      <c r="V40" s="384">
        <f t="shared" si="16"/>
        <v>0</v>
      </c>
      <c r="W40" s="356"/>
      <c r="X40" s="357"/>
      <c r="Y40" s="385">
        <f t="shared" si="17"/>
        <v>0</v>
      </c>
      <c r="Z40" s="356"/>
      <c r="AA40" s="357"/>
      <c r="AB40" s="385">
        <f t="shared" si="18"/>
        <v>0</v>
      </c>
      <c r="AC40" s="356"/>
      <c r="AD40" s="357"/>
      <c r="AE40" s="385">
        <f t="shared" si="19"/>
        <v>0</v>
      </c>
      <c r="AF40" s="356"/>
      <c r="AG40" s="357"/>
      <c r="AH40" s="385">
        <f t="shared" si="20"/>
        <v>0</v>
      </c>
      <c r="AI40" s="370">
        <f t="shared" si="21"/>
        <v>0</v>
      </c>
      <c r="AJ40" s="371">
        <f t="shared" si="22"/>
        <v>0</v>
      </c>
      <c r="AK40" s="71">
        <f t="shared" si="23"/>
        <v>0</v>
      </c>
    </row>
    <row r="41" spans="1:38" s="344" customFormat="1" hidden="1">
      <c r="A41" s="1037"/>
      <c r="B41" s="1038"/>
      <c r="C41" s="1038"/>
      <c r="D41" s="1038"/>
      <c r="E41" s="356"/>
      <c r="F41" s="357"/>
      <c r="G41" s="385">
        <f t="shared" si="11"/>
        <v>0</v>
      </c>
      <c r="H41" s="360"/>
      <c r="I41" s="357"/>
      <c r="J41" s="385">
        <f t="shared" si="12"/>
        <v>0</v>
      </c>
      <c r="K41" s="360"/>
      <c r="L41" s="357"/>
      <c r="M41" s="384">
        <f t="shared" si="13"/>
        <v>0</v>
      </c>
      <c r="N41" s="356"/>
      <c r="O41" s="357"/>
      <c r="P41" s="385">
        <f t="shared" si="14"/>
        <v>0</v>
      </c>
      <c r="Q41" s="356"/>
      <c r="R41" s="357"/>
      <c r="S41" s="385">
        <f t="shared" si="15"/>
        <v>0</v>
      </c>
      <c r="T41" s="360"/>
      <c r="U41" s="357"/>
      <c r="V41" s="384">
        <f t="shared" si="16"/>
        <v>0</v>
      </c>
      <c r="W41" s="356"/>
      <c r="X41" s="357"/>
      <c r="Y41" s="385">
        <f t="shared" si="17"/>
        <v>0</v>
      </c>
      <c r="Z41" s="356"/>
      <c r="AA41" s="357"/>
      <c r="AB41" s="385">
        <f t="shared" si="18"/>
        <v>0</v>
      </c>
      <c r="AC41" s="356"/>
      <c r="AD41" s="357"/>
      <c r="AE41" s="385">
        <f t="shared" si="19"/>
        <v>0</v>
      </c>
      <c r="AF41" s="356"/>
      <c r="AG41" s="357"/>
      <c r="AH41" s="385">
        <f t="shared" si="20"/>
        <v>0</v>
      </c>
      <c r="AI41" s="370">
        <f t="shared" si="21"/>
        <v>0</v>
      </c>
      <c r="AJ41" s="371">
        <f t="shared" si="22"/>
        <v>0</v>
      </c>
      <c r="AK41" s="71">
        <f t="shared" si="23"/>
        <v>0</v>
      </c>
    </row>
    <row r="42" spans="1:38" s="344" customFormat="1" hidden="1">
      <c r="A42" s="1037"/>
      <c r="B42" s="1038"/>
      <c r="C42" s="1038"/>
      <c r="D42" s="1038"/>
      <c r="E42" s="356"/>
      <c r="F42" s="357"/>
      <c r="G42" s="385">
        <f t="shared" si="11"/>
        <v>0</v>
      </c>
      <c r="H42" s="360"/>
      <c r="I42" s="357"/>
      <c r="J42" s="385">
        <f t="shared" si="12"/>
        <v>0</v>
      </c>
      <c r="K42" s="360"/>
      <c r="L42" s="357"/>
      <c r="M42" s="384">
        <f t="shared" si="13"/>
        <v>0</v>
      </c>
      <c r="N42" s="356"/>
      <c r="O42" s="357"/>
      <c r="P42" s="385">
        <f t="shared" si="14"/>
        <v>0</v>
      </c>
      <c r="Q42" s="356"/>
      <c r="R42" s="357"/>
      <c r="S42" s="385">
        <f t="shared" si="15"/>
        <v>0</v>
      </c>
      <c r="T42" s="360"/>
      <c r="U42" s="357"/>
      <c r="V42" s="384">
        <f t="shared" si="16"/>
        <v>0</v>
      </c>
      <c r="W42" s="356"/>
      <c r="X42" s="357"/>
      <c r="Y42" s="385">
        <f t="shared" si="17"/>
        <v>0</v>
      </c>
      <c r="Z42" s="356"/>
      <c r="AA42" s="357"/>
      <c r="AB42" s="385">
        <f t="shared" si="18"/>
        <v>0</v>
      </c>
      <c r="AC42" s="356"/>
      <c r="AD42" s="357"/>
      <c r="AE42" s="385">
        <f t="shared" si="19"/>
        <v>0</v>
      </c>
      <c r="AF42" s="356"/>
      <c r="AG42" s="357"/>
      <c r="AH42" s="385">
        <f t="shared" si="20"/>
        <v>0</v>
      </c>
      <c r="AI42" s="370">
        <f t="shared" si="21"/>
        <v>0</v>
      </c>
      <c r="AJ42" s="371">
        <f t="shared" si="22"/>
        <v>0</v>
      </c>
      <c r="AK42" s="71">
        <f t="shared" si="23"/>
        <v>0</v>
      </c>
    </row>
    <row r="43" spans="1:38" s="344" customFormat="1" hidden="1">
      <c r="A43" s="1037"/>
      <c r="B43" s="1038"/>
      <c r="C43" s="1038"/>
      <c r="D43" s="1038"/>
      <c r="E43" s="356"/>
      <c r="F43" s="357"/>
      <c r="G43" s="385">
        <f t="shared" si="11"/>
        <v>0</v>
      </c>
      <c r="H43" s="360"/>
      <c r="I43" s="357"/>
      <c r="J43" s="385">
        <f t="shared" si="12"/>
        <v>0</v>
      </c>
      <c r="K43" s="360"/>
      <c r="L43" s="357"/>
      <c r="M43" s="384">
        <f t="shared" si="13"/>
        <v>0</v>
      </c>
      <c r="N43" s="356"/>
      <c r="O43" s="357"/>
      <c r="P43" s="385">
        <f t="shared" si="14"/>
        <v>0</v>
      </c>
      <c r="Q43" s="356"/>
      <c r="R43" s="357"/>
      <c r="S43" s="385">
        <f t="shared" si="15"/>
        <v>0</v>
      </c>
      <c r="T43" s="360"/>
      <c r="U43" s="357"/>
      <c r="V43" s="384">
        <f t="shared" si="16"/>
        <v>0</v>
      </c>
      <c r="W43" s="356"/>
      <c r="X43" s="357"/>
      <c r="Y43" s="385">
        <f t="shared" si="17"/>
        <v>0</v>
      </c>
      <c r="Z43" s="356"/>
      <c r="AA43" s="357"/>
      <c r="AB43" s="385">
        <f t="shared" si="18"/>
        <v>0</v>
      </c>
      <c r="AC43" s="356"/>
      <c r="AD43" s="357"/>
      <c r="AE43" s="385">
        <f t="shared" si="19"/>
        <v>0</v>
      </c>
      <c r="AF43" s="356"/>
      <c r="AG43" s="357"/>
      <c r="AH43" s="385">
        <f t="shared" si="20"/>
        <v>0</v>
      </c>
      <c r="AI43" s="370">
        <f t="shared" si="21"/>
        <v>0</v>
      </c>
      <c r="AJ43" s="371">
        <f t="shared" si="22"/>
        <v>0</v>
      </c>
      <c r="AK43" s="71">
        <f t="shared" si="23"/>
        <v>0</v>
      </c>
    </row>
    <row r="44" spans="1:38" s="344" customFormat="1" hidden="1">
      <c r="A44" s="1037"/>
      <c r="B44" s="1038"/>
      <c r="C44" s="1038"/>
      <c r="D44" s="1038"/>
      <c r="E44" s="356"/>
      <c r="F44" s="357"/>
      <c r="G44" s="385">
        <f t="shared" si="11"/>
        <v>0</v>
      </c>
      <c r="H44" s="360"/>
      <c r="I44" s="357"/>
      <c r="J44" s="385">
        <f t="shared" si="12"/>
        <v>0</v>
      </c>
      <c r="K44" s="360"/>
      <c r="L44" s="357"/>
      <c r="M44" s="384">
        <f t="shared" si="13"/>
        <v>0</v>
      </c>
      <c r="N44" s="356"/>
      <c r="O44" s="357"/>
      <c r="P44" s="385">
        <f t="shared" si="14"/>
        <v>0</v>
      </c>
      <c r="Q44" s="356"/>
      <c r="R44" s="357"/>
      <c r="S44" s="385">
        <f t="shared" si="15"/>
        <v>0</v>
      </c>
      <c r="T44" s="360"/>
      <c r="U44" s="357"/>
      <c r="V44" s="384">
        <f t="shared" si="16"/>
        <v>0</v>
      </c>
      <c r="W44" s="356"/>
      <c r="X44" s="357"/>
      <c r="Y44" s="385">
        <f t="shared" si="17"/>
        <v>0</v>
      </c>
      <c r="Z44" s="356"/>
      <c r="AA44" s="357"/>
      <c r="AB44" s="385">
        <f t="shared" si="18"/>
        <v>0</v>
      </c>
      <c r="AC44" s="356"/>
      <c r="AD44" s="357"/>
      <c r="AE44" s="385">
        <f t="shared" si="19"/>
        <v>0</v>
      </c>
      <c r="AF44" s="356"/>
      <c r="AG44" s="357"/>
      <c r="AH44" s="385">
        <f t="shared" si="20"/>
        <v>0</v>
      </c>
      <c r="AI44" s="370">
        <f t="shared" si="21"/>
        <v>0</v>
      </c>
      <c r="AJ44" s="371">
        <f t="shared" si="22"/>
        <v>0</v>
      </c>
      <c r="AK44" s="71">
        <f t="shared" si="23"/>
        <v>0</v>
      </c>
    </row>
    <row r="45" spans="1:38" s="344" customFormat="1" hidden="1">
      <c r="A45" s="1037"/>
      <c r="B45" s="1038"/>
      <c r="C45" s="1038"/>
      <c r="D45" s="1038"/>
      <c r="E45" s="356"/>
      <c r="F45" s="357"/>
      <c r="G45" s="385">
        <f t="shared" si="11"/>
        <v>0</v>
      </c>
      <c r="H45" s="360"/>
      <c r="I45" s="357"/>
      <c r="J45" s="385">
        <f t="shared" si="12"/>
        <v>0</v>
      </c>
      <c r="K45" s="360"/>
      <c r="L45" s="357"/>
      <c r="M45" s="384">
        <f t="shared" si="13"/>
        <v>0</v>
      </c>
      <c r="N45" s="356"/>
      <c r="O45" s="357"/>
      <c r="P45" s="385">
        <f t="shared" si="14"/>
        <v>0</v>
      </c>
      <c r="Q45" s="356"/>
      <c r="R45" s="357"/>
      <c r="S45" s="385">
        <f t="shared" si="15"/>
        <v>0</v>
      </c>
      <c r="T45" s="360"/>
      <c r="U45" s="357"/>
      <c r="V45" s="384">
        <f t="shared" si="16"/>
        <v>0</v>
      </c>
      <c r="W45" s="356"/>
      <c r="X45" s="357"/>
      <c r="Y45" s="385">
        <f t="shared" si="17"/>
        <v>0</v>
      </c>
      <c r="Z45" s="356"/>
      <c r="AA45" s="357"/>
      <c r="AB45" s="385">
        <f t="shared" si="18"/>
        <v>0</v>
      </c>
      <c r="AC45" s="356"/>
      <c r="AD45" s="357"/>
      <c r="AE45" s="385">
        <f t="shared" si="19"/>
        <v>0</v>
      </c>
      <c r="AF45" s="356"/>
      <c r="AG45" s="357"/>
      <c r="AH45" s="385">
        <f t="shared" si="20"/>
        <v>0</v>
      </c>
      <c r="AI45" s="370">
        <f t="shared" si="21"/>
        <v>0</v>
      </c>
      <c r="AJ45" s="371">
        <f t="shared" si="22"/>
        <v>0</v>
      </c>
      <c r="AK45" s="71">
        <f t="shared" si="23"/>
        <v>0</v>
      </c>
    </row>
    <row r="46" spans="1:38" s="343" customFormat="1" hidden="1">
      <c r="A46" s="1037"/>
      <c r="B46" s="1038"/>
      <c r="C46" s="1038"/>
      <c r="D46" s="1038"/>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9"/>
        <v>0</v>
      </c>
      <c r="AJ46" s="371">
        <f t="shared" si="9"/>
        <v>0</v>
      </c>
      <c r="AK46" s="71">
        <f t="shared" si="9"/>
        <v>0</v>
      </c>
    </row>
    <row r="47" spans="1:38" s="343" customFormat="1" hidden="1">
      <c r="A47" s="1037"/>
      <c r="B47" s="1038"/>
      <c r="C47" s="1038"/>
      <c r="D47" s="1038"/>
      <c r="E47" s="346"/>
      <c r="F47" s="357"/>
      <c r="G47" s="385">
        <f t="shared" ref="G47:G48" si="24">E47+F47</f>
        <v>0</v>
      </c>
      <c r="H47" s="348"/>
      <c r="I47" s="357"/>
      <c r="J47" s="385">
        <f t="shared" ref="J47:J48" si="25">H47+I47</f>
        <v>0</v>
      </c>
      <c r="K47" s="348"/>
      <c r="L47" s="357"/>
      <c r="M47" s="384">
        <f t="shared" ref="M47:M48" si="26">K47+L47</f>
        <v>0</v>
      </c>
      <c r="N47" s="346"/>
      <c r="O47" s="357"/>
      <c r="P47" s="385">
        <f t="shared" ref="P47:P48" si="27">N47+O47</f>
        <v>0</v>
      </c>
      <c r="Q47" s="346"/>
      <c r="R47" s="357"/>
      <c r="S47" s="385">
        <f t="shared" ref="S47:S48" si="28">Q47+R47</f>
        <v>0</v>
      </c>
      <c r="T47" s="348"/>
      <c r="U47" s="357"/>
      <c r="V47" s="384">
        <f t="shared" ref="V47:V48" si="29">T47+U47</f>
        <v>0</v>
      </c>
      <c r="W47" s="346"/>
      <c r="X47" s="357"/>
      <c r="Y47" s="385">
        <f t="shared" ref="Y47:Y48" si="30">W47+X47</f>
        <v>0</v>
      </c>
      <c r="Z47" s="346"/>
      <c r="AA47" s="357"/>
      <c r="AB47" s="385">
        <f t="shared" ref="AB47:AB48" si="31">Z47+AA47</f>
        <v>0</v>
      </c>
      <c r="AC47" s="346"/>
      <c r="AD47" s="357"/>
      <c r="AE47" s="385">
        <f t="shared" ref="AE47:AE48" si="32">AC47+AD47</f>
        <v>0</v>
      </c>
      <c r="AF47" s="346"/>
      <c r="AG47" s="357"/>
      <c r="AH47" s="385">
        <f t="shared" ref="AH47:AH48" si="33">AF47+AG47</f>
        <v>0</v>
      </c>
      <c r="AI47" s="370">
        <f t="shared" ref="AI47:AI48" si="34">SUM(E47,H47,K47,N47,Q47,T47,W47,Z47,AC47,AF47)</f>
        <v>0</v>
      </c>
      <c r="AJ47" s="371">
        <f t="shared" ref="AJ47:AJ48" si="35">SUM(F47,I47,L47,O47,R47,U47,X47,AA47,AD47,AG47)</f>
        <v>0</v>
      </c>
      <c r="AK47" s="71">
        <f t="shared" ref="AK47:AK48" si="36">SUM(G47,J47,M47,P47,S47,V47,Y47,AB47,AE47,AH47)</f>
        <v>0</v>
      </c>
    </row>
    <row r="48" spans="1:38" s="343" customFormat="1" hidden="1">
      <c r="A48" s="1037"/>
      <c r="B48" s="1038"/>
      <c r="C48" s="1038"/>
      <c r="D48" s="1038"/>
      <c r="E48" s="346"/>
      <c r="F48" s="357"/>
      <c r="G48" s="385">
        <f t="shared" si="24"/>
        <v>0</v>
      </c>
      <c r="H48" s="348"/>
      <c r="I48" s="357"/>
      <c r="J48" s="385">
        <f t="shared" si="25"/>
        <v>0</v>
      </c>
      <c r="K48" s="348"/>
      <c r="L48" s="357"/>
      <c r="M48" s="384">
        <f t="shared" si="26"/>
        <v>0</v>
      </c>
      <c r="N48" s="346"/>
      <c r="O48" s="357"/>
      <c r="P48" s="385">
        <f t="shared" si="27"/>
        <v>0</v>
      </c>
      <c r="Q48" s="346"/>
      <c r="R48" s="357"/>
      <c r="S48" s="385">
        <f t="shared" si="28"/>
        <v>0</v>
      </c>
      <c r="T48" s="348"/>
      <c r="U48" s="357"/>
      <c r="V48" s="384">
        <f t="shared" si="29"/>
        <v>0</v>
      </c>
      <c r="W48" s="346"/>
      <c r="X48" s="357"/>
      <c r="Y48" s="385">
        <f t="shared" si="30"/>
        <v>0</v>
      </c>
      <c r="Z48" s="346"/>
      <c r="AA48" s="357"/>
      <c r="AB48" s="385">
        <f t="shared" si="31"/>
        <v>0</v>
      </c>
      <c r="AC48" s="346"/>
      <c r="AD48" s="357"/>
      <c r="AE48" s="385">
        <f t="shared" si="32"/>
        <v>0</v>
      </c>
      <c r="AF48" s="346"/>
      <c r="AG48" s="357"/>
      <c r="AH48" s="385">
        <f t="shared" si="33"/>
        <v>0</v>
      </c>
      <c r="AI48" s="370">
        <f t="shared" si="34"/>
        <v>0</v>
      </c>
      <c r="AJ48" s="371">
        <f t="shared" si="35"/>
        <v>0</v>
      </c>
      <c r="AK48" s="71">
        <f t="shared" si="36"/>
        <v>0</v>
      </c>
    </row>
    <row r="49" spans="1:39" s="343" customFormat="1" hidden="1">
      <c r="A49" s="1037"/>
      <c r="B49" s="1038"/>
      <c r="C49" s="1038"/>
      <c r="D49" s="1038"/>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9"/>
        <v>0</v>
      </c>
      <c r="AJ49" s="371">
        <f t="shared" si="9"/>
        <v>0</v>
      </c>
      <c r="AK49" s="81">
        <f t="shared" si="9"/>
        <v>0</v>
      </c>
    </row>
    <row r="50" spans="1:39" s="343" customFormat="1" hidden="1">
      <c r="A50" s="1037"/>
      <c r="B50" s="1038"/>
      <c r="C50" s="1038"/>
      <c r="D50" s="1038"/>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9"/>
        <v>0</v>
      </c>
      <c r="AJ50" s="371">
        <f t="shared" si="9"/>
        <v>0</v>
      </c>
      <c r="AK50" s="81">
        <f>SUM(G50,J50,M50,P50,S50,V50,Y50,AB50,AE50,AH50)</f>
        <v>0</v>
      </c>
    </row>
    <row r="51" spans="1:39" s="343" customFormat="1" hidden="1">
      <c r="A51" s="1037"/>
      <c r="B51" s="1038"/>
      <c r="C51" s="1038"/>
      <c r="D51" s="1038"/>
      <c r="E51" s="346"/>
      <c r="F51" s="357"/>
      <c r="G51" s="385">
        <f t="shared" ref="G51:G52" si="37">E51+F51</f>
        <v>0</v>
      </c>
      <c r="H51" s="348"/>
      <c r="I51" s="357"/>
      <c r="J51" s="385">
        <f t="shared" ref="J51:J52" si="38">H51+I51</f>
        <v>0</v>
      </c>
      <c r="K51" s="348"/>
      <c r="L51" s="357"/>
      <c r="M51" s="384">
        <f t="shared" ref="M51:M52" si="39">K51+L51</f>
        <v>0</v>
      </c>
      <c r="N51" s="346"/>
      <c r="O51" s="357"/>
      <c r="P51" s="385">
        <f t="shared" ref="P51:P52" si="40">N51+O51</f>
        <v>0</v>
      </c>
      <c r="Q51" s="346"/>
      <c r="R51" s="357"/>
      <c r="S51" s="385">
        <f t="shared" ref="S51:S52" si="41">Q51+R51</f>
        <v>0</v>
      </c>
      <c r="T51" s="348"/>
      <c r="U51" s="357"/>
      <c r="V51" s="384">
        <f t="shared" ref="V51:V52" si="42">T51+U51</f>
        <v>0</v>
      </c>
      <c r="W51" s="346"/>
      <c r="X51" s="357"/>
      <c r="Y51" s="385">
        <f t="shared" ref="Y51:Y52" si="43">W51+X51</f>
        <v>0</v>
      </c>
      <c r="Z51" s="346"/>
      <c r="AA51" s="357"/>
      <c r="AB51" s="385">
        <f t="shared" ref="AB51:AB52" si="44">Z51+AA51</f>
        <v>0</v>
      </c>
      <c r="AC51" s="346"/>
      <c r="AD51" s="357"/>
      <c r="AE51" s="385">
        <f t="shared" ref="AE51:AE52" si="45">AC51+AD51</f>
        <v>0</v>
      </c>
      <c r="AF51" s="346"/>
      <c r="AG51" s="357"/>
      <c r="AH51" s="385">
        <f t="shared" ref="AH51:AH52" si="46">AF51+AG51</f>
        <v>0</v>
      </c>
      <c r="AI51" s="370">
        <f t="shared" ref="AI51:AI52" si="47">SUM(E51,H51,K51,N51,Q51,T51,W51,Z51,AC51,AF51)</f>
        <v>0</v>
      </c>
      <c r="AJ51" s="371">
        <f t="shared" ref="AJ51:AJ52" si="48">SUM(F51,I51,L51,O51,R51,U51,X51,AA51,AD51,AG51)</f>
        <v>0</v>
      </c>
      <c r="AK51" s="81">
        <f t="shared" ref="AK51:AK52" si="49">SUM(G51,J51,M51,P51,S51,V51,Y51,AB51,AE51,AH51)</f>
        <v>0</v>
      </c>
    </row>
    <row r="52" spans="1:39" s="343" customFormat="1" hidden="1">
      <c r="A52" s="1037"/>
      <c r="B52" s="1038"/>
      <c r="C52" s="1038"/>
      <c r="D52" s="1038"/>
      <c r="E52" s="346"/>
      <c r="F52" s="357"/>
      <c r="G52" s="385">
        <f t="shared" si="37"/>
        <v>0</v>
      </c>
      <c r="H52" s="348"/>
      <c r="I52" s="357"/>
      <c r="J52" s="385">
        <f t="shared" si="38"/>
        <v>0</v>
      </c>
      <c r="K52" s="348"/>
      <c r="L52" s="357"/>
      <c r="M52" s="384">
        <f t="shared" si="39"/>
        <v>0</v>
      </c>
      <c r="N52" s="346"/>
      <c r="O52" s="357"/>
      <c r="P52" s="385">
        <f t="shared" si="40"/>
        <v>0</v>
      </c>
      <c r="Q52" s="346"/>
      <c r="R52" s="357"/>
      <c r="S52" s="385">
        <f t="shared" si="41"/>
        <v>0</v>
      </c>
      <c r="T52" s="348"/>
      <c r="U52" s="357"/>
      <c r="V52" s="384">
        <f t="shared" si="42"/>
        <v>0</v>
      </c>
      <c r="W52" s="346"/>
      <c r="X52" s="357"/>
      <c r="Y52" s="385">
        <f t="shared" si="43"/>
        <v>0</v>
      </c>
      <c r="Z52" s="346"/>
      <c r="AA52" s="357"/>
      <c r="AB52" s="385">
        <f t="shared" si="44"/>
        <v>0</v>
      </c>
      <c r="AC52" s="346"/>
      <c r="AD52" s="357"/>
      <c r="AE52" s="385">
        <f t="shared" si="45"/>
        <v>0</v>
      </c>
      <c r="AF52" s="346"/>
      <c r="AG52" s="357"/>
      <c r="AH52" s="385">
        <f t="shared" si="46"/>
        <v>0</v>
      </c>
      <c r="AI52" s="370">
        <f t="shared" si="47"/>
        <v>0</v>
      </c>
      <c r="AJ52" s="371">
        <f t="shared" si="48"/>
        <v>0</v>
      </c>
      <c r="AK52" s="81">
        <f t="shared" si="49"/>
        <v>0</v>
      </c>
    </row>
    <row r="53" spans="1:39" s="61" customFormat="1">
      <c r="A53" s="1017" t="s">
        <v>252</v>
      </c>
      <c r="B53" s="1017"/>
      <c r="C53" s="1017"/>
      <c r="D53" s="1017"/>
      <c r="E53" s="514">
        <f>SUM(E34:E52)</f>
        <v>0</v>
      </c>
      <c r="F53" s="515">
        <f t="shared" ref="F53:AH53" si="50">SUM(F34:F52)</f>
        <v>0</v>
      </c>
      <c r="G53" s="517">
        <f t="shared" si="50"/>
        <v>0</v>
      </c>
      <c r="H53" s="518">
        <f t="shared" si="50"/>
        <v>0</v>
      </c>
      <c r="I53" s="515">
        <f t="shared" si="50"/>
        <v>0</v>
      </c>
      <c r="J53" s="517">
        <f t="shared" si="50"/>
        <v>0</v>
      </c>
      <c r="K53" s="518">
        <f t="shared" si="50"/>
        <v>0</v>
      </c>
      <c r="L53" s="515">
        <f t="shared" si="50"/>
        <v>0</v>
      </c>
      <c r="M53" s="516">
        <f t="shared" si="50"/>
        <v>0</v>
      </c>
      <c r="N53" s="514">
        <f t="shared" si="50"/>
        <v>0</v>
      </c>
      <c r="O53" s="515">
        <f t="shared" si="50"/>
        <v>0</v>
      </c>
      <c r="P53" s="517">
        <f t="shared" si="50"/>
        <v>0</v>
      </c>
      <c r="Q53" s="514">
        <f t="shared" si="50"/>
        <v>0</v>
      </c>
      <c r="R53" s="515">
        <f t="shared" si="50"/>
        <v>0</v>
      </c>
      <c r="S53" s="517">
        <f t="shared" si="50"/>
        <v>0</v>
      </c>
      <c r="T53" s="518">
        <f t="shared" si="50"/>
        <v>0</v>
      </c>
      <c r="U53" s="515">
        <f t="shared" si="50"/>
        <v>0</v>
      </c>
      <c r="V53" s="516">
        <f t="shared" si="50"/>
        <v>0</v>
      </c>
      <c r="W53" s="514">
        <f t="shared" si="50"/>
        <v>0</v>
      </c>
      <c r="X53" s="515">
        <f t="shared" si="50"/>
        <v>0</v>
      </c>
      <c r="Y53" s="517">
        <f t="shared" si="50"/>
        <v>0</v>
      </c>
      <c r="Z53" s="514">
        <f t="shared" si="50"/>
        <v>0</v>
      </c>
      <c r="AA53" s="515">
        <f t="shared" si="50"/>
        <v>0</v>
      </c>
      <c r="AB53" s="517">
        <f t="shared" si="50"/>
        <v>0</v>
      </c>
      <c r="AC53" s="514">
        <f t="shared" si="50"/>
        <v>0</v>
      </c>
      <c r="AD53" s="515">
        <f t="shared" si="50"/>
        <v>0</v>
      </c>
      <c r="AE53" s="517">
        <f t="shared" si="50"/>
        <v>0</v>
      </c>
      <c r="AF53" s="514">
        <f t="shared" si="50"/>
        <v>0</v>
      </c>
      <c r="AG53" s="515">
        <f t="shared" si="50"/>
        <v>0</v>
      </c>
      <c r="AH53" s="517">
        <f t="shared" si="50"/>
        <v>0</v>
      </c>
      <c r="AI53" s="519">
        <f>SUM(E53,H53,K53,N53,Q53,T53,W53,Z53,AC53,AF53)</f>
        <v>0</v>
      </c>
      <c r="AJ53" s="520">
        <f>SUM(F53,I53,L53,O53,R53,U53,X53,AA53,AD53,AG53)</f>
        <v>0</v>
      </c>
      <c r="AK53" s="521">
        <f>SUM(G53,J53,M53,P53,S53,V53,Y53,AB53,AE53,AH53)</f>
        <v>0</v>
      </c>
      <c r="AL53" s="253"/>
      <c r="AM53" s="253"/>
    </row>
    <row r="54" spans="1:39" ht="16.5" customHeight="1">
      <c r="A54" s="1019"/>
      <c r="B54" s="1019"/>
      <c r="C54" s="1019"/>
      <c r="D54" s="1019"/>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s="343" customFormat="1" ht="15.75" customHeight="1">
      <c r="A55" s="1016" t="s">
        <v>253</v>
      </c>
      <c r="B55" s="1016"/>
      <c r="C55" s="1016"/>
      <c r="D55" s="1016"/>
      <c r="E55" s="254"/>
      <c r="F55" s="357"/>
      <c r="G55" s="385">
        <f t="shared" ref="G55:G59" si="51">E55+F55</f>
        <v>0</v>
      </c>
      <c r="H55" s="348"/>
      <c r="I55" s="357"/>
      <c r="J55" s="385">
        <f t="shared" ref="J55:J59" si="52">H55+I55</f>
        <v>0</v>
      </c>
      <c r="K55" s="348"/>
      <c r="L55" s="357"/>
      <c r="M55" s="384">
        <f t="shared" ref="M55:M59" si="53">K55+L55</f>
        <v>0</v>
      </c>
      <c r="N55" s="346"/>
      <c r="O55" s="357"/>
      <c r="P55" s="385">
        <f t="shared" ref="P55:P59" si="54">N55+O55</f>
        <v>0</v>
      </c>
      <c r="Q55" s="346"/>
      <c r="R55" s="357"/>
      <c r="S55" s="385">
        <f t="shared" ref="S55:S59" si="55">Q55+R55</f>
        <v>0</v>
      </c>
      <c r="T55" s="348"/>
      <c r="U55" s="357"/>
      <c r="V55" s="384">
        <f t="shared" ref="V55:V59" si="56">T55+U55</f>
        <v>0</v>
      </c>
      <c r="W55" s="346"/>
      <c r="X55" s="357"/>
      <c r="Y55" s="385">
        <f t="shared" ref="Y55:Y59" si="57">W55+X55</f>
        <v>0</v>
      </c>
      <c r="Z55" s="346"/>
      <c r="AA55" s="357"/>
      <c r="AB55" s="385">
        <f t="shared" ref="AB55:AB59" si="58">Z55+AA55</f>
        <v>0</v>
      </c>
      <c r="AC55" s="346"/>
      <c r="AD55" s="357"/>
      <c r="AE55" s="385">
        <f t="shared" ref="AE55:AE59" si="59">AC55+AD55</f>
        <v>0</v>
      </c>
      <c r="AF55" s="346"/>
      <c r="AG55" s="357"/>
      <c r="AH55" s="385">
        <f t="shared" ref="AH55:AH59" si="60">AF55+AG55</f>
        <v>0</v>
      </c>
      <c r="AI55" s="370">
        <f t="shared" ref="AI55:AI59" si="61">SUM(E55,H55,K55,N55,Q55,T55,W55,Z55,AC55,AF55)</f>
        <v>0</v>
      </c>
      <c r="AJ55" s="371">
        <f t="shared" ref="AJ55:AJ59" si="62">SUM(F55,I55,L55,O55,R55,U55,X55,AA55,AD55,AG55)</f>
        <v>0</v>
      </c>
      <c r="AK55" s="71">
        <f t="shared" ref="AK55:AK59" si="63">SUM(G55,J55,M55,P55,S55,V55,Y55,AB55,AE55,AH55)</f>
        <v>0</v>
      </c>
      <c r="AM55" s="363"/>
    </row>
    <row r="56" spans="1:39" s="343" customFormat="1">
      <c r="A56" s="1058"/>
      <c r="B56" s="1058"/>
      <c r="C56" s="1058"/>
      <c r="D56" s="1058"/>
      <c r="E56" s="346"/>
      <c r="F56" s="347"/>
      <c r="G56" s="628">
        <f t="shared" si="51"/>
        <v>0</v>
      </c>
      <c r="H56" s="348"/>
      <c r="I56" s="347"/>
      <c r="J56" s="628">
        <f t="shared" si="52"/>
        <v>0</v>
      </c>
      <c r="K56" s="348"/>
      <c r="L56" s="347"/>
      <c r="M56" s="629">
        <f t="shared" si="53"/>
        <v>0</v>
      </c>
      <c r="N56" s="346"/>
      <c r="O56" s="347"/>
      <c r="P56" s="628">
        <f t="shared" si="54"/>
        <v>0</v>
      </c>
      <c r="Q56" s="346"/>
      <c r="R56" s="347"/>
      <c r="S56" s="628">
        <f t="shared" si="55"/>
        <v>0</v>
      </c>
      <c r="T56" s="348"/>
      <c r="U56" s="347"/>
      <c r="V56" s="629">
        <f t="shared" si="56"/>
        <v>0</v>
      </c>
      <c r="W56" s="346"/>
      <c r="X56" s="347"/>
      <c r="Y56" s="628">
        <f t="shared" si="57"/>
        <v>0</v>
      </c>
      <c r="Z56" s="346"/>
      <c r="AA56" s="347"/>
      <c r="AB56" s="628">
        <f t="shared" si="58"/>
        <v>0</v>
      </c>
      <c r="AC56" s="346"/>
      <c r="AD56" s="347"/>
      <c r="AE56" s="628">
        <f t="shared" si="59"/>
        <v>0</v>
      </c>
      <c r="AF56" s="346"/>
      <c r="AG56" s="347"/>
      <c r="AH56" s="628">
        <f t="shared" si="60"/>
        <v>0</v>
      </c>
      <c r="AI56" s="629">
        <f t="shared" si="61"/>
        <v>0</v>
      </c>
      <c r="AJ56" s="630">
        <f t="shared" si="62"/>
        <v>0</v>
      </c>
      <c r="AK56" s="81">
        <f t="shared" si="63"/>
        <v>0</v>
      </c>
      <c r="AM56" s="349"/>
    </row>
    <row r="57" spans="1:39" s="343" customFormat="1">
      <c r="A57" s="1039"/>
      <c r="B57" s="1039"/>
      <c r="C57" s="1039"/>
      <c r="D57" s="1039"/>
      <c r="E57" s="346"/>
      <c r="F57" s="347"/>
      <c r="G57" s="628">
        <f t="shared" si="51"/>
        <v>0</v>
      </c>
      <c r="H57" s="348"/>
      <c r="I57" s="347"/>
      <c r="J57" s="628">
        <f t="shared" si="52"/>
        <v>0</v>
      </c>
      <c r="K57" s="348"/>
      <c r="L57" s="347"/>
      <c r="M57" s="629">
        <f t="shared" si="53"/>
        <v>0</v>
      </c>
      <c r="N57" s="346"/>
      <c r="O57" s="347"/>
      <c r="P57" s="628">
        <f t="shared" si="54"/>
        <v>0</v>
      </c>
      <c r="Q57" s="346"/>
      <c r="R57" s="347"/>
      <c r="S57" s="628">
        <f t="shared" si="55"/>
        <v>0</v>
      </c>
      <c r="T57" s="348"/>
      <c r="U57" s="347"/>
      <c r="V57" s="629">
        <f t="shared" si="56"/>
        <v>0</v>
      </c>
      <c r="W57" s="346"/>
      <c r="X57" s="347"/>
      <c r="Y57" s="628">
        <f t="shared" si="57"/>
        <v>0</v>
      </c>
      <c r="Z57" s="346"/>
      <c r="AA57" s="347"/>
      <c r="AB57" s="628">
        <f t="shared" si="58"/>
        <v>0</v>
      </c>
      <c r="AC57" s="346"/>
      <c r="AD57" s="347"/>
      <c r="AE57" s="628">
        <f t="shared" si="59"/>
        <v>0</v>
      </c>
      <c r="AF57" s="346"/>
      <c r="AG57" s="347"/>
      <c r="AH57" s="628">
        <f t="shared" si="60"/>
        <v>0</v>
      </c>
      <c r="AI57" s="629">
        <f t="shared" si="61"/>
        <v>0</v>
      </c>
      <c r="AJ57" s="630">
        <f t="shared" si="62"/>
        <v>0</v>
      </c>
      <c r="AK57" s="81">
        <f t="shared" si="63"/>
        <v>0</v>
      </c>
      <c r="AM57" s="349"/>
    </row>
    <row r="58" spans="1:39" s="343" customFormat="1">
      <c r="A58" s="1039"/>
      <c r="B58" s="1039"/>
      <c r="C58" s="1039"/>
      <c r="D58" s="1039"/>
      <c r="E58" s="346"/>
      <c r="F58" s="347"/>
      <c r="G58" s="628">
        <f t="shared" si="51"/>
        <v>0</v>
      </c>
      <c r="H58" s="348"/>
      <c r="I58" s="347"/>
      <c r="J58" s="628">
        <f t="shared" si="52"/>
        <v>0</v>
      </c>
      <c r="K58" s="348"/>
      <c r="L58" s="347"/>
      <c r="M58" s="629">
        <f t="shared" si="53"/>
        <v>0</v>
      </c>
      <c r="N58" s="346"/>
      <c r="O58" s="347"/>
      <c r="P58" s="628">
        <f t="shared" si="54"/>
        <v>0</v>
      </c>
      <c r="Q58" s="346"/>
      <c r="R58" s="347"/>
      <c r="S58" s="628">
        <f t="shared" si="55"/>
        <v>0</v>
      </c>
      <c r="T58" s="348"/>
      <c r="U58" s="347"/>
      <c r="V58" s="629">
        <f t="shared" si="56"/>
        <v>0</v>
      </c>
      <c r="W58" s="346"/>
      <c r="X58" s="347"/>
      <c r="Y58" s="628">
        <f t="shared" si="57"/>
        <v>0</v>
      </c>
      <c r="Z58" s="346"/>
      <c r="AA58" s="347"/>
      <c r="AB58" s="628">
        <f t="shared" si="58"/>
        <v>0</v>
      </c>
      <c r="AC58" s="346"/>
      <c r="AD58" s="347"/>
      <c r="AE58" s="628">
        <f t="shared" si="59"/>
        <v>0</v>
      </c>
      <c r="AF58" s="346"/>
      <c r="AG58" s="347"/>
      <c r="AH58" s="628">
        <f t="shared" si="60"/>
        <v>0</v>
      </c>
      <c r="AI58" s="629">
        <f t="shared" si="61"/>
        <v>0</v>
      </c>
      <c r="AJ58" s="630">
        <f t="shared" si="62"/>
        <v>0</v>
      </c>
      <c r="AK58" s="81">
        <f t="shared" si="63"/>
        <v>0</v>
      </c>
    </row>
    <row r="59" spans="1:39" s="343" customFormat="1">
      <c r="A59" s="1057"/>
      <c r="B59" s="1057"/>
      <c r="C59" s="1057"/>
      <c r="D59" s="1057"/>
      <c r="E59" s="346"/>
      <c r="F59" s="347"/>
      <c r="G59" s="628">
        <f t="shared" si="51"/>
        <v>0</v>
      </c>
      <c r="H59" s="348"/>
      <c r="I59" s="347"/>
      <c r="J59" s="628">
        <f t="shared" si="52"/>
        <v>0</v>
      </c>
      <c r="K59" s="348"/>
      <c r="L59" s="347"/>
      <c r="M59" s="629">
        <f t="shared" si="53"/>
        <v>0</v>
      </c>
      <c r="N59" s="346"/>
      <c r="O59" s="347"/>
      <c r="P59" s="628">
        <f t="shared" si="54"/>
        <v>0</v>
      </c>
      <c r="Q59" s="346"/>
      <c r="R59" s="347"/>
      <c r="S59" s="628">
        <f t="shared" si="55"/>
        <v>0</v>
      </c>
      <c r="T59" s="348"/>
      <c r="U59" s="347"/>
      <c r="V59" s="629">
        <f t="shared" si="56"/>
        <v>0</v>
      </c>
      <c r="W59" s="346"/>
      <c r="X59" s="347"/>
      <c r="Y59" s="628">
        <f t="shared" si="57"/>
        <v>0</v>
      </c>
      <c r="Z59" s="346"/>
      <c r="AA59" s="347"/>
      <c r="AB59" s="628">
        <f t="shared" si="58"/>
        <v>0</v>
      </c>
      <c r="AC59" s="346"/>
      <c r="AD59" s="347"/>
      <c r="AE59" s="628">
        <f t="shared" si="59"/>
        <v>0</v>
      </c>
      <c r="AF59" s="346"/>
      <c r="AG59" s="347"/>
      <c r="AH59" s="628">
        <f t="shared" si="60"/>
        <v>0</v>
      </c>
      <c r="AI59" s="629">
        <f t="shared" si="61"/>
        <v>0</v>
      </c>
      <c r="AJ59" s="630">
        <f t="shared" si="62"/>
        <v>0</v>
      </c>
      <c r="AK59" s="81">
        <f t="shared" si="63"/>
        <v>0</v>
      </c>
    </row>
    <row r="60" spans="1:39" ht="18" customHeight="1">
      <c r="A60" s="1019" t="s">
        <v>265</v>
      </c>
      <c r="B60" s="1019"/>
      <c r="C60" s="1019"/>
      <c r="D60" s="1019"/>
      <c r="E60" s="522">
        <f>SUM(E55:E59)</f>
        <v>0</v>
      </c>
      <c r="F60" s="523">
        <f t="shared" ref="F60:AH60" si="64">SUM(F55:F59)</f>
        <v>0</v>
      </c>
      <c r="G60" s="525">
        <f t="shared" si="64"/>
        <v>0</v>
      </c>
      <c r="H60" s="526">
        <f t="shared" si="64"/>
        <v>0</v>
      </c>
      <c r="I60" s="523">
        <f t="shared" si="64"/>
        <v>0</v>
      </c>
      <c r="J60" s="525">
        <f t="shared" si="64"/>
        <v>0</v>
      </c>
      <c r="K60" s="526">
        <f t="shared" si="64"/>
        <v>0</v>
      </c>
      <c r="L60" s="523">
        <f t="shared" si="64"/>
        <v>0</v>
      </c>
      <c r="M60" s="524">
        <f t="shared" si="64"/>
        <v>0</v>
      </c>
      <c r="N60" s="522">
        <f t="shared" si="64"/>
        <v>0</v>
      </c>
      <c r="O60" s="523">
        <f t="shared" si="64"/>
        <v>0</v>
      </c>
      <c r="P60" s="525">
        <f t="shared" si="64"/>
        <v>0</v>
      </c>
      <c r="Q60" s="522">
        <f t="shared" si="64"/>
        <v>0</v>
      </c>
      <c r="R60" s="523">
        <f t="shared" si="64"/>
        <v>0</v>
      </c>
      <c r="S60" s="525">
        <f t="shared" si="64"/>
        <v>0</v>
      </c>
      <c r="T60" s="526">
        <f t="shared" si="64"/>
        <v>0</v>
      </c>
      <c r="U60" s="523">
        <f t="shared" si="64"/>
        <v>0</v>
      </c>
      <c r="V60" s="524">
        <f t="shared" si="64"/>
        <v>0</v>
      </c>
      <c r="W60" s="522">
        <f t="shared" si="64"/>
        <v>0</v>
      </c>
      <c r="X60" s="523">
        <f t="shared" si="64"/>
        <v>0</v>
      </c>
      <c r="Y60" s="525">
        <f t="shared" si="64"/>
        <v>0</v>
      </c>
      <c r="Z60" s="522">
        <f t="shared" si="64"/>
        <v>0</v>
      </c>
      <c r="AA60" s="523">
        <f t="shared" si="64"/>
        <v>0</v>
      </c>
      <c r="AB60" s="525">
        <f t="shared" si="64"/>
        <v>0</v>
      </c>
      <c r="AC60" s="522">
        <f>SUM(AC55:AC59)</f>
        <v>0</v>
      </c>
      <c r="AD60" s="523">
        <f t="shared" si="64"/>
        <v>0</v>
      </c>
      <c r="AE60" s="525">
        <f t="shared" si="64"/>
        <v>0</v>
      </c>
      <c r="AF60" s="522">
        <f>SUM(AF55:AF59)</f>
        <v>0</v>
      </c>
      <c r="AG60" s="523">
        <f t="shared" si="64"/>
        <v>0</v>
      </c>
      <c r="AH60" s="525">
        <f t="shared" si="64"/>
        <v>0</v>
      </c>
      <c r="AI60" s="524">
        <f t="shared" ref="AI60:AK62" si="65">SUM(E60,H60,K60,N60,Q60,T60,W60,Z60,AC60,AF60)</f>
        <v>0</v>
      </c>
      <c r="AJ60" s="520">
        <f t="shared" si="65"/>
        <v>0</v>
      </c>
      <c r="AK60" s="631">
        <f t="shared" si="65"/>
        <v>0</v>
      </c>
    </row>
    <row r="61" spans="1:39" ht="18" customHeight="1">
      <c r="A61" s="1019"/>
      <c r="B61" s="1019"/>
      <c r="C61" s="1019"/>
      <c r="D61" s="1019"/>
      <c r="E61" s="79"/>
      <c r="F61" s="83"/>
      <c r="G61" s="84"/>
      <c r="H61" s="83"/>
      <c r="I61" s="83"/>
      <c r="J61" s="84"/>
      <c r="K61" s="83"/>
      <c r="L61" s="83"/>
      <c r="M61" s="78"/>
      <c r="N61" s="79"/>
      <c r="O61" s="83"/>
      <c r="P61" s="84"/>
      <c r="Q61" s="79"/>
      <c r="R61" s="83"/>
      <c r="S61" s="84"/>
      <c r="T61" s="83"/>
      <c r="U61" s="83"/>
      <c r="V61" s="78"/>
      <c r="W61" s="79"/>
      <c r="X61" s="83"/>
      <c r="Y61" s="84"/>
      <c r="Z61" s="79"/>
      <c r="AA61" s="83"/>
      <c r="AB61" s="84"/>
      <c r="AC61" s="79"/>
      <c r="AD61" s="83"/>
      <c r="AE61" s="84"/>
      <c r="AF61" s="79"/>
      <c r="AG61" s="83"/>
      <c r="AH61" s="84"/>
      <c r="AI61" s="78"/>
      <c r="AJ61" s="85"/>
      <c r="AK61" s="80"/>
      <c r="AM61" s="399"/>
    </row>
    <row r="62" spans="1:39" s="61" customFormat="1" ht="18" customHeight="1">
      <c r="A62" s="1017" t="s">
        <v>254</v>
      </c>
      <c r="B62" s="1017"/>
      <c r="C62" s="1017"/>
      <c r="D62" s="1017"/>
      <c r="E62" s="527">
        <f>E53+E60</f>
        <v>0</v>
      </c>
      <c r="F62" s="528">
        <f t="shared" ref="F62:AH62" si="66">F53+F60</f>
        <v>0</v>
      </c>
      <c r="G62" s="530">
        <f t="shared" si="66"/>
        <v>0</v>
      </c>
      <c r="H62" s="528">
        <f t="shared" si="66"/>
        <v>0</v>
      </c>
      <c r="I62" s="528">
        <f t="shared" si="66"/>
        <v>0</v>
      </c>
      <c r="J62" s="530">
        <f t="shared" si="66"/>
        <v>0</v>
      </c>
      <c r="K62" s="528">
        <f t="shared" si="66"/>
        <v>0</v>
      </c>
      <c r="L62" s="528">
        <f t="shared" si="66"/>
        <v>0</v>
      </c>
      <c r="M62" s="529">
        <f t="shared" si="66"/>
        <v>0</v>
      </c>
      <c r="N62" s="527">
        <f t="shared" si="66"/>
        <v>0</v>
      </c>
      <c r="O62" s="528">
        <f t="shared" si="66"/>
        <v>0</v>
      </c>
      <c r="P62" s="530">
        <f t="shared" si="66"/>
        <v>0</v>
      </c>
      <c r="Q62" s="527">
        <f t="shared" si="66"/>
        <v>0</v>
      </c>
      <c r="R62" s="528">
        <f t="shared" si="66"/>
        <v>0</v>
      </c>
      <c r="S62" s="530">
        <f t="shared" si="66"/>
        <v>0</v>
      </c>
      <c r="T62" s="528">
        <f t="shared" si="66"/>
        <v>0</v>
      </c>
      <c r="U62" s="528">
        <f t="shared" si="66"/>
        <v>0</v>
      </c>
      <c r="V62" s="529">
        <f t="shared" si="66"/>
        <v>0</v>
      </c>
      <c r="W62" s="527">
        <f t="shared" si="66"/>
        <v>0</v>
      </c>
      <c r="X62" s="528">
        <f t="shared" si="66"/>
        <v>0</v>
      </c>
      <c r="Y62" s="530">
        <f t="shared" si="66"/>
        <v>0</v>
      </c>
      <c r="Z62" s="527">
        <f t="shared" si="66"/>
        <v>0</v>
      </c>
      <c r="AA62" s="528">
        <f t="shared" si="66"/>
        <v>0</v>
      </c>
      <c r="AB62" s="530">
        <f t="shared" si="66"/>
        <v>0</v>
      </c>
      <c r="AC62" s="527">
        <f t="shared" si="66"/>
        <v>0</v>
      </c>
      <c r="AD62" s="528">
        <f t="shared" si="66"/>
        <v>0</v>
      </c>
      <c r="AE62" s="530">
        <f t="shared" si="66"/>
        <v>0</v>
      </c>
      <c r="AF62" s="527">
        <f t="shared" si="66"/>
        <v>0</v>
      </c>
      <c r="AG62" s="528">
        <f t="shared" si="66"/>
        <v>0</v>
      </c>
      <c r="AH62" s="530">
        <f t="shared" si="66"/>
        <v>0</v>
      </c>
      <c r="AI62" s="529">
        <f t="shared" si="65"/>
        <v>0</v>
      </c>
      <c r="AJ62" s="531">
        <f t="shared" si="65"/>
        <v>0</v>
      </c>
      <c r="AK62" s="627">
        <f t="shared" si="65"/>
        <v>0</v>
      </c>
    </row>
    <row r="63" spans="1:39" hidden="1">
      <c r="A63" s="923" t="s">
        <v>255</v>
      </c>
      <c r="B63" s="923"/>
      <c r="C63" s="923"/>
      <c r="D63" s="923"/>
      <c r="E63" s="382">
        <f>IF(AND(E62-E31&gt;-4,E62-E31&lt;4),0,E62-E31)</f>
        <v>0</v>
      </c>
      <c r="F63" s="397"/>
      <c r="G63" s="398">
        <f>IF(AND(G62-G31&gt;-4,G62-G31&lt;4),0,G62-G31)</f>
        <v>0</v>
      </c>
      <c r="H63" s="700">
        <f>IF(AND(H62-H31&gt;-4,H62-H31&lt;4),0,H62-H31)</f>
        <v>0</v>
      </c>
      <c r="I63" s="693"/>
      <c r="J63" s="699">
        <f>IF(AND(J62-J31&gt;-4,J62-J31&lt;4),0,J62-J31)</f>
        <v>0</v>
      </c>
      <c r="K63" s="700">
        <f>IF(AND(K62-K31&gt;-4,K62-K31&lt;4),0,K62-K31)</f>
        <v>0</v>
      </c>
      <c r="L63" s="693"/>
      <c r="M63" s="701">
        <f>IF(AND(M62-M31&gt;-4,M62-M31&lt;4),0,M62-M31)</f>
        <v>0</v>
      </c>
      <c r="N63" s="698">
        <f>IF(AND(N62-N31&gt;-4,N62-N31&lt;4),0,N62-N31)</f>
        <v>0</v>
      </c>
      <c r="O63" s="693"/>
      <c r="P63" s="699">
        <f>IF(AND(P62-P31&gt;-4,P62-P31&lt;4),0,P62-P31)</f>
        <v>0</v>
      </c>
      <c r="Q63" s="698">
        <f>IF(AND(Q62-Q31&gt;-4,Q62-Q31&lt;4),0,Q62-Q31)</f>
        <v>0</v>
      </c>
      <c r="R63" s="693"/>
      <c r="S63" s="699">
        <f>IF(AND(S62-S31&gt;-4,S62-S31&lt;4),0,S62-S31)</f>
        <v>0</v>
      </c>
      <c r="T63" s="700">
        <f>IF(AND(T62-T31&gt;-4,T62-T31&lt;4),0,T62-T31)</f>
        <v>0</v>
      </c>
      <c r="U63" s="693"/>
      <c r="V63" s="701">
        <f>IF(AND(V62-V31&gt;-4,V62-V31&lt;4),0,V62-V31)</f>
        <v>0</v>
      </c>
      <c r="W63" s="698">
        <f>IF(AND(W62-W31&gt;-4,W62-W31&lt;4),0,W62-W31)</f>
        <v>0</v>
      </c>
      <c r="X63" s="693"/>
      <c r="Y63" s="699">
        <f>IF(AND(Y62-Y31&gt;-4,Y62-Y31&lt;4),0,Y62-Y31)</f>
        <v>0</v>
      </c>
      <c r="Z63" s="698">
        <f>IF(AND(Z62-Z31&gt;-4,Z62-Z31&lt;4),0,Z62-Z31)</f>
        <v>0</v>
      </c>
      <c r="AA63" s="693"/>
      <c r="AB63" s="699">
        <f>IF(AND(AB62-AB31&gt;-4,AB62-AB31&lt;4),0,AB62-AB31)</f>
        <v>0</v>
      </c>
      <c r="AC63" s="698">
        <f>IF(AND(AC62-AC31&gt;-4,AC62-AC31&lt;4),0,AC62-AC31)</f>
        <v>0</v>
      </c>
      <c r="AD63" s="693"/>
      <c r="AE63" s="699">
        <f>IF(AND(AE62-AE31&gt;-4,AE62-AE31&lt;4),0,AE62-AE31)</f>
        <v>0</v>
      </c>
      <c r="AF63" s="698">
        <f>IF(AND(AF62-AF31&gt;-4,AF62-AF31&lt;4),0,AF62-AF31)</f>
        <v>0</v>
      </c>
      <c r="AG63" s="693"/>
      <c r="AH63" s="699">
        <f>IF(AND(AH62-AH31&gt;-4,AH62-AH31&lt;4),0,AH62-AH31)</f>
        <v>0</v>
      </c>
      <c r="AI63" s="375">
        <f>IF(AND(AI62-AI31&gt;-4,AI62-AI31&lt;4),0,AI62-AI31)</f>
        <v>0</v>
      </c>
      <c r="AJ63" s="376"/>
      <c r="AK63" s="702">
        <f>IF(AND(AK62-AK31&gt;-4,AK62-AK31&lt;4),0,AK62-AK31)</f>
        <v>0</v>
      </c>
      <c r="AL63" s="82"/>
      <c r="AM63" s="82"/>
    </row>
    <row r="64" spans="1:39" ht="12.95" hidden="1"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257</v>
      </c>
      <c r="B67" s="1047"/>
      <c r="C67" s="1047"/>
      <c r="D67" s="1047"/>
      <c r="E67" s="98"/>
    </row>
    <row r="68" spans="1:35">
      <c r="A68" s="768" t="s">
        <v>258</v>
      </c>
      <c r="B68" s="1047"/>
      <c r="C68" s="1047"/>
      <c r="D68" s="1047"/>
      <c r="E68" s="98"/>
    </row>
    <row r="69" spans="1:35" ht="17.25" customHeight="1">
      <c r="A69" s="768" t="s">
        <v>259</v>
      </c>
      <c r="B69" s="1047"/>
      <c r="C69" s="1047"/>
      <c r="D69" s="1047"/>
      <c r="E69" s="98"/>
      <c r="AH69" s="93"/>
    </row>
    <row r="70" spans="1:35" ht="17.25" customHeight="1">
      <c r="A70" s="768" t="s">
        <v>260</v>
      </c>
      <c r="B70" s="1056"/>
      <c r="C70" s="1056"/>
      <c r="D70" s="1056"/>
      <c r="E70" s="98"/>
      <c r="AH70" s="93"/>
    </row>
    <row r="71" spans="1:35" ht="15.75" customHeight="1">
      <c r="A71" s="1017"/>
      <c r="B71" s="1017"/>
      <c r="C71" s="1017"/>
      <c r="D71" s="769"/>
      <c r="E71" s="267"/>
    </row>
    <row r="72" spans="1:35" hidden="1">
      <c r="A72" s="1011" t="s">
        <v>261</v>
      </c>
      <c r="B72" s="1012"/>
      <c r="C72" s="1013">
        <v>45022</v>
      </c>
      <c r="D72" s="1014"/>
    </row>
    <row r="87" spans="1:37" s="343" customFormat="1">
      <c r="A87" s="89" t="s">
        <v>211</v>
      </c>
      <c r="B87" s="89"/>
      <c r="C87" s="89"/>
      <c r="D87" s="89"/>
      <c r="E87" s="89">
        <v>1</v>
      </c>
      <c r="F87" s="89">
        <v>1</v>
      </c>
      <c r="G87" s="89">
        <v>1</v>
      </c>
      <c r="H87" s="89">
        <f>E87+1</f>
        <v>2</v>
      </c>
      <c r="I87" s="89">
        <f t="shared" ref="I87:AH87" si="67">F87+1</f>
        <v>2</v>
      </c>
      <c r="J87" s="89">
        <f t="shared" si="67"/>
        <v>2</v>
      </c>
      <c r="K87" s="89">
        <f t="shared" si="67"/>
        <v>3</v>
      </c>
      <c r="L87" s="89">
        <f t="shared" si="67"/>
        <v>3</v>
      </c>
      <c r="M87" s="89">
        <f t="shared" si="67"/>
        <v>3</v>
      </c>
      <c r="N87" s="89">
        <f t="shared" si="67"/>
        <v>4</v>
      </c>
      <c r="O87" s="89">
        <f t="shared" si="67"/>
        <v>4</v>
      </c>
      <c r="P87" s="89">
        <f t="shared" si="67"/>
        <v>4</v>
      </c>
      <c r="Q87" s="89">
        <f t="shared" si="67"/>
        <v>5</v>
      </c>
      <c r="R87" s="89">
        <f t="shared" si="67"/>
        <v>5</v>
      </c>
      <c r="S87" s="89">
        <f t="shared" si="67"/>
        <v>5</v>
      </c>
      <c r="T87" s="89">
        <f t="shared" si="67"/>
        <v>6</v>
      </c>
      <c r="U87" s="89">
        <f t="shared" si="67"/>
        <v>6</v>
      </c>
      <c r="V87" s="89">
        <f t="shared" si="67"/>
        <v>6</v>
      </c>
      <c r="W87" s="89">
        <f t="shared" si="67"/>
        <v>7</v>
      </c>
      <c r="X87" s="89">
        <f t="shared" si="67"/>
        <v>7</v>
      </c>
      <c r="Y87" s="89">
        <f t="shared" si="67"/>
        <v>7</v>
      </c>
      <c r="Z87" s="89">
        <f t="shared" si="67"/>
        <v>8</v>
      </c>
      <c r="AA87" s="89">
        <f t="shared" si="67"/>
        <v>8</v>
      </c>
      <c r="AB87" s="89">
        <f t="shared" si="67"/>
        <v>8</v>
      </c>
      <c r="AC87" s="89">
        <f t="shared" si="67"/>
        <v>9</v>
      </c>
      <c r="AD87" s="89">
        <f t="shared" si="67"/>
        <v>9</v>
      </c>
      <c r="AE87" s="89">
        <f t="shared" si="67"/>
        <v>9</v>
      </c>
      <c r="AF87" s="89">
        <f t="shared" si="67"/>
        <v>10</v>
      </c>
      <c r="AG87" s="89">
        <f t="shared" si="67"/>
        <v>10</v>
      </c>
      <c r="AH87" s="89">
        <f t="shared" si="67"/>
        <v>10</v>
      </c>
      <c r="AI87" s="89">
        <f>$D$5</f>
        <v>1</v>
      </c>
      <c r="AJ87" s="89">
        <f>$D$6</f>
        <v>1</v>
      </c>
      <c r="AK87" s="89">
        <f>$D$6</f>
        <v>1</v>
      </c>
    </row>
    <row r="88" spans="1:37" s="343" customFormat="1">
      <c r="A88" s="365" t="s">
        <v>212</v>
      </c>
      <c r="B88" s="365"/>
      <c r="C88" s="365"/>
      <c r="D88" s="365"/>
      <c r="E88" s="90">
        <f>$B$6</f>
        <v>45323</v>
      </c>
      <c r="F88" s="90">
        <f>$B$6</f>
        <v>45323</v>
      </c>
      <c r="G88" s="90">
        <f>$B$6</f>
        <v>45323</v>
      </c>
      <c r="H88" s="90">
        <f>DATE(YEAR(E88)+1,MONTH(E88),DAY(E88))</f>
        <v>45689</v>
      </c>
      <c r="I88" s="90">
        <f>H88</f>
        <v>45689</v>
      </c>
      <c r="J88" s="90">
        <f>I88</f>
        <v>45689</v>
      </c>
      <c r="K88" s="90">
        <f>DATE(YEAR(H88)+1,MONTH(H88),DAY(H88))</f>
        <v>46054</v>
      </c>
      <c r="L88" s="90">
        <f>K88</f>
        <v>46054</v>
      </c>
      <c r="M88" s="90">
        <f>L88</f>
        <v>46054</v>
      </c>
      <c r="N88" s="90">
        <f>DATE(YEAR(K88)+1,MONTH(K88),DAY(K88))</f>
        <v>46419</v>
      </c>
      <c r="O88" s="90">
        <f>N88</f>
        <v>46419</v>
      </c>
      <c r="P88" s="90">
        <f>O88</f>
        <v>46419</v>
      </c>
      <c r="Q88" s="90">
        <f>DATE(YEAR(N88)+1,MONTH(N88),DAY(N88))</f>
        <v>46784</v>
      </c>
      <c r="R88" s="90">
        <f>Q88</f>
        <v>46784</v>
      </c>
      <c r="S88" s="90">
        <f>R88</f>
        <v>46784</v>
      </c>
      <c r="T88" s="90">
        <f>DATE(YEAR(Q88)+1,MONTH(Q88),DAY(Q88))</f>
        <v>47150</v>
      </c>
      <c r="U88" s="90">
        <f>T88</f>
        <v>47150</v>
      </c>
      <c r="V88" s="90">
        <f>U88</f>
        <v>47150</v>
      </c>
      <c r="W88" s="90">
        <f>DATE(YEAR(T88)+1,MONTH(T88),DAY(T88))</f>
        <v>47515</v>
      </c>
      <c r="X88" s="90">
        <f>W88</f>
        <v>47515</v>
      </c>
      <c r="Y88" s="90">
        <f>X88</f>
        <v>47515</v>
      </c>
      <c r="Z88" s="90">
        <f>DATE(YEAR(W88)+1,MONTH(W88),DAY(W88))</f>
        <v>47880</v>
      </c>
      <c r="AA88" s="90">
        <f>Z88</f>
        <v>47880</v>
      </c>
      <c r="AB88" s="90">
        <f>AA88</f>
        <v>47880</v>
      </c>
      <c r="AC88" s="90">
        <f>DATE(YEAR(Z88)+1,MONTH(Z88),DAY(Z88))</f>
        <v>48245</v>
      </c>
      <c r="AD88" s="90">
        <f>AC88</f>
        <v>48245</v>
      </c>
      <c r="AE88" s="90">
        <f>AD88</f>
        <v>48245</v>
      </c>
      <c r="AF88" s="90">
        <f>DATE(YEAR(AC88)+1,MONTH(AC88),DAY(AC88))</f>
        <v>48611</v>
      </c>
      <c r="AG88" s="90">
        <f>AF88</f>
        <v>48611</v>
      </c>
      <c r="AH88" s="90">
        <f>AG88</f>
        <v>48611</v>
      </c>
      <c r="AI88" s="90">
        <f>$B$6</f>
        <v>45323</v>
      </c>
      <c r="AJ88" s="90">
        <f>$B$6</f>
        <v>45323</v>
      </c>
      <c r="AK88" s="90">
        <f>$B$6</f>
        <v>45323</v>
      </c>
    </row>
    <row r="89" spans="1:37" ht="13.5" customHeight="1">
      <c r="A89" s="365" t="s">
        <v>213</v>
      </c>
      <c r="B89" s="365"/>
      <c r="C89" s="365"/>
      <c r="D89" s="365"/>
      <c r="E89" s="90">
        <f>DATE(YEAR(E88)+1,MONTH(E88),DAY(E88))-1</f>
        <v>45688</v>
      </c>
      <c r="F89" s="90">
        <f>E89</f>
        <v>45688</v>
      </c>
      <c r="G89" s="90">
        <f>F89</f>
        <v>45688</v>
      </c>
      <c r="H89" s="90">
        <f>DATE(YEAR(H88)+1,MONTH(H88),DAY(H88))-1</f>
        <v>46053</v>
      </c>
      <c r="I89" s="90">
        <f>H89</f>
        <v>46053</v>
      </c>
      <c r="J89" s="90">
        <f>I89</f>
        <v>46053</v>
      </c>
      <c r="K89" s="90">
        <f>DATE(YEAR(K88)+1,MONTH(K88),DAY(K88))-1</f>
        <v>46418</v>
      </c>
      <c r="L89" s="90">
        <f>K89</f>
        <v>46418</v>
      </c>
      <c r="M89" s="90">
        <f>L89</f>
        <v>46418</v>
      </c>
      <c r="N89" s="90">
        <f>DATE(YEAR(N88)+1,MONTH(N88),DAY(N88))-1</f>
        <v>46783</v>
      </c>
      <c r="O89" s="90">
        <f>N89</f>
        <v>46783</v>
      </c>
      <c r="P89" s="90">
        <f>O89</f>
        <v>46783</v>
      </c>
      <c r="Q89" s="90">
        <f>DATE(YEAR(Q88)+1,MONTH(Q88),DAY(Q88))-1</f>
        <v>47149</v>
      </c>
      <c r="R89" s="90">
        <f>Q89</f>
        <v>47149</v>
      </c>
      <c r="S89" s="90">
        <f>R89</f>
        <v>47149</v>
      </c>
      <c r="T89" s="90">
        <f>DATE(YEAR(T88)+1,MONTH(T88),DAY(T88))-1</f>
        <v>47514</v>
      </c>
      <c r="U89" s="90">
        <f>T89</f>
        <v>47514</v>
      </c>
      <c r="V89" s="90">
        <f>U89</f>
        <v>47514</v>
      </c>
      <c r="W89" s="90">
        <f>DATE(YEAR(W88)+1,MONTH(W88),DAY(W88))-1</f>
        <v>47879</v>
      </c>
      <c r="X89" s="90">
        <f>W89</f>
        <v>47879</v>
      </c>
      <c r="Y89" s="90">
        <f>X89</f>
        <v>47879</v>
      </c>
      <c r="Z89" s="90">
        <f>DATE(YEAR(Z88)+1,MONTH(Z88),DAY(Z88))-1</f>
        <v>48244</v>
      </c>
      <c r="AA89" s="90">
        <f>Z89</f>
        <v>48244</v>
      </c>
      <c r="AB89" s="90">
        <f>AA89</f>
        <v>48244</v>
      </c>
      <c r="AC89" s="90">
        <f>DATE(YEAR(AC88)+1,MONTH(AC88),DAY(AC88))-1</f>
        <v>48610</v>
      </c>
      <c r="AD89" s="90">
        <f>DATE(YEAR(AD88)+1,MONTH(AD88),DAY(AD88))-1</f>
        <v>48610</v>
      </c>
      <c r="AE89" s="90">
        <f>DATE(YEAR(AE88)+1,MONTH(AE88),DAY(AE88))-1</f>
        <v>48610</v>
      </c>
      <c r="AF89" s="90">
        <f>DATE(YEAR(AF88)+1,MONTH(AF88),DAY(AF88))-1</f>
        <v>48975</v>
      </c>
      <c r="AG89" s="90">
        <f t="shared" ref="AG89:AH89" si="68">AF89</f>
        <v>48975</v>
      </c>
      <c r="AH89" s="90">
        <f t="shared" si="68"/>
        <v>48975</v>
      </c>
      <c r="AI89" s="90">
        <f>DATE(YEAR(AI88)+$D$5,MONTH(AI88),DAY(AI88))-1</f>
        <v>45688</v>
      </c>
      <c r="AJ89" s="90">
        <f>DATE(YEAR(AJ88)+$D$5,MONTH(AJ88),DAY(AJ88))-1</f>
        <v>45688</v>
      </c>
      <c r="AK89" s="90">
        <f>DATE(YEAR(AK88)+$D$5,MONTH(AK88),DAY(AK88))-1</f>
        <v>45688</v>
      </c>
    </row>
    <row r="90" spans="1:37">
      <c r="A90" s="89" t="s">
        <v>204</v>
      </c>
      <c r="B90" s="89"/>
      <c r="C90" s="89"/>
      <c r="D90" s="89"/>
      <c r="E90" s="90">
        <f>$B$3</f>
        <v>0</v>
      </c>
      <c r="F90" s="90">
        <f t="shared" ref="F90:AK90" si="69">$B$3</f>
        <v>0</v>
      </c>
      <c r="G90" s="90">
        <f t="shared" si="69"/>
        <v>0</v>
      </c>
      <c r="H90" s="90">
        <f t="shared" si="69"/>
        <v>0</v>
      </c>
      <c r="I90" s="90">
        <f t="shared" si="69"/>
        <v>0</v>
      </c>
      <c r="J90" s="90">
        <f t="shared" si="69"/>
        <v>0</v>
      </c>
      <c r="K90" s="90">
        <f t="shared" si="69"/>
        <v>0</v>
      </c>
      <c r="L90" s="90">
        <f t="shared" si="69"/>
        <v>0</v>
      </c>
      <c r="M90" s="90">
        <f t="shared" si="69"/>
        <v>0</v>
      </c>
      <c r="N90" s="90">
        <f t="shared" si="69"/>
        <v>0</v>
      </c>
      <c r="O90" s="90">
        <f t="shared" si="69"/>
        <v>0</v>
      </c>
      <c r="P90" s="90">
        <f t="shared" si="69"/>
        <v>0</v>
      </c>
      <c r="Q90" s="90">
        <f t="shared" si="69"/>
        <v>0</v>
      </c>
      <c r="R90" s="90">
        <f t="shared" si="69"/>
        <v>0</v>
      </c>
      <c r="S90" s="90">
        <f t="shared" si="69"/>
        <v>0</v>
      </c>
      <c r="T90" s="90">
        <f t="shared" si="69"/>
        <v>0</v>
      </c>
      <c r="U90" s="90">
        <f t="shared" si="69"/>
        <v>0</v>
      </c>
      <c r="V90" s="90">
        <f t="shared" si="69"/>
        <v>0</v>
      </c>
      <c r="W90" s="90">
        <f t="shared" si="69"/>
        <v>0</v>
      </c>
      <c r="X90" s="90">
        <f t="shared" si="69"/>
        <v>0</v>
      </c>
      <c r="Y90" s="90">
        <f t="shared" si="69"/>
        <v>0</v>
      </c>
      <c r="Z90" s="90">
        <f t="shared" si="69"/>
        <v>0</v>
      </c>
      <c r="AA90" s="90">
        <f t="shared" si="69"/>
        <v>0</v>
      </c>
      <c r="AB90" s="90">
        <f t="shared" si="69"/>
        <v>0</v>
      </c>
      <c r="AC90" s="90">
        <f t="shared" si="69"/>
        <v>0</v>
      </c>
      <c r="AD90" s="90">
        <f t="shared" si="69"/>
        <v>0</v>
      </c>
      <c r="AE90" s="90">
        <f t="shared" si="69"/>
        <v>0</v>
      </c>
      <c r="AF90" s="90">
        <f t="shared" si="69"/>
        <v>0</v>
      </c>
      <c r="AG90" s="90">
        <f t="shared" si="69"/>
        <v>0</v>
      </c>
      <c r="AH90" s="90">
        <f t="shared" si="69"/>
        <v>0</v>
      </c>
      <c r="AI90" s="90">
        <f>$B$3</f>
        <v>0</v>
      </c>
      <c r="AJ90" s="90">
        <f t="shared" si="69"/>
        <v>0</v>
      </c>
      <c r="AK90" s="90">
        <f t="shared" si="69"/>
        <v>0</v>
      </c>
    </row>
    <row r="91" spans="1:37">
      <c r="A91" s="91" t="s">
        <v>214</v>
      </c>
      <c r="B91" s="91"/>
      <c r="C91" s="91"/>
      <c r="D91" s="91"/>
      <c r="E91" s="91">
        <f>IF((AND(E87&gt;$D$5,E87&lt;=$D$6)),E87-$D$5,0)</f>
        <v>0</v>
      </c>
      <c r="F91" s="91">
        <f>IF((AND(F87&gt;$D$5,F87&lt;=$D$6)),F87-$D$5,0)</f>
        <v>0</v>
      </c>
      <c r="G91" s="91">
        <f t="shared" ref="G91:AH91" si="70">IF((AND(G87&gt;$D$5,G87&lt;=$D$6)),G87-$D$5,0)</f>
        <v>0</v>
      </c>
      <c r="H91" s="91">
        <f t="shared" si="70"/>
        <v>0</v>
      </c>
      <c r="I91" s="91">
        <f t="shared" si="70"/>
        <v>0</v>
      </c>
      <c r="J91" s="91">
        <f t="shared" si="70"/>
        <v>0</v>
      </c>
      <c r="K91" s="91">
        <f t="shared" si="70"/>
        <v>0</v>
      </c>
      <c r="L91" s="91">
        <f t="shared" si="70"/>
        <v>0</v>
      </c>
      <c r="M91" s="91">
        <f t="shared" si="70"/>
        <v>0</v>
      </c>
      <c r="N91" s="91">
        <f t="shared" si="70"/>
        <v>0</v>
      </c>
      <c r="O91" s="91">
        <f t="shared" si="70"/>
        <v>0</v>
      </c>
      <c r="P91" s="91">
        <f t="shared" si="70"/>
        <v>0</v>
      </c>
      <c r="Q91" s="91">
        <f t="shared" si="70"/>
        <v>0</v>
      </c>
      <c r="R91" s="91">
        <f t="shared" si="70"/>
        <v>0</v>
      </c>
      <c r="S91" s="91">
        <f t="shared" si="70"/>
        <v>0</v>
      </c>
      <c r="T91" s="91">
        <f t="shared" si="70"/>
        <v>0</v>
      </c>
      <c r="U91" s="91">
        <f t="shared" si="70"/>
        <v>0</v>
      </c>
      <c r="V91" s="91">
        <f t="shared" si="70"/>
        <v>0</v>
      </c>
      <c r="W91" s="91">
        <f t="shared" si="70"/>
        <v>0</v>
      </c>
      <c r="X91" s="91">
        <f t="shared" si="70"/>
        <v>0</v>
      </c>
      <c r="Y91" s="91">
        <f t="shared" si="70"/>
        <v>0</v>
      </c>
      <c r="Z91" s="91">
        <f t="shared" si="70"/>
        <v>0</v>
      </c>
      <c r="AA91" s="91">
        <f t="shared" si="70"/>
        <v>0</v>
      </c>
      <c r="AB91" s="91">
        <f t="shared" si="70"/>
        <v>0</v>
      </c>
      <c r="AC91" s="91">
        <f t="shared" si="70"/>
        <v>0</v>
      </c>
      <c r="AD91" s="91">
        <f t="shared" si="70"/>
        <v>0</v>
      </c>
      <c r="AE91" s="91">
        <f t="shared" si="70"/>
        <v>0</v>
      </c>
      <c r="AF91" s="91">
        <f t="shared" si="70"/>
        <v>0</v>
      </c>
      <c r="AG91" s="91">
        <f t="shared" si="70"/>
        <v>0</v>
      </c>
      <c r="AH91" s="91">
        <f t="shared" si="70"/>
        <v>0</v>
      </c>
    </row>
    <row r="92" spans="1:37">
      <c r="A92" s="336"/>
      <c r="AI92" s="62" t="str">
        <f>TEXT($B$5,"m/d/yyyy")</f>
        <v>2/1/2024</v>
      </c>
      <c r="AJ92" s="62" t="str">
        <f>TEXT($B$6,"m/d/yyyy")</f>
        <v>2/1/2024</v>
      </c>
      <c r="AK92" s="62" t="str">
        <f>TEXT($B$6,"m/d/yyyy")</f>
        <v>2/1/2024</v>
      </c>
    </row>
    <row r="93" spans="1:37">
      <c r="AI93" s="62" t="str">
        <f>TEXT($C$5,"m/d/yyyy")</f>
        <v>1/31/2025</v>
      </c>
      <c r="AJ93" s="62" t="str">
        <f>TEXT($C$6,"m/d/yyyy")</f>
        <v>1/31/2025</v>
      </c>
      <c r="AK93" s="62" t="str">
        <f>TEXT($C$6,"m/d/yyyy")</f>
        <v>1/31/2025</v>
      </c>
    </row>
  </sheetData>
  <sheetProtection formatCells="0" formatColumns="0" formatRows="0" insertHyperlinks="0" sort="0" autoFilter="0" pivotTables="0"/>
  <mergeCells count="67">
    <mergeCell ref="D13:D16"/>
    <mergeCell ref="A61:D61"/>
    <mergeCell ref="B68:D68"/>
    <mergeCell ref="B12:D12"/>
    <mergeCell ref="A71:C71"/>
    <mergeCell ref="B67:D67"/>
    <mergeCell ref="B69:D69"/>
    <mergeCell ref="B70:D70"/>
    <mergeCell ref="A58:D58"/>
    <mergeCell ref="A59:D59"/>
    <mergeCell ref="A60:D60"/>
    <mergeCell ref="A62:D62"/>
    <mergeCell ref="A53:D53"/>
    <mergeCell ref="A54:D54"/>
    <mergeCell ref="A55:D55"/>
    <mergeCell ref="A56:D56"/>
    <mergeCell ref="A22:D22"/>
    <mergeCell ref="A23:D23"/>
    <mergeCell ref="A72:B72"/>
    <mergeCell ref="C72:D72"/>
    <mergeCell ref="A63:D63"/>
    <mergeCell ref="A57:D57"/>
    <mergeCell ref="A35:D35"/>
    <mergeCell ref="A47:D47"/>
    <mergeCell ref="A50:D50"/>
    <mergeCell ref="A51:D51"/>
    <mergeCell ref="A52:D52"/>
    <mergeCell ref="A48:D48"/>
    <mergeCell ref="A49:D49"/>
    <mergeCell ref="A36:D36"/>
    <mergeCell ref="A37:D37"/>
    <mergeCell ref="A38:D38"/>
    <mergeCell ref="AI18:AK18"/>
    <mergeCell ref="E18:G18"/>
    <mergeCell ref="H18:J18"/>
    <mergeCell ref="K18:M18"/>
    <mergeCell ref="N18:P18"/>
    <mergeCell ref="Q18:S18"/>
    <mergeCell ref="T18:V18"/>
    <mergeCell ref="W18:Y18"/>
    <mergeCell ref="Z18:AB18"/>
    <mergeCell ref="AC18:AE18"/>
    <mergeCell ref="AF18:AH18"/>
    <mergeCell ref="B7:D7"/>
    <mergeCell ref="B8:D8"/>
    <mergeCell ref="B9:D9"/>
    <mergeCell ref="B10:D10"/>
    <mergeCell ref="B11:D11"/>
    <mergeCell ref="A24:D24"/>
    <mergeCell ref="A25:D25"/>
    <mergeCell ref="A26:D26"/>
    <mergeCell ref="A44:D44"/>
    <mergeCell ref="A45:D45"/>
    <mergeCell ref="A41:D41"/>
    <mergeCell ref="A42:D42"/>
    <mergeCell ref="A43:D43"/>
    <mergeCell ref="A39:D39"/>
    <mergeCell ref="A40:D40"/>
    <mergeCell ref="A46:D46"/>
    <mergeCell ref="A27:D27"/>
    <mergeCell ref="A28:D28"/>
    <mergeCell ref="A29:D29"/>
    <mergeCell ref="A31:D31"/>
    <mergeCell ref="A32:D32"/>
    <mergeCell ref="A33:D33"/>
    <mergeCell ref="A34:D34"/>
    <mergeCell ref="A30:D30"/>
  </mergeCells>
  <phoneticPr fontId="0" type="noConversion"/>
  <conditionalFormatting sqref="B3 B5:C5 C6 B67:B70">
    <cfRule type="containsBlanks" dxfId="410" priority="42">
      <formula>LEN(TRIM(B3))=0</formula>
    </cfRule>
  </conditionalFormatting>
  <conditionalFormatting sqref="B7:B12">
    <cfRule type="containsBlanks" dxfId="409" priority="18">
      <formula>LEN(TRIM(B7))=0</formula>
    </cfRule>
  </conditionalFormatting>
  <conditionalFormatting sqref="B16">
    <cfRule type="containsBlanks" dxfId="408" priority="41">
      <formula>LEN(TRIM(B16))=0</formula>
    </cfRule>
  </conditionalFormatting>
  <conditionalFormatting sqref="B15:C15">
    <cfRule type="cellIs" dxfId="407" priority="10" operator="lessThan">
      <formula>0</formula>
    </cfRule>
  </conditionalFormatting>
  <conditionalFormatting sqref="E26 G26:H26 J26:K26 M26:N26 P26:Q26 S26:T26 V26:W26 Y26:Z26 AB26:AC26 AE26:AF26 AH26">
    <cfRule type="containsBlanks" dxfId="406" priority="165">
      <formula>LEN(TRIM(E26))=0</formula>
    </cfRule>
  </conditionalFormatting>
  <conditionalFormatting sqref="E30 G30:H30 J30:K30 M30:N30 P30:Q30 S30:T30 V30:W30 Y30:Z30 AB30:AC30 AE30:AF30 AH30">
    <cfRule type="containsBlanks" dxfId="405" priority="17">
      <formula>LEN(TRIM(E30))=0</formula>
    </cfRule>
  </conditionalFormatting>
  <conditionalFormatting sqref="E18:AH21 E23:AH63">
    <cfRule type="expression" dxfId="404" priority="315">
      <formula>E$87&gt;$D$6</formula>
    </cfRule>
  </conditionalFormatting>
  <conditionalFormatting sqref="E23:AH61 H62:AH63 E63:AH63 E20:AH21 E62:G62">
    <cfRule type="expression" dxfId="403" priority="217">
      <formula>E$90&gt;E$89</formula>
    </cfRule>
  </conditionalFormatting>
  <conditionalFormatting sqref="E30:AH30">
    <cfRule type="expression" dxfId="402" priority="14">
      <formula>COUNTIF($A$34:$D$53,"*HUD*")=0</formula>
    </cfRule>
  </conditionalFormatting>
  <conditionalFormatting sqref="E63:AK63">
    <cfRule type="cellIs" dxfId="401" priority="21" operator="notBetween">
      <formula>-2</formula>
      <formula>2</formula>
    </cfRule>
  </conditionalFormatting>
  <conditionalFormatting sqref="AJ62:AJ63 F63 I63 L63 O63 R63 U63 X63 AA63 AD63 AG63">
    <cfRule type="cellIs" dxfId="400" priority="22" operator="notEqual">
      <formula>0</formula>
    </cfRule>
  </conditionalFormatting>
  <dataValidations count="1">
    <dataValidation type="date" allowBlank="1" showInputMessage="1" showErrorMessage="1" error="Please insert date in M/D/YY format" sqref="B3" xr:uid="{72B20367-87DB-4F09-AC2B-BAF94A548978}">
      <formula1>1</formula1>
      <formula2>73415</formula2>
    </dataValidation>
  </dataValidations>
  <printOptions headings="1"/>
  <pageMargins left="0.25" right="0.25" top="0.75" bottom="0.75" header="0.3" footer="0.3"/>
  <pageSetup paperSize="5" scale="28"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'Dropdown Lists'!$C$2:$C$6</xm:f>
          </x14:formula1>
          <xm:sqref>B10:D10</xm:sqref>
        </x14:dataValidation>
        <x14:dataValidation type="list" errorStyle="warning" allowBlank="1" showInputMessage="1" showErrorMessage="1" xr:uid="{00000000-0002-0000-0300-000000000000}">
          <x14:formula1>
            <xm:f>'Dropdown Lists'!$B$2:$B$113</xm:f>
          </x14:formula1>
          <xm:sqref>A56:A59</xm:sqref>
        </x14:dataValidation>
        <x14:dataValidation type="list" allowBlank="1" showInputMessage="1" showErrorMessage="1" xr:uid="{00000000-0002-0000-0300-000003000000}">
          <x14:formula1>
            <xm:f>'Dropdown Lists'!$A$2:$A$177</xm:f>
          </x14:formula1>
          <xm:sqref>A34:A52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Props1.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2.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D23697-1505-4F33-AA76-CE06E1DAAD0D}">
  <ds:schemaRefs>
    <ds:schemaRef ds:uri="http://purl.org/dc/terms/"/>
    <ds:schemaRef ds:uri="http://schemas.microsoft.com/office/2006/documentManagement/types"/>
    <ds:schemaRef ds:uri="http://schemas.microsoft.com/office/2006/metadata/properties"/>
    <ds:schemaRef ds:uri="http://www.w3.org/XML/1998/namespace"/>
    <ds:schemaRef ds:uri="b277acee-cfae-4959-b81e-c4b28977524d"/>
    <ds:schemaRef ds:uri="http://schemas.openxmlformats.org/package/2006/metadata/core-properties"/>
    <ds:schemaRef ds:uri="http://schemas.microsoft.com/office/infopath/2007/PartnerControls"/>
    <ds:schemaRef ds:uri="http://purl.org/dc/elements/1.1/"/>
    <ds:schemaRef ds:uri="47e4b3f4-44a2-4921-b2a9-b1306db76b9e"/>
    <ds:schemaRef ds:uri="e75af1de-34b0-43f6-becd-727182f3f4cc"/>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56</vt:i4>
      </vt:variant>
    </vt:vector>
  </HeadingPairs>
  <TitlesOfParts>
    <vt:vector size="96" baseType="lpstr">
      <vt:lpstr>Update Log</vt:lpstr>
      <vt:lpstr>READ ME</vt:lpstr>
      <vt:lpstr>Dropdown Lists</vt:lpstr>
      <vt:lpstr>Budget History</vt:lpstr>
      <vt:lpstr>Proposed Subcontractors</vt:lpstr>
      <vt:lpstr>Client Count</vt:lpstr>
      <vt:lpstr>HUD  Requirements</vt:lpstr>
      <vt:lpstr>Summary (ALL Budgets)</vt:lpstr>
      <vt:lpstr>○ Summary (1)</vt:lpstr>
      <vt:lpstr>○ Salary Detail (1)</vt:lpstr>
      <vt:lpstr>○ Operating Detail (1)</vt:lpstr>
      <vt:lpstr>○ 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 Operating Detail (1)'!Print_Area</vt:lpstr>
      <vt:lpstr>'○ Salary Detail (1)'!Print_Area</vt:lpstr>
      <vt:lpstr>'○ Summary (1)'!Print_Area</vt:lpstr>
      <vt:lpstr>'Client Count'!Print_Area</vt:lpstr>
      <vt:lpstr>'HUD  Requirements'!Print_Area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'Proposed Subcontractors'!Print_Area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 Operating Detail (1)'!Print_Titles</vt:lpstr>
      <vt:lpstr>'○ Salary Detail (1)'!Print_Titles</vt:lpstr>
      <vt:lpstr>'○ Summary (1)'!Print_Titles</vt:lpstr>
      <vt:lpstr>'Client Count'!Print_Titles</vt:lpstr>
      <vt:lpstr>'HUD  Requirements'!Print_Titles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'Proposed Subcontractors'!Print_Titles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Osborne, Dylan (HOM)</cp:lastModifiedBy>
  <cp:revision/>
  <dcterms:created xsi:type="dcterms:W3CDTF">1999-02-11T17:54:21Z</dcterms:created>
  <dcterms:modified xsi:type="dcterms:W3CDTF">2023-08-02T21:44:23Z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